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03郡山市\"/>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<sst xmlns="http://schemas.openxmlformats.org/spreadsheetml/2006/main" count="1157" uniqueCount="630">
  <si>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</si>
  <si>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</si>
  <si>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</si>
  <si>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</si>
  <si>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</si>
  <si>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</si>
  <si>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</si>
  <si>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</si>
  <si>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</si>
  <si>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</si>
  <si>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</si>
  <si>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</si>
  <si>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</si>
  <si>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</si>
  <si>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</si>
  <si>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</si>
  <si>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</si>
  <si>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</si>
  <si>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</si>
  <si>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</si>
  <si>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</si>
  <si>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</si>
  <si>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</si>
  <si>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</si>
  <si>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</si>
  <si>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</si>
  <si>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</si>
  <si>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</si>
  <si>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</si>
  <si>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</si>
  <si>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</si>
  <si>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</si>
  <si>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</si>
  <si>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</si>
  <si>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</si>
  <si>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</si>
  <si>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</si>
  <si>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</si>
  <si>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</si>
  <si>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</si>
  <si>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</si>
  <si>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</si>
  <si>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</si>
  <si>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</si>
  <si>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</si>
  <si>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</si>
  <si>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</si>
  <si>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</si>
  <si>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</si>
  <si>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</si>
  <si>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</si>
  <si>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</si>
  <si>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</si>
  <si>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</si>
  <si>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</si>
  <si>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</si>
  <si>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</si>
  <si>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</si>
  <si>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</si>
  <si>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</si>
  <si>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</si>
  <si>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</si>
  <si>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</si>
  <si>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</si>
  <si>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</si>
  <si>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</si>
  <si>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</si>
  <si>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</si>
  <si>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</si>
  <si>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</si>
  <si>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</si>
  <si>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</si>
  <si>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</si>
  <si>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</si>
  <si>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</si>
  <si>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</si>
  <si>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</si>
  <si>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</si>
  <si>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</si>
  <si>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</si>
  <si>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</si>
  <si>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</si>
  <si>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</si>
  <si>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</si>
  <si>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</si>
  <si>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</si>
  <si>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</si>
  <si>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</si>
  <si>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</si>
  <si>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</si>
  <si>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</si>
  <si>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</si>
  <si>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</si>
  <si>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</si>
  <si>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</si>
  <si>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</si>
  <si>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</si>
  <si>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</si>
  <si>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</si>
  <si>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</si>
  <si>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郡山市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</si>
  <si>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</si>
  <si>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</si>
  <si>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</si>
  <si>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</si>
  <si>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</si>
  <si>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</si>
  <si>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</si>
  <si>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</si>
  <si>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</si>
  <si>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</si>
  <si>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</si>
  <si>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</si>
  <si>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</si>
  <si>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</si>
  <si>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</si>
  <si>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</si>
  <si>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</si>
  <si>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</si>
  <si>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</si>
  <si>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</si>
  <si>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</si>
  <si>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</si>
  <si>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</si>
  <si>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</si>
  <si>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</si>
  <si>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</si>
  <si>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</si>
  <si>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</si>
  <si>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</si>
  <si>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</si>
  <si>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</si>
  <si>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</si>
  <si>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</si>
  <si>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</si>
  <si>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</si>
  <si>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</si>
  <si>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</si>
  <si>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</si>
  <si>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</si>
  <si>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</si>
  <si>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</si>
  <si>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</si>
  <si>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</si>
  <si>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</si>
  <si>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</si>
  <si>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</si>
  <si>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</si>
  <si>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</si>
  <si>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</si>
  <si>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</si>
  <si>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</si>
  <si>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</si>
  <si>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</si>
  <si>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</si>
  <si>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</si>
  <si>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</si>
  <si>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</si>
  <si>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</si>
  <si>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</si>
  <si>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</si>
  <si>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</si>
  <si>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</si>
  <si>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</si>
  <si>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</si>
  <si>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</si>
  <si>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</si>
  <si>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</si>
  <si>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</si>
  <si>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</si>
  <si>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</si>
  <si>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</si>
  <si>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</si>
  <si>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</si>
  <si>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</si>
  <si>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</si>
  <si>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</si>
  <si>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</si>
  <si>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</si>
  <si>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</si>
  <si>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</si>
  <si>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</si>
  <si>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</si>
  <si>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</si>
  <si>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</si>
  <si>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</si>
  <si>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</si>
  <si>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</si>
  <si>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</si>
  <si>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</si>
  <si>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</si>
  <si>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</si>
  <si>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</si>
  <si>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</si>
  <si>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</si>
  <si>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</si>
  <si>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</si>
  <si>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</si>
  <si>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</si>
  <si>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</si>
  <si>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</si>
  <si>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</si>
  <si>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</si>
  <si>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</si>
  <si>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</si>
  <si>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</si>
  <si>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</si>
  <si>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</si>
  <si>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</si>
  <si>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</si>
  <si>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</si>
  <si>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</si>
  <si>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</si>
  <si>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</si>
  <si>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</si>
  <si>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</si>
  <si>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</si>
  <si>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</si>
  <si>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</si>
  <si>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</si>
  <si>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</si>
  <si>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</si>
  <si>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福島県郡山市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</si>
  <si>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</si>
  <si>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</si>
  <si>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</si>
  <si>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</si>
  <si>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</si>
  <si>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</si>
  <si>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</si>
  <si>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</si>
  <si>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</si>
  <si>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</si>
  <si>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</si>
  <si>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</si>
  <si>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</si>
  <si>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</si>
  <si>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</si>
  <si>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</si>
  <si>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</si>
  <si>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</si>
  <si>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</si>
  <si>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</si>
  <si>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</si>
  <si>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</si>
  <si>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</si>
  <si>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</si>
  <si>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</si>
  <si>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</si>
  <si>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</si>
  <si>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</si>
  <si>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</si>
  <si>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</si>
  <si>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</si>
  <si>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</si>
  <si>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</si>
  <si>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</si>
  <si>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</si>
  <si>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</si>
  <si>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</si>
  <si>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</si>
  <si>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</si>
  <si>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</si>
  <si>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</si>
  <si>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</si>
  <si>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</si>
  <si>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</si>
  <si>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</si>
  <si>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</si>
  <si>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</si>
  <si>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</si>
  <si>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</si>
  <si>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</si>
  <si>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</si>
  <si>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</si>
  <si>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</si>
  <si>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</si>
  <si>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</si>
  <si>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</si>
  <si>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</si>
  <si>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</si>
  <si>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</si>
  <si>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</si>
  <si>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</si>
  <si>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</si>
  <si>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</si>
  <si>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</si>
  <si>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</si>
  <si>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</si>
  <si>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</si>
  <si>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</si>
  <si>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</si>
  <si>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</si>
  <si>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</si>
  <si>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</si>
  <si>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</si>
  <si>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</si>
  <si>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</si>
  <si>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</si>
  <si>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</si>
  <si>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</si>
  <si>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</si>
  <si>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</si>
  <si>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</si>
  <si>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</si>
  <si>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</si>
  <si>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</si>
  <si>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</si>
  <si>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</si>
  <si>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</si>
  <si>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</si>
  <si>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</si>
  <si>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</si>
  <si>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</si>
  <si>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</si>
  <si>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</si>
  <si>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</si>
  <si>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</si>
  <si>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</si>
  <si>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</si>
  <si>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</si>
  <si>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</si>
  <si>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</si>
  <si>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</si>
  <si>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</si>
  <si>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</si>
  <si>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</si>
  <si>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</si>
  <si>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</si>
  <si>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</si>
  <si>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</si>
  <si>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</si>
  <si>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</si>
  <si>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</si>
  <si>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</si>
  <si>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</si>
  <si>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</si>
  <si>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</si>
  <si>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</si>
  <si>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</si>
  <si>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</si>
  <si>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</si>
  <si>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</si>
  <si>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</si>
  <si>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</si>
  <si>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</si>
  <si>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</si>
  <si>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</si>
  <si>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</si>
  <si>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</si>
  <si>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</si>
  <si>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</si>
  <si>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</si>
  <si>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</si>
  <si>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</si>
  <si>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</si>
  <si>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</si>
  <si>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</si>
  <si>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</si>
  <si>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</si>
  <si>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</si>
  <si>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</si>
  <si>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</si>
  <si>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</si>
  <si>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</si>
  <si>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</si>
  <si>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</si>
  <si>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</si>
  <si>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</si>
  <si>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</si>
  <si>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</si>
  <si>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</si>
  <si>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</si>
  <si>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</si>
  <si>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</si>
  <si>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</si>
  <si>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</si>
  <si>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福島県郡山市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</si>
  <si>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</si>
  <si>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</si>
  <si>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</si>
  <si>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</si>
  <si>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</si>
  <si>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</si>
  <si>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</si>
  <si>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</si>
  <si>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</si>
  <si>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</si>
  <si>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</si>
  <si>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</si>
  <si>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</si>
  <si>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</si>
  <si>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</si>
  <si>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</si>
  <si>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</si>
  <si>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</si>
  <si>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</si>
  <si>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</si>
  <si>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</si>
  <si>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母子父子寡婦福祉資金貸付金特別会計</t>
    <phoneticPr fontId="5"/>
  </si>
  <si>
    <t>郡山駅西口市街地再開発事業特別会計</t>
    <phoneticPr fontId="5"/>
  </si>
  <si>
    <t>荒井北井土地区画整理事業特別会計</t>
    <phoneticPr fontId="5"/>
  </si>
  <si>
    <t>富田第二土地区画整理事業特別会計</t>
    <phoneticPr fontId="5"/>
  </si>
  <si>
    <t>伊賀河原土地区画整理事業特別会計</t>
    <phoneticPr fontId="5"/>
  </si>
  <si>
    <t>徳定土地区画整理事業特別会計</t>
    <phoneticPr fontId="5"/>
  </si>
  <si>
    <t>大町土地区画整理事業特別会計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</si>
  <si>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</si>
  <si>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</si>
  <si>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</si>
  <si>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</si>
  <si>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</si>
  <si>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</si>
  <si>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</si>
  <si>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</si>
  <si>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</si>
  <si>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</si>
  <si>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</si>
  <si>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</si>
  <si>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</si>
  <si>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</si>
  <si>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</si>
  <si>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</si>
  <si>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</si>
  <si>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</si>
  <si>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</si>
  <si>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簡易水道事業会計</t>
    <phoneticPr fontId="5"/>
  </si>
  <si>
    <t>法適用企業</t>
    <phoneticPr fontId="5"/>
  </si>
  <si>
    <t>下水道事業会計</t>
    <phoneticPr fontId="5"/>
  </si>
  <si>
    <t>農業集落排水事業会計</t>
    <phoneticPr fontId="5"/>
  </si>
  <si>
    <t>総合地方卸売市場特別会計</t>
    <phoneticPr fontId="5"/>
  </si>
  <si>
    <t>法非適用企業</t>
    <phoneticPr fontId="5"/>
  </si>
  <si>
    <t>熱海温泉事業特別会計</t>
    <phoneticPr fontId="5"/>
  </si>
  <si>
    <t>工業団地開発事業特別会計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</si>
  <si>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</si>
  <si>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</si>
  <si>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</si>
  <si>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</si>
  <si>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</si>
  <si>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</si>
  <si>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</si>
  <si>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</si>
  <si>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</si>
  <si>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</si>
  <si>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</si>
  <si>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</si>
  <si>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</si>
  <si>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</si>
  <si>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</si>
  <si>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</si>
  <si>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</si>
  <si>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</si>
  <si>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</si>
  <si>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</si>
  <si>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</si>
  <si>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</si>
  <si>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</si>
  <si>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</si>
  <si>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</si>
  <si>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</si>
  <si>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</si>
  <si>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</si>
  <si>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</si>
  <si>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</si>
  <si>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</si>
  <si>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</si>
  <si>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</si>
  <si>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</si>
  <si>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</si>
  <si>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</si>
  <si>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</si>
  <si>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</si>
  <si>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</si>
  <si>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</si>
  <si>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</si>
  <si>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</si>
  <si>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</si>
  <si>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</si>
  <si>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</si>
  <si>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</si>
  <si>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</si>
  <si>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</si>
  <si>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</si>
  <si>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</si>
  <si>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</si>
  <si>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</si>
  <si>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</si>
  <si>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</si>
  <si>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</si>
  <si>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</si>
  <si>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</si>
  <si>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</si>
  <si>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</si>
  <si>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</si>
  <si>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</si>
  <si>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</si>
  <si>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</si>
  <si>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簡易水道事業会計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</si>
  <si>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</si>
  <si>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</si>
  <si>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</si>
  <si>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</si>
  <si>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</si>
  <si>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</si>
  <si>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</si>
  <si>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</si>
  <si>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</si>
  <si>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</si>
  <si>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</si>
  <si>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</si>
  <si>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</si>
  <si>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</si>
  <si>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</si>
  <si>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</si>
  <si>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</si>
  <si>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</si>
  <si>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</si>
  <si>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</si>
  <si>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</si>
  <si>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</si>
  <si>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</si>
  <si>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</si>
  <si>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</si>
  <si>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</si>
  <si>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</si>
  <si>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</si>
  <si>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</si>
  <si>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</si>
  <si>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</si>
  <si>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</si>
  <si>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</si>
  <si>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</si>
  <si>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</si>
  <si>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</si>
  <si>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</si>
  <si>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</si>
  <si>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</si>
  <si>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</si>
  <si>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</si>
  <si>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</si>
  <si>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</si>
  <si>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</si>
  <si>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</si>
  <si>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</si>
  <si>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</si>
  <si>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</si>
  <si>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</si>
  <si>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</si>
  <si>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</si>
  <si>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</si>
  <si>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</si>
  <si>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</si>
  <si>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</si>
  <si>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</si>
  <si>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</si>
  <si>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</si>
  <si>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</si>
  <si>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</si>
  <si>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</si>
  <si>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</si>
  <si>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</si>
  <si>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</si>
  <si>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</si>
  <si>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</si>
  <si>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</si>
  <si>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</si>
  <si>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</si>
  <si>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</si>
  <si>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</si>
  <si>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</si>
  <si>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</si>
  <si>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</si>
  <si>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</si>
  <si>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</si>
  <si>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</si>
  <si>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</si>
  <si>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</si>
  <si>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</si>
  <si>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</si>
  <si>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</si>
  <si>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</si>
  <si>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3.11</t>
  </si>
  <si>
    <t>水道事業会計</t>
  </si>
  <si>
    <t>一般会計</t>
  </si>
  <si>
    <t>国民健康保険特別会計</t>
  </si>
  <si>
    <t>介護保険特別会計</t>
  </si>
  <si>
    <t>熱海温泉事業特別会計</t>
  </si>
  <si>
    <t>下水道事業会計</t>
  </si>
  <si>
    <t>母子父子寡婦福祉資金貸付金特別会計</t>
  </si>
  <si>
    <t>後期高齢者医療特別会計</t>
  </si>
  <si>
    <t>その他会計（赤字）</t>
  </si>
  <si>
    <t>▲ 0.18</t>
  </si>
  <si>
    <t>その他会計（黒字）</t>
  </si>
  <si>
    <t>（百万円）</t>
    <phoneticPr fontId="5"/>
  </si>
  <si>
    <t>H30</t>
    <phoneticPr fontId="5"/>
  </si>
  <si>
    <t>R01</t>
    <phoneticPr fontId="5"/>
  </si>
  <si>
    <t>R02</t>
    <phoneticPr fontId="5"/>
  </si>
  <si>
    <t>R03</t>
    <phoneticPr fontId="5"/>
  </si>
  <si>
    <t>R04</t>
    <phoneticPr fontId="5"/>
  </si>
  <si>
    <t>-</t>
    <phoneticPr fontId="2"/>
  </si>
  <si>
    <t>郡山地方広域消防組合　一般会計</t>
    <rPh sb="0" eb="2">
      <t>コオリヤマ</t>
    </rPh>
    <rPh sb="2" eb="4">
      <t>チホウ</t>
    </rPh>
    <rPh sb="4" eb="6">
      <t>コウイキ</t>
    </rPh>
    <rPh sb="6" eb="8">
      <t>ショウボウ</t>
    </rPh>
    <rPh sb="8" eb="10">
      <t>クミアイ</t>
    </rPh>
    <rPh sb="11" eb="13">
      <t>イッパン</t>
    </rPh>
    <rPh sb="13" eb="15">
      <t>カイケイ</t>
    </rPh>
    <phoneticPr fontId="27"/>
  </si>
  <si>
    <t>福島県後期高齢者医療広域連合　一般会計</t>
    <rPh sb="0" eb="3">
      <t>フクシマケン</t>
    </rPh>
    <rPh sb="3" eb="5">
      <t>コウキ</t>
    </rPh>
    <rPh sb="5" eb="8">
      <t>コウレイシャ</t>
    </rPh>
    <rPh sb="8" eb="10">
      <t>イリョウ</t>
    </rPh>
    <rPh sb="10" eb="12">
      <t>コウイキ</t>
    </rPh>
    <rPh sb="12" eb="14">
      <t>レンゴウ</t>
    </rPh>
    <rPh sb="15" eb="19">
      <t>イッパンカイケイ</t>
    </rPh>
    <phoneticPr fontId="27"/>
  </si>
  <si>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7"/>
  </si>
  <si>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7"/>
  </si>
  <si>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7"/>
  </si>
  <si>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7"/>
  </si>
  <si>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7"/>
  </si>
  <si>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7"/>
  </si>
  <si>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7"/>
  </si>
  <si>
    <t>郡山市文化・学び振興公社</t>
  </si>
  <si>
    <t>郡山市観光交流振興公社</t>
  </si>
  <si>
    <t>郡山市健康振興財団</t>
  </si>
  <si>
    <t>郡山コンベンションビューロー</t>
  </si>
  <si>
    <t>郡山駅西口再開発</t>
  </si>
  <si>
    <t>郡山地方土地開発公社</t>
  </si>
  <si>
    <t>福祉基金</t>
    <phoneticPr fontId="5"/>
  </si>
  <si>
    <t>保健衛生施設整備基金</t>
    <phoneticPr fontId="2"/>
  </si>
  <si>
    <t>東山霊園管理基金</t>
    <phoneticPr fontId="2"/>
  </si>
  <si>
    <t>文化施設整備基金</t>
    <phoneticPr fontId="2"/>
  </si>
  <si>
    <t>水と緑のまちづくり基金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</si>
  <si>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</si>
  <si>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</si>
  <si>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</si>
  <si>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</si>
  <si>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</si>
  <si>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</si>
  <si>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</si>
  <si>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</si>
  <si>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</si>
  <si>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が前年度に引き続き将来負担が算出されないマイナス値（△22.7％）となっており、良好な状態を維持している。一方で、有形固定資産減価償却率は年々高まっていることから、将来世代が享受するサービスと負担のバランスを考慮しながら地方債の活用等を検討し、適切な施設マネジメントを行っていく必要がある。</t>
    <phoneticPr fontId="5"/>
  </si>
  <si>
    <t>将来負担比率が前年度に引き続き将来負担が算出されないマイナス値（△22.7％）となっており、良好な状態を維持している。また、実質公債費比率も対前年度比で0.8ポイント減少し、類似団体内平均値と比較しても、良好な状態となっている。将来世代の負担率が相対的に低い傾向であることから、地方債の活用等を検討しながら、適切な施設マネジメントを進めていける状況にあるとい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</si>
</sst>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quotePrefix="1"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7552-4515-99FE-9DE0D43756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31795</c:v>
                </c:pt>
                <c:pt idx="1">
                  <c:v>29717</c:v>
                </c:pt>
                <c:pt idx="2">
                  <c:v>33004</c:v>
                </c:pt>
                <c:pt idx="3">
                  <c:v>48479</c:v>
                </c:pt>
                <c:pt idx="4">
                  <c:v>65876</c:v>
                </c:pt>
              </c:numCache>
            </c:numRef>
          </c:val>
          <c:smooth val="0"/>
          <c:extLst>
            <c:ext xmlns:c16="http://schemas.microsoft.com/office/drawing/2014/chart" uri="{C3380CC4-5D6E-409C-BE32-E72D297353CC}">
              <c16:uniqueId val="{00000001-7552-4515-99FE-9DE0D43756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5.83</c:v>
                </c:pt>
                <c:pt idx="1">
                  <c:v>6.48</c:v>
                </c:pt>
                <c:pt idx="2">
                  <c:v>8.6199999999999992</c:v>
                </c:pt>
                <c:pt idx="3">
                  <c:v>9.43</c:v>
                </c:pt>
                <c:pt idx="4">
                  <c:v>9.2899999999999991</c:v>
                </c:pt>
              </c:numCache>
            </c:numRef>
          </c:val>
          <c:extLst>
            <c:ext xmlns:c16="http://schemas.microsoft.com/office/drawing/2014/chart" uri="{C3380CC4-5D6E-409C-BE32-E72D297353CC}">
              <c16:uniqueId val="{00000000-64AA-4D64-9227-996C660178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19.79</c:v>
                </c:pt>
                <c:pt idx="1">
                  <c:v>15.94</c:v>
                </c:pt>
                <c:pt idx="2">
                  <c:v>17.940000000000001</c:v>
                </c:pt>
                <c:pt idx="3">
                  <c:v>21.29</c:v>
                </c:pt>
                <c:pt idx="4">
                  <c:v>22.58</c:v>
                </c:pt>
              </c:numCache>
            </c:numRef>
          </c:val>
          <c:extLst>
            <c:ext xmlns:c16="http://schemas.microsoft.com/office/drawing/2014/chart" uri="{C3380CC4-5D6E-409C-BE32-E72D297353CC}">
              <c16:uniqueId val="{00000001-64AA-4D64-9227-996C660178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2.48</c:v>
                </c:pt>
                <c:pt idx="1">
                  <c:v>-3.11</c:v>
                </c:pt>
                <c:pt idx="2">
                  <c:v>4.38</c:v>
                </c:pt>
                <c:pt idx="3">
                  <c:v>5.2</c:v>
                </c:pt>
                <c:pt idx="4">
                  <c:v>0.49</c:v>
                </c:pt>
              </c:numCache>
            </c:numRef>
          </c:val>
          <c:smooth val="0"/>
          <c:extLst>
            <c:ext xmlns:c16="http://schemas.microsoft.com/office/drawing/2014/chart" uri="{C3380CC4-5D6E-409C-BE32-E72D297353CC}">
              <c16:uniqueId val="{00000002-64AA-4D64-9227-996C660178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0.09</c:v>
                </c:pt>
                <c:pt idx="2">
                  <c:v>#N/A</c:v>
                </c:pt>
                <c:pt idx="3">
                  <c:v>0.08</c:v>
                </c:pt>
                <c:pt idx="4">
                  <c:v>#N/A</c:v>
                </c:pt>
                <c:pt idx="5">
                  <c:v>0.1</c:v>
                </c:pt>
                <c:pt idx="6">
                  <c:v>#N/A</c:v>
                </c:pt>
                <c:pt idx="7">
                  <c:v>0.6</c:v>
                </c:pt>
                <c:pt idx="8">
                  <c:v>#N/A</c:v>
                </c:pt>
                <c:pt idx="9">
                  <c:v>0</c:v>
                </c:pt>
              </c:numCache>
            </c:numRef>
          </c:val>
          <c:extLst>
            <c:ext xmlns:c16="http://schemas.microsoft.com/office/drawing/2014/chart" uri="{C3380CC4-5D6E-409C-BE32-E72D297353CC}">
              <c16:uniqueId val="{00000000-6307-4959-A2E6-BC22E189D9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0.18</c:v>
                </c:pt>
                <c:pt idx="5">
                  <c:v>#N/A</c:v>
                </c:pt>
                <c:pt idx="6">
                  <c:v>0</c:v>
                </c:pt>
                <c:pt idx="7">
                  <c:v>0</c:v>
                </c:pt>
                <c:pt idx="8">
                  <c:v>0</c:v>
                </c:pt>
                <c:pt idx="9">
                  <c:v>0</c:v>
                </c:pt>
              </c:numCache>
            </c:numRef>
          </c:val>
          <c:extLst>
            <c:ext xmlns:c16="http://schemas.microsoft.com/office/drawing/2014/chart" uri="{C3380CC4-5D6E-409C-BE32-E72D297353CC}">
              <c16:uniqueId val="{00000001-6307-4959-A2E6-BC22E189D9F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0.04</c:v>
                </c:pt>
                <c:pt idx="2">
                  <c:v>#N/A</c:v>
                </c:pt>
                <c:pt idx="3">
                  <c:v>0.04</c:v>
                </c:pt>
                <c:pt idx="4">
                  <c:v>#N/A</c:v>
                </c:pt>
                <c:pt idx="5">
                  <c:v>0.02</c:v>
                </c:pt>
                <c:pt idx="6">
                  <c:v>#N/A</c:v>
                </c:pt>
                <c:pt idx="7">
                  <c:v>0.02</c:v>
                </c:pt>
                <c:pt idx="8">
                  <c:v>#N/A</c:v>
                </c:pt>
                <c:pt idx="9">
                  <c:v>0.01</c:v>
                </c:pt>
              </c:numCache>
            </c:numRef>
          </c:val>
          <c:extLst>
            <c:ext xmlns:c16="http://schemas.microsoft.com/office/drawing/2014/chart" uri="{C3380CC4-5D6E-409C-BE32-E72D297353CC}">
              <c16:uniqueId val="{00000002-6307-4959-A2E6-BC22E189D9FD}"/>
            </c:ext>
          </c:extLst>
        </c:ser>
        <c:ser>
          <c:idx val="3"/>
          <c:order val="3"/>
          <c:tx>
            <c:strRef>
              <c:f>データシート!$A$30</c:f>
              <c:strCache>
                <c:ptCount val="1"/>
                <c:pt idx="0">
                  <c:v>母子父子寡婦福祉資金貸付金特別会計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0.05</c:v>
                </c:pt>
                <c:pt idx="4">
                  <c:v>#N/A</c:v>
                </c:pt>
                <c:pt idx="5">
                  <c:v>0.05</c:v>
                </c:pt>
                <c:pt idx="6">
                  <c:v>#N/A</c:v>
                </c:pt>
                <c:pt idx="7">
                  <c:v>0.02</c:v>
                </c:pt>
                <c:pt idx="8">
                  <c:v>#N/A</c:v>
                </c:pt>
                <c:pt idx="9">
                  <c:v>0.01</c:v>
                </c:pt>
              </c:numCache>
            </c:numRef>
          </c:val>
          <c:extLst>
            <c:ext xmlns:c16="http://schemas.microsoft.com/office/drawing/2014/chart" uri="{C3380CC4-5D6E-409C-BE32-E72D297353CC}">
              <c16:uniqueId val="{00000003-6307-4959-A2E6-BC22E189D9FD}"/>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c:v>
                </c:pt>
                <c:pt idx="2">
                  <c:v>#N/A</c:v>
                </c:pt>
                <c:pt idx="3">
                  <c:v>0.22</c:v>
                </c:pt>
                <c:pt idx="4">
                  <c:v>#N/A</c:v>
                </c:pt>
                <c:pt idx="5">
                  <c:v>0.57999999999999996</c:v>
                </c:pt>
                <c:pt idx="6">
                  <c:v>#N/A</c:v>
                </c:pt>
                <c:pt idx="7">
                  <c:v>0.54</c:v>
                </c:pt>
                <c:pt idx="8">
                  <c:v>#N/A</c:v>
                </c:pt>
                <c:pt idx="9">
                  <c:v>0.72</c:v>
                </c:pt>
              </c:numCache>
            </c:numRef>
          </c:val>
          <c:extLst>
            <c:ext xmlns:c16="http://schemas.microsoft.com/office/drawing/2014/chart" uri="{C3380CC4-5D6E-409C-BE32-E72D297353CC}">
              <c16:uniqueId val="{00000004-6307-4959-A2E6-BC22E189D9FD}"/>
            </c:ext>
          </c:extLst>
        </c:ser>
        <c:ser>
          <c:idx val="5"/>
          <c:order val="5"/>
          <c:tx>
            <c:strRef>
              <c:f>データシート!$A$32</c:f>
              <c:strCache>
                <c:ptCount val="1"/>
                <c:pt idx="0">
                  <c:v>熱海温泉事業特別会計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0.75</c:v>
                </c:pt>
                <c:pt idx="2">
                  <c:v>#N/A</c:v>
                </c:pt>
                <c:pt idx="3">
                  <c:v>0.79</c:v>
                </c:pt>
                <c:pt idx="4">
                  <c:v>#N/A</c:v>
                </c:pt>
                <c:pt idx="5">
                  <c:v>0.79</c:v>
                </c:pt>
                <c:pt idx="6">
                  <c:v>#N/A</c:v>
                </c:pt>
                <c:pt idx="7">
                  <c:v>0.76</c:v>
                </c:pt>
                <c:pt idx="8">
                  <c:v>#N/A</c:v>
                </c:pt>
                <c:pt idx="9">
                  <c:v>0.73</c:v>
                </c:pt>
              </c:numCache>
            </c:numRef>
          </c:val>
          <c:extLst>
            <c:ext xmlns:c16="http://schemas.microsoft.com/office/drawing/2014/chart" uri="{C3380CC4-5D6E-409C-BE32-E72D297353CC}">
              <c16:uniqueId val="{00000005-6307-4959-A2E6-BC22E189D9F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1.1299999999999999</c:v>
                </c:pt>
                <c:pt idx="2">
                  <c:v>#N/A</c:v>
                </c:pt>
                <c:pt idx="3">
                  <c:v>0.75</c:v>
                </c:pt>
                <c:pt idx="4">
                  <c:v>#N/A</c:v>
                </c:pt>
                <c:pt idx="5">
                  <c:v>0.89</c:v>
                </c:pt>
                <c:pt idx="6">
                  <c:v>#N/A</c:v>
                </c:pt>
                <c:pt idx="7">
                  <c:v>1.1100000000000001</c:v>
                </c:pt>
                <c:pt idx="8">
                  <c:v>#N/A</c:v>
                </c:pt>
                <c:pt idx="9">
                  <c:v>1.0900000000000001</c:v>
                </c:pt>
              </c:numCache>
            </c:numRef>
          </c:val>
          <c:extLst>
            <c:ext xmlns:c16="http://schemas.microsoft.com/office/drawing/2014/chart" uri="{C3380CC4-5D6E-409C-BE32-E72D297353CC}">
              <c16:uniqueId val="{00000006-6307-4959-A2E6-BC22E189D9F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0.33</c:v>
                </c:pt>
                <c:pt idx="2">
                  <c:v>#N/A</c:v>
                </c:pt>
                <c:pt idx="3">
                  <c:v>0.6</c:v>
                </c:pt>
                <c:pt idx="4">
                  <c:v>#N/A</c:v>
                </c:pt>
                <c:pt idx="5">
                  <c:v>1.1499999999999999</c:v>
                </c:pt>
                <c:pt idx="6">
                  <c:v>#N/A</c:v>
                </c:pt>
                <c:pt idx="7">
                  <c:v>1.0900000000000001</c:v>
                </c:pt>
                <c:pt idx="8">
                  <c:v>#N/A</c:v>
                </c:pt>
                <c:pt idx="9">
                  <c:v>1.54</c:v>
                </c:pt>
              </c:numCache>
            </c:numRef>
          </c:val>
          <c:extLst>
            <c:ext xmlns:c16="http://schemas.microsoft.com/office/drawing/2014/chart" uri="{C3380CC4-5D6E-409C-BE32-E72D297353CC}">
              <c16:uniqueId val="{00000007-6307-4959-A2E6-BC22E189D9F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5.79</c:v>
                </c:pt>
                <c:pt idx="2">
                  <c:v>#N/A</c:v>
                </c:pt>
                <c:pt idx="3">
                  <c:v>6.75</c:v>
                </c:pt>
                <c:pt idx="4">
                  <c:v>#N/A</c:v>
                </c:pt>
                <c:pt idx="5">
                  <c:v>8.6300000000000008</c:v>
                </c:pt>
                <c:pt idx="6">
                  <c:v>#N/A</c:v>
                </c:pt>
                <c:pt idx="7">
                  <c:v>9.4499999999999993</c:v>
                </c:pt>
                <c:pt idx="8">
                  <c:v>#N/A</c:v>
                </c:pt>
                <c:pt idx="9">
                  <c:v>9.26</c:v>
                </c:pt>
              </c:numCache>
            </c:numRef>
          </c:val>
          <c:extLst>
            <c:ext xmlns:c16="http://schemas.microsoft.com/office/drawing/2014/chart" uri="{C3380CC4-5D6E-409C-BE32-E72D297353CC}">
              <c16:uniqueId val="{00000008-6307-4959-A2E6-BC22E189D9F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14.81</c:v>
                </c:pt>
                <c:pt idx="2">
                  <c:v>#N/A</c:v>
                </c:pt>
                <c:pt idx="3">
                  <c:v>15.82</c:v>
                </c:pt>
                <c:pt idx="4">
                  <c:v>#N/A</c:v>
                </c:pt>
                <c:pt idx="5">
                  <c:v>16.16</c:v>
                </c:pt>
                <c:pt idx="6">
                  <c:v>#N/A</c:v>
                </c:pt>
                <c:pt idx="7">
                  <c:v>15.6</c:v>
                </c:pt>
                <c:pt idx="8">
                  <c:v>#N/A</c:v>
                </c:pt>
                <c:pt idx="9">
                  <c:v>15.24</c:v>
                </c:pt>
              </c:numCache>
            </c:numRef>
          </c:val>
          <c:extLst>
            <c:ext xmlns:c16="http://schemas.microsoft.com/office/drawing/2014/chart" uri="{C3380CC4-5D6E-409C-BE32-E72D297353CC}">
              <c16:uniqueId val="{00000009-6307-4959-A2E6-BC22E189D9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11958</c:v>
                </c:pt>
                <c:pt idx="5">
                  <c:v>11858</c:v>
                </c:pt>
                <c:pt idx="8">
                  <c:v>11745</c:v>
                </c:pt>
                <c:pt idx="11">
                  <c:v>11607</c:v>
                </c:pt>
                <c:pt idx="14">
                  <c:v>11143</c:v>
                </c:pt>
              </c:numCache>
            </c:numRef>
          </c:val>
          <c:extLst>
            <c:ext xmlns:c16="http://schemas.microsoft.com/office/drawing/2014/chart" uri="{C3380CC4-5D6E-409C-BE32-E72D297353CC}">
              <c16:uniqueId val="{00000000-D2D7-484C-BDE4-FC33156D03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D7-484C-BDE4-FC33156D03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266</c:v>
                </c:pt>
                <c:pt idx="3">
                  <c:v>66</c:v>
                </c:pt>
                <c:pt idx="6">
                  <c:v>64</c:v>
                </c:pt>
                <c:pt idx="9">
                  <c:v>94</c:v>
                </c:pt>
                <c:pt idx="12">
                  <c:v>139</c:v>
                </c:pt>
              </c:numCache>
            </c:numRef>
          </c:val>
          <c:extLst>
            <c:ext xmlns:c16="http://schemas.microsoft.com/office/drawing/2014/chart" uri="{C3380CC4-5D6E-409C-BE32-E72D297353CC}">
              <c16:uniqueId val="{00000002-D2D7-484C-BDE4-FC33156D03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128</c:v>
                </c:pt>
                <c:pt idx="3">
                  <c:v>142</c:v>
                </c:pt>
                <c:pt idx="6">
                  <c:v>152</c:v>
                </c:pt>
                <c:pt idx="9">
                  <c:v>138</c:v>
                </c:pt>
                <c:pt idx="12">
                  <c:v>152</c:v>
                </c:pt>
              </c:numCache>
            </c:numRef>
          </c:val>
          <c:extLst>
            <c:ext xmlns:c16="http://schemas.microsoft.com/office/drawing/2014/chart" uri="{C3380CC4-5D6E-409C-BE32-E72D297353CC}">
              <c16:uniqueId val="{00000003-D2D7-484C-BDE4-FC33156D03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3897</c:v>
                </c:pt>
                <c:pt idx="3">
                  <c:v>4489</c:v>
                </c:pt>
                <c:pt idx="6">
                  <c:v>3790</c:v>
                </c:pt>
                <c:pt idx="9">
                  <c:v>3840</c:v>
                </c:pt>
                <c:pt idx="12">
                  <c:v>3416</c:v>
                </c:pt>
              </c:numCache>
            </c:numRef>
          </c:val>
          <c:extLst>
            <c:ext xmlns:c16="http://schemas.microsoft.com/office/drawing/2014/chart" uri="{C3380CC4-5D6E-409C-BE32-E72D297353CC}">
              <c16:uniqueId val="{00000004-D2D7-484C-BDE4-FC33156D03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D7-484C-BDE4-FC33156D03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D7-484C-BDE4-FC33156D03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9857</c:v>
                </c:pt>
                <c:pt idx="3">
                  <c:v>9459</c:v>
                </c:pt>
                <c:pt idx="6">
                  <c:v>9147</c:v>
                </c:pt>
                <c:pt idx="9">
                  <c:v>8887</c:v>
                </c:pt>
                <c:pt idx="12">
                  <c:v>8438</c:v>
                </c:pt>
              </c:numCache>
            </c:numRef>
          </c:val>
          <c:extLst>
            <c:ext xmlns:c16="http://schemas.microsoft.com/office/drawing/2014/chart" uri="{C3380CC4-5D6E-409C-BE32-E72D297353CC}">
              <c16:uniqueId val="{00000007-D2D7-484C-BDE4-FC33156D03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2190</c:v>
                </c:pt>
                <c:pt idx="2">
                  <c:v>#N/A</c:v>
                </c:pt>
                <c:pt idx="3">
                  <c:v>#N/A</c:v>
                </c:pt>
                <c:pt idx="4">
                  <c:v>2298</c:v>
                </c:pt>
                <c:pt idx="5">
                  <c:v>#N/A</c:v>
                </c:pt>
                <c:pt idx="6">
                  <c:v>#N/A</c:v>
                </c:pt>
                <c:pt idx="7">
                  <c:v>1408</c:v>
                </c:pt>
                <c:pt idx="8">
                  <c:v>#N/A</c:v>
                </c:pt>
                <c:pt idx="9">
                  <c:v>#N/A</c:v>
                </c:pt>
                <c:pt idx="10">
                  <c:v>1352</c:v>
                </c:pt>
                <c:pt idx="11">
                  <c:v>#N/A</c:v>
                </c:pt>
                <c:pt idx="12">
                  <c:v>#N/A</c:v>
                </c:pt>
                <c:pt idx="13">
                  <c:v>1002</c:v>
                </c:pt>
                <c:pt idx="14">
                  <c:v>#N/A</c:v>
                </c:pt>
              </c:numCache>
            </c:numRef>
          </c:val>
          <c:smooth val="0"/>
          <c:extLst>
            <c:ext xmlns:c16="http://schemas.microsoft.com/office/drawing/2014/chart" uri="{C3380CC4-5D6E-409C-BE32-E72D297353CC}">
              <c16:uniqueId val="{00000008-D2D7-484C-BDE4-FC33156D03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104930</c:v>
                </c:pt>
                <c:pt idx="5">
                  <c:v>103215</c:v>
                </c:pt>
                <c:pt idx="8">
                  <c:v>105436</c:v>
                </c:pt>
                <c:pt idx="11">
                  <c:v>105576</c:v>
                </c:pt>
                <c:pt idx="14">
                  <c:v>104694</c:v>
                </c:pt>
              </c:numCache>
            </c:numRef>
          </c:val>
          <c:extLst>
            <c:ext xmlns:c16="http://schemas.microsoft.com/office/drawing/2014/chart" uri="{C3380CC4-5D6E-409C-BE32-E72D297353CC}">
              <c16:uniqueId val="{00000000-AB4F-4543-929E-2ABC4F9267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16252</c:v>
                </c:pt>
                <c:pt idx="5">
                  <c:v>18557</c:v>
                </c:pt>
                <c:pt idx="8">
                  <c:v>21150</c:v>
                </c:pt>
                <c:pt idx="11">
                  <c:v>29977</c:v>
                </c:pt>
                <c:pt idx="14">
                  <c:v>29052</c:v>
                </c:pt>
              </c:numCache>
            </c:numRef>
          </c:val>
          <c:extLst>
            <c:ext xmlns:c16="http://schemas.microsoft.com/office/drawing/2014/chart" uri="{C3380CC4-5D6E-409C-BE32-E72D297353CC}">
              <c16:uniqueId val="{00000001-AB4F-4543-929E-2ABC4F9267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29114</c:v>
                </c:pt>
                <c:pt idx="5">
                  <c:v>25247</c:v>
                </c:pt>
                <c:pt idx="8">
                  <c:v>25953</c:v>
                </c:pt>
                <c:pt idx="11">
                  <c:v>31081</c:v>
                </c:pt>
                <c:pt idx="14">
                  <c:v>31837</c:v>
                </c:pt>
              </c:numCache>
            </c:numRef>
          </c:val>
          <c:extLst>
            <c:ext xmlns:c16="http://schemas.microsoft.com/office/drawing/2014/chart" uri="{C3380CC4-5D6E-409C-BE32-E72D297353CC}">
              <c16:uniqueId val="{00000002-AB4F-4543-929E-2ABC4F9267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4F-4543-929E-2ABC4F9267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4F-4543-929E-2ABC4F9267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4F-4543-929E-2ABC4F9267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14965</c:v>
                </c:pt>
                <c:pt idx="3">
                  <c:v>14951</c:v>
                </c:pt>
                <c:pt idx="6">
                  <c:v>15137</c:v>
                </c:pt>
                <c:pt idx="9">
                  <c:v>15054</c:v>
                </c:pt>
                <c:pt idx="12">
                  <c:v>15077</c:v>
                </c:pt>
              </c:numCache>
            </c:numRef>
          </c:val>
          <c:extLst>
            <c:ext xmlns:c16="http://schemas.microsoft.com/office/drawing/2014/chart" uri="{C3380CC4-5D6E-409C-BE32-E72D297353CC}">
              <c16:uniqueId val="{00000006-AB4F-4543-929E-2ABC4F9267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617</c:v>
                </c:pt>
                <c:pt idx="3">
                  <c:v>543</c:v>
                </c:pt>
                <c:pt idx="6">
                  <c:v>437</c:v>
                </c:pt>
                <c:pt idx="9">
                  <c:v>422</c:v>
                </c:pt>
                <c:pt idx="12">
                  <c:v>563</c:v>
                </c:pt>
              </c:numCache>
            </c:numRef>
          </c:val>
          <c:extLst>
            <c:ext xmlns:c16="http://schemas.microsoft.com/office/drawing/2014/chart" uri="{C3380CC4-5D6E-409C-BE32-E72D297353CC}">
              <c16:uniqueId val="{00000007-AB4F-4543-929E-2ABC4F9267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35239</c:v>
                </c:pt>
                <c:pt idx="3">
                  <c:v>34631</c:v>
                </c:pt>
                <c:pt idx="6">
                  <c:v>47626</c:v>
                </c:pt>
                <c:pt idx="9">
                  <c:v>49954</c:v>
                </c:pt>
                <c:pt idx="12">
                  <c:v>42772</c:v>
                </c:pt>
              </c:numCache>
            </c:numRef>
          </c:val>
          <c:extLst>
            <c:ext xmlns:c16="http://schemas.microsoft.com/office/drawing/2014/chart" uri="{C3380CC4-5D6E-409C-BE32-E72D297353CC}">
              <c16:uniqueId val="{00000008-AB4F-4543-929E-2ABC4F9267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463</c:v>
                </c:pt>
                <c:pt idx="3">
                  <c:v>411</c:v>
                </c:pt>
                <c:pt idx="6">
                  <c:v>351</c:v>
                </c:pt>
                <c:pt idx="9">
                  <c:v>292</c:v>
                </c:pt>
                <c:pt idx="12">
                  <c:v>232</c:v>
                </c:pt>
              </c:numCache>
            </c:numRef>
          </c:val>
          <c:extLst>
            <c:ext xmlns:c16="http://schemas.microsoft.com/office/drawing/2014/chart" uri="{C3380CC4-5D6E-409C-BE32-E72D297353CC}">
              <c16:uniqueId val="{00000009-AB4F-4543-929E-2ABC4F9267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82740</c:v>
                </c:pt>
                <c:pt idx="3">
                  <c:v>80937</c:v>
                </c:pt>
                <c:pt idx="6">
                  <c:v>83949</c:v>
                </c:pt>
                <c:pt idx="9">
                  <c:v>89094</c:v>
                </c:pt>
                <c:pt idx="12">
                  <c:v>92645</c:v>
                </c:pt>
              </c:numCache>
            </c:numRef>
          </c:val>
          <c:extLst>
            <c:ext xmlns:c16="http://schemas.microsoft.com/office/drawing/2014/chart" uri="{C3380CC4-5D6E-409C-BE32-E72D297353CC}">
              <c16:uniqueId val="{0000000A-AB4F-4543-929E-2ABC4F9267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4F-4543-929E-2ABC4F9267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12611</c:v>
                </c:pt>
                <c:pt idx="1">
                  <c:v>15581</c:v>
                </c:pt>
                <c:pt idx="2">
                  <c:v>16177</c:v>
                </c:pt>
              </c:numCache>
            </c:numRef>
          </c:val>
          <c:extLst>
            <c:ext xmlns:c16="http://schemas.microsoft.com/office/drawing/2014/chart" uri="{C3380CC4-5D6E-409C-BE32-E72D297353CC}">
              <c16:uniqueId val="{00000000-D1FF-42D5-B36A-2EB0F36762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1804</c:v>
                </c:pt>
                <c:pt idx="2">
                  <c:v>1792</c:v>
                </c:pt>
              </c:numCache>
            </c:numRef>
          </c:val>
          <c:extLst>
            <c:ext xmlns:c16="http://schemas.microsoft.com/office/drawing/2014/chart" uri="{C3380CC4-5D6E-409C-BE32-E72D297353CC}">
              <c16:uniqueId val="{00000001-D1FF-42D5-B36A-2EB0F36762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9183</c:v>
                </c:pt>
                <c:pt idx="1">
                  <c:v>10057</c:v>
                </c:pt>
                <c:pt idx="2">
                  <c:v>10588</c:v>
                </c:pt>
              </c:numCache>
            </c:numRef>
          </c:val>
          <c:extLst>
            <c:ext xmlns:c16="http://schemas.microsoft.com/office/drawing/2014/chart" uri="{C3380CC4-5D6E-409C-BE32-E72D297353CC}">
              <c16:uniqueId val="{00000002-D1FF-42D5-B36A-2EB0F36762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{CF72FC7E-C2C3-4D10-A32D-BFEBD4064330}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146-4A9F-8EA5-32FB931829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{6E68F905-D4A9-407E-9996-631EDFCD4F15}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46-4A9F-8EA5-32FB931829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{64C4D457-DDA6-42A2-B5FA-FED49BEE9959}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46-4A9F-8EA5-32FB931829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{DA6CD4FD-05ED-4C96-9BCC-12B6EEF39FE2}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46-4A9F-8EA5-32FB931829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{A2DA75B1-BD74-4AF7-A32E-34142268E5F2}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46-4A9F-8EA5-32FB931829E7}"/>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{CC53E1D4-FFB2-408C-AD95-5DE7B41A59E1}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146-4A9F-8EA5-32FB931829E7}"/>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{A53F482F-283A-4A73-9B99-B115C112555C}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146-4A9F-8EA5-32FB931829E7}"/>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{24AB908E-AB4B-422A-8BAD-44339B8DCE38}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146-4A9F-8EA5-32FB931829E7}"/>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{B6E7D711-3EDA-4B55-BE95-E3B85D9F5F98}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146-4A9F-8EA5-32FB931829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51.9</c:v>
                </c:pt>
                <c:pt idx="8">
                  <c:v>53.7</c:v>
                </c:pt>
                <c:pt idx="16">
                  <c:v>55.2</c:v>
                </c:pt>
                <c:pt idx="24">
                  <c:v>56.7</c:v>
                </c:pt>
                <c:pt idx="32">
                  <c:v>57.9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146-4A9F-8EA5-32FB931829E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{7A1371AC-FEA7-41F2-89D4-AFC02C12E1AC}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146-4A9F-8EA5-32FB931829E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{F8AC5B74-74FB-4628-A45F-E86DAE5AFE91}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46-4A9F-8EA5-32FB931829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{FFDBDB51-89AD-41EA-8030-748535BDCC56}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46-4A9F-8EA5-32FB931829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{3DAE3825-39A6-4C3D-9FA7-8DB00F388D8D}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46-4A9F-8EA5-32FB931829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{C49A8E39-3587-421B-A298-90F70D435A0A}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46-4A9F-8EA5-32FB931829E7}"/>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{1C3E30A5-C3B8-435D-8509-97C13A1810A8}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146-4A9F-8EA5-32FB931829E7}"/>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{9DDD3FEB-97A9-4677-88EA-C3FB38C90597}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146-4A9F-8EA5-32FB931829E7}"/>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{FAEE4C26-310D-4897-AE6C-03607D027CFA}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146-4A9F-8EA5-32FB931829E7}"/>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{79699A30-FB83-45BF-80FA-B8825B1A6887}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146-4A9F-8EA5-32FB931829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C146-4A9F-8EA5-32FB931829E7}"/>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{74D7DB6F-F152-4180-A983-352B4E649206}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4F1-4C6F-8E4F-2BAC8F0519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{35C89039-CCCC-4EA7-B9BC-60344EA955B2}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F1-4C6F-8E4F-2BAC8F0519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{AEE4D0AC-65C6-4CB0-8A00-27988BEE3716}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F1-4C6F-8E4F-2BAC8F0519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{D05EEA8F-354C-4665-9302-53E2030F9366}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F1-4C6F-8E4F-2BAC8F0519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{F721307B-4C63-4627-8147-2D38E1713FC8}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F1-4C6F-8E4F-2BAC8F05193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{AB71D649-1A9F-4E75-81A3-2691784B2B00}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4F1-4C6F-8E4F-2BAC8F05193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{90989FCE-809F-4528-B562-46A918900A5A}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4F1-4C6F-8E4F-2BAC8F05193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{5C76BCED-4884-4889-9374-97382E57D741}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4F1-4C6F-8E4F-2BAC8F05193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{15DFA88B-2944-40AA-A26F-73C5FC6966E2}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4F1-4C6F-8E4F-2BAC8F0519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4.3</c:v>
                </c:pt>
                <c:pt idx="16">
                  <c:v>3.2</c:v>
                </c:pt>
                <c:pt idx="24">
                  <c:v>2.7</c:v>
                </c:pt>
                <c:pt idx="32">
                  <c:v>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4F1-4C6F-8E4F-2BAC8F0519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{65DD3DAC-8E4D-4ACD-BF3C-CEBEDFA4BBD3}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4F1-4C6F-8E4F-2BAC8F05193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{59D70123-304D-4561-88B1-0A9FA730B120}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F1-4C6F-8E4F-2BAC8F0519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{02A13F26-5188-4CCC-911B-0BD76BBEF7FD}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F1-4C6F-8E4F-2BAC8F0519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{143659E1-5801-499C-8E8C-B0ED14BE1A29}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F1-4C6F-8E4F-2BAC8F0519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{ABA6703C-356B-4ABF-B4F2-2F908419096F}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F1-4C6F-8E4F-2BAC8F05193B}"/>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{D2A978CF-1ACA-457A-8CED-AA29102267EB}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4F1-4C6F-8E4F-2BAC8F05193B}"/>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{31B81426-B8F5-415C-A758-06B93F881F27}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4F1-4C6F-8E4F-2BAC8F05193B}"/>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{737A991D-5977-475A-89FA-1103CD024DA1}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4F1-4C6F-8E4F-2BAC8F05193B}"/>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{3312E8E1-DF8C-4F79-81E7-11EE2738DDC4}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4F1-4C6F-8E4F-2BAC8F0519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E4F1-4C6F-8E4F-2BAC8F05193B}"/>
            </c:ext>
          </c:extLst>
        </c:ser>
        <c:dLbls>
          <c:showLegendKey val="0"/>
          <c:showVal val="1"/>
          <c:showCatName val="0"/>
          <c:showSerName val="0"/>
          <c:showPercent val="0"/>
          <c:showBubbleSize val="0"/>
        </c:dLbls>
        <c:axId val="84219776"/>
        <c:axId val="84234240"/>
      </c:scatterChart>
      <c:valAx>
        <c:axId val="84219776"/>
        <c:scaling>
          <c:orientation val="maxMin"/>
          <c:max val="6"/>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計画的な地方債の償還により元利償還金及び公営企業債の元利償還金に対する繰入金が減少したため、実質公債費比率の分子は減少している。</a:t>
          </a:r>
          <a:endParaRPr lang="ja-JP" altLang="ja-JP" sz="1400">
            <a:effectLst/>
          </a:endParaRPr>
        </a:p>
        <a:p>
          <a:r>
            <a:rPr kumimoji="1" lang="ja-JP" altLang="ja-JP" sz="1400">
              <a:solidFill>
                <a:schemeClr val="dk1"/>
              </a:solidFill>
              <a:effectLst/>
              <a:latin typeface="+mn-lt"/>
              <a:ea typeface="+mn-ea"/>
              <a:cs typeface="+mn-cs"/>
            </a:rPr>
            <a:t>　今後も財政措置が見込まれる起債の活用を原則とし、一定の水準を保てるよう努めていく。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一般会計等に係る地方債の現在高が増加し、充当可能財源等が減少したものの、公営企業債等繰入見込額並びに債務負担行為に基づく支出予定額の減少により、前年度に引き続き、マイナス値となっている。</a:t>
          </a:r>
          <a:endParaRPr lang="ja-JP" altLang="ja-JP" sz="1400">
            <a:effectLst/>
          </a:endParaRPr>
        </a:p>
        <a:p>
          <a:r>
            <a:rPr kumimoji="1" lang="ja-JP" altLang="ja-JP" sz="1400">
              <a:solidFill>
                <a:schemeClr val="dk1"/>
              </a:solidFill>
              <a:effectLst/>
              <a:latin typeface="+mn-lt"/>
              <a:ea typeface="+mn-ea"/>
              <a:cs typeface="+mn-cs"/>
            </a:rPr>
            <a:t>　しかしながら、老朽化した公共施設の長寿命化事業等による、地方債現在高の増加、基金の取崩し等の増加要因もあることから、今後も計画的な地方債償還と財源確保を図り、将来負担の軽減に努めていく。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令和４年度末の基金残高は、普通会計で約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これは、財政調整基金で約６億円、その他特定目的基金においては、スポーツ施設リノベーション事業のため、体育施設整備基金に約７億円の積立を行ったことなどが主な要因である。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令和５年度から施設整備系４基金（保健衛生施設整備基金、福祉施設整備基金、文化施設整備基金及び体育施設整備基金）を統合し、新たに「公共施設等総合管理基金」を設立した上、</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公共施設等総合管理計画に基づくマネジメントによる公共施設等の改修、更新等に要する経費の財源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を確保していく。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・保健衛生施設整備基金：保健衛生施設の整備等のための経費に充てるもの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・福祉基金：社会福祉の事業に要する経費に充てるもの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・文化施設整備基金：文化施設の整備に充てるもの</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・体育施設整備基金：スポーツ施設リノベーション事業のため積立を行った結果、約７億１百万円の増となった。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・きずな基金：寄附金等による積立を行った結果、約２億１百万円の増となった。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・保健衛生施設整備基金：富久山クリーンセンター長寿命化事業等のため取崩を行った結果、約５億８千２百万円の減となった。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令和５年度から施設整備系４基金（保健衛生施設整備基金、福祉施設整備基金、文化施設整備基金及び体育施設整備基金）を統合し、新たに「公共施設等総合管理基金」を設立した上、今後は公共施設等総合管理計画に基づくマネジメントによる公共施設等の改修、更新等に要する経費の財源を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決算剰余金等を約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億円を取り崩した結果、全体では約６億円の増となった。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の大幅な減収や物価高騰、大規模災害の発生など不測の事態に備えるとともに、国県等の特定財源を最大限に活用してもなお不足する財源として今後の財政需要等を見据え、全国の地方自治体の状況等から一般的に適正規模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％程度の基金額を確保していく。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公債費への繰入による取崩により、約１千２百万円の減となった。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償還のため毎年度計画的に取崩を行っていく。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317,486
314,501
757.20
156,163,710
148,796,156
6,653,326
71,642,847
92,618,553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年度は、対前年度比で</a:t>
          </a:r>
          <a:r>
            <a:rPr kumimoji="1" lang="en-US" altLang="ja-JP" sz="1000">
              <a:latin typeface="ＭＳ Ｐゴシック" panose="020B0600070205080204" pitchFamily="50" charset="-128"/>
              <a:ea typeface="ＭＳ Ｐゴシック" panose="020B0600070205080204" pitchFamily="50" charset="-128"/>
            </a:rPr>
            <a:t>1.2</a:t>
          </a:r>
          <a:r>
            <a:rPr kumimoji="1" lang="ja-JP" altLang="en-US" sz="1000">
              <a:latin typeface="ＭＳ Ｐゴシック" panose="020B0600070205080204" pitchFamily="50" charset="-128"/>
              <a:ea typeface="ＭＳ Ｐゴシック" panose="020B0600070205080204" pitchFamily="50" charset="-128"/>
            </a:rPr>
            <a:t>ポイント増加している。類似団体平均比では、老朽化度合いは低い値で推移しているものの、その差は徐々に縮小している状況となっている。資産別の減価償却率は、事業用建物が</a:t>
          </a:r>
          <a:r>
            <a:rPr kumimoji="1" lang="en-US" altLang="ja-JP" sz="1000">
              <a:latin typeface="ＭＳ Ｐゴシック" panose="020B0600070205080204" pitchFamily="50" charset="-128"/>
              <a:ea typeface="ＭＳ Ｐゴシック" panose="020B0600070205080204" pitchFamily="50" charset="-128"/>
            </a:rPr>
            <a:t>63.2%</a:t>
          </a:r>
          <a:r>
            <a:rPr kumimoji="1" lang="ja-JP" altLang="en-US" sz="1000">
              <a:latin typeface="ＭＳ Ｐゴシック" panose="020B0600070205080204" pitchFamily="50" charset="-128"/>
              <a:ea typeface="ＭＳ Ｐゴシック" panose="020B0600070205080204" pitchFamily="50" charset="-128"/>
            </a:rPr>
            <a:t>、事業用工作物が</a:t>
          </a:r>
          <a:r>
            <a:rPr kumimoji="1" lang="en-US" altLang="ja-JP" sz="1000">
              <a:latin typeface="ＭＳ Ｐゴシック" panose="020B0600070205080204" pitchFamily="50" charset="-128"/>
              <a:ea typeface="ＭＳ Ｐゴシック" panose="020B0600070205080204" pitchFamily="50" charset="-128"/>
            </a:rPr>
            <a:t>70.5%</a:t>
          </a:r>
          <a:r>
            <a:rPr kumimoji="1" lang="ja-JP" altLang="en-US" sz="1000">
              <a:latin typeface="ＭＳ Ｐゴシック" panose="020B0600070205080204" pitchFamily="50" charset="-128"/>
              <a:ea typeface="ＭＳ Ｐゴシック" panose="020B0600070205080204" pitchFamily="50" charset="-128"/>
            </a:rPr>
            <a:t>、インフラ建物が</a:t>
          </a:r>
          <a:r>
            <a:rPr kumimoji="1" lang="en-US" altLang="ja-JP" sz="1000">
              <a:latin typeface="ＭＳ Ｐゴシック" panose="020B0600070205080204" pitchFamily="50" charset="-128"/>
              <a:ea typeface="ＭＳ Ｐゴシック" panose="020B0600070205080204" pitchFamily="50" charset="-128"/>
            </a:rPr>
            <a:t>58.2%</a:t>
          </a:r>
          <a:r>
            <a:rPr kumimoji="1" lang="ja-JP" altLang="en-US" sz="1000">
              <a:latin typeface="ＭＳ Ｐゴシック" panose="020B0600070205080204" pitchFamily="50" charset="-128"/>
              <a:ea typeface="ＭＳ Ｐゴシック" panose="020B0600070205080204" pitchFamily="50" charset="-128"/>
            </a:rPr>
            <a:t>、インフラ工作物が</a:t>
          </a:r>
          <a:r>
            <a:rPr kumimoji="1" lang="en-US" altLang="ja-JP" sz="1000">
              <a:latin typeface="ＭＳ Ｐゴシック" panose="020B0600070205080204" pitchFamily="50" charset="-128"/>
              <a:ea typeface="ＭＳ Ｐゴシック" panose="020B0600070205080204" pitchFamily="50" charset="-128"/>
            </a:rPr>
            <a:t>54.6%</a:t>
          </a:r>
          <a:r>
            <a:rPr kumimoji="1" lang="ja-JP" altLang="en-US" sz="1000">
              <a:latin typeface="ＭＳ Ｐゴシック" panose="020B0600070205080204" pitchFamily="50" charset="-128"/>
              <a:ea typeface="ＭＳ Ｐゴシック" panose="020B0600070205080204" pitchFamily="50" charset="-128"/>
            </a:rPr>
            <a:t>となっている。特に、事業用工作物の減価償却率が</a:t>
          </a:r>
          <a:r>
            <a:rPr kumimoji="1" lang="en-US" altLang="ja-JP" sz="1000">
              <a:latin typeface="ＭＳ Ｐゴシック" panose="020B0600070205080204" pitchFamily="50" charset="-128"/>
              <a:ea typeface="ＭＳ Ｐゴシック" panose="020B0600070205080204" pitchFamily="50" charset="-128"/>
            </a:rPr>
            <a:t>70</a:t>
          </a:r>
          <a:r>
            <a:rPr kumimoji="1" lang="ja-JP" altLang="en-US" sz="1000">
              <a:latin typeface="ＭＳ Ｐゴシック" panose="020B0600070205080204" pitchFamily="50" charset="-128"/>
              <a:ea typeface="ＭＳ Ｐゴシック" panose="020B0600070205080204" pitchFamily="50" charset="-128"/>
            </a:rPr>
            <a:t>％を超えており、他の資産に比べて老朽化度合いが高まっている。公共施設等の量や質を最適な状態とする施設マネジメントがますます重要となってくることから、公共施設等総合管理計画に基づき、施設の適切な維持管理、長寿命化や複合化による全体量及びコストの縮減等に継続して取り組んで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75" name="直線コネクタ 74"/>
        <xdr:cNvCxnSpPr/>
      </xdr:nvCxnSpPr>
      <xdr:spPr>
        <a:xfrm flipV="1">
          <a:off x="4760595" y="5381202"/>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6"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7" name="直線コネクタ 76"/>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78" name="有形固定資産減価償却率最大値テキスト"/>
        <xdr:cNvSpPr txBox="1"/>
      </xdr:nvSpPr>
      <xdr:spPr>
        <a:xfrm>
          <a:off x="4813300" y="515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79" name="直線コネクタ 78"/>
        <xdr:cNvCxnSpPr/>
      </xdr:nvCxnSpPr>
      <xdr:spPr>
        <a:xfrm>
          <a:off x="4673600" y="538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80" name="有形固定資産減価償却率平均値テキスト"/>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1" name="フローチャート: 判断 80"/>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82" name="フローチャート: 判断 81"/>
        <xdr:cNvSpPr/>
      </xdr:nvSpPr>
      <xdr:spPr>
        <a:xfrm>
          <a:off x="4000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83" name="フローチャート: 判断 82"/>
        <xdr:cNvSpPr/>
      </xdr:nvSpPr>
      <xdr:spPr>
        <a:xfrm>
          <a:off x="3238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4" name="フローチャート: 判断 83"/>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85" name="フローチャート: 判断 84"/>
        <xdr:cNvSpPr/>
      </xdr:nvSpPr>
      <xdr:spPr>
        <a:xfrm>
          <a:off x="1714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162560</xdr:rowOff>
    </xdr:from>
    <xdr:to>
      <xdr:col>23</xdr:col>
      <xdr:colOff>136525</xdr:colOff>
      <xdr:row>30</xdr:row>
      <xdr:rowOff>92710</xdr:rowOff>
    </xdr:to>
    <xdr:sp macro="" textlink="">
      <xdr:nvSpPr>
        <xdr:cNvPr id="91" name="楕円 90"/>
        <xdr:cNvSpPr/>
      </xdr:nvSpPr>
      <xdr:spPr>
        <a:xfrm>
          <a:off x="47117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13987</xdr:rowOff>
    </xdr:from>
    <xdr:ext cx="405111" cy="259045"/>
    <xdr:sp macro="" textlink="">
      <xdr:nvSpPr>
        <xdr:cNvPr id="92" name="有形固定資産減価償却率該当値テキスト"/>
        <xdr:cNvSpPr txBox="1"/>
      </xdr:nvSpPr>
      <xdr:spPr>
        <a:xfrm>
          <a:off x="4813300"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119380</xdr:rowOff>
    </xdr:from>
    <xdr:to>
      <xdr:col>19</xdr:col>
      <xdr:colOff>187325</xdr:colOff>
      <xdr:row>30</xdr:row>
      <xdr:rowOff>49530</xdr:rowOff>
    </xdr:to>
    <xdr:sp macro="" textlink="">
      <xdr:nvSpPr>
        <xdr:cNvPr id="93" name="楕円 92"/>
        <xdr:cNvSpPr/>
      </xdr:nvSpPr>
      <xdr:spPr>
        <a:xfrm>
          <a:off x="4000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170180</xdr:rowOff>
    </xdr:from>
    <xdr:to>
      <xdr:col>23</xdr:col>
      <xdr:colOff>85725</xdr:colOff>
      <xdr:row>30</xdr:row>
      <xdr:rowOff>41910</xdr:rowOff>
    </xdr:to>
    <xdr:cxnSp macro="">
      <xdr:nvCxnSpPr>
        <xdr:cNvPr id="94" name="直線コネクタ 93"/>
        <xdr:cNvCxnSpPr/>
      </xdr:nvCxnSpPr>
      <xdr:spPr>
        <a:xfrm>
          <a:off x="4051300" y="5913755"/>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95" name="楕円 94"/>
        <xdr:cNvSpPr/>
      </xdr:nvSpPr>
      <xdr:spPr>
        <a:xfrm>
          <a:off x="323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29</xdr:row>
      <xdr:rowOff>170180</xdr:rowOff>
    </xdr:to>
    <xdr:cxnSp macro="">
      <xdr:nvCxnSpPr>
        <xdr:cNvPr id="96" name="直線コネクタ 95"/>
        <xdr:cNvCxnSpPr/>
      </xdr:nvCxnSpPr>
      <xdr:spPr>
        <a:xfrm>
          <a:off x="3289300" y="585978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11430</xdr:rowOff>
    </xdr:from>
    <xdr:to>
      <xdr:col>11</xdr:col>
      <xdr:colOff>187325</xdr:colOff>
      <xdr:row>29</xdr:row>
      <xdr:rowOff>113030</xdr:rowOff>
    </xdr:to>
    <xdr:sp macro="" textlink="">
      <xdr:nvSpPr>
        <xdr:cNvPr id="97" name="楕円 96"/>
        <xdr:cNvSpPr/>
      </xdr:nvSpPr>
      <xdr:spPr>
        <a:xfrm>
          <a:off x="24765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62230</xdr:rowOff>
    </xdr:from>
    <xdr:to>
      <xdr:col>15</xdr:col>
      <xdr:colOff>136525</xdr:colOff>
      <xdr:row>29</xdr:row>
      <xdr:rowOff>116205</xdr:rowOff>
    </xdr:to>
    <xdr:cxnSp macro="">
      <xdr:nvCxnSpPr>
        <xdr:cNvPr id="98" name="直線コネクタ 97"/>
        <xdr:cNvCxnSpPr/>
      </xdr:nvCxnSpPr>
      <xdr:spPr>
        <a:xfrm>
          <a:off x="2527300" y="580580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118110</xdr:rowOff>
    </xdr:from>
    <xdr:to>
      <xdr:col>7</xdr:col>
      <xdr:colOff>187325</xdr:colOff>
      <xdr:row>29</xdr:row>
      <xdr:rowOff>48260</xdr:rowOff>
    </xdr:to>
    <xdr:sp macro="" textlink="">
      <xdr:nvSpPr>
        <xdr:cNvPr id="99" name="楕円 98"/>
        <xdr:cNvSpPr/>
      </xdr:nvSpPr>
      <xdr:spPr>
        <a:xfrm>
          <a:off x="1714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168910</xdr:rowOff>
    </xdr:from>
    <xdr:to>
      <xdr:col>11</xdr:col>
      <xdr:colOff>136525</xdr:colOff>
      <xdr:row>29</xdr:row>
      <xdr:rowOff>62230</xdr:rowOff>
    </xdr:to>
    <xdr:cxnSp macro="">
      <xdr:nvCxnSpPr>
        <xdr:cNvPr id="100" name="直線コネクタ 99"/>
        <xdr:cNvCxnSpPr/>
      </xdr:nvCxnSpPr>
      <xdr:spPr>
        <a:xfrm>
          <a:off x="1765300" y="574103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128287</xdr:rowOff>
    </xdr:from>
    <xdr:ext cx="405111" cy="259045"/>
    <xdr:sp macro="" textlink="">
      <xdr:nvSpPr>
        <xdr:cNvPr id="101" name="n_1aveValue有形固定資産減価償却率"/>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102" name="n_2aveValue有形固定資産減価償却率"/>
        <xdr:cNvSpPr txBox="1"/>
      </xdr:nvSpPr>
      <xdr:spPr>
        <a:xfrm>
          <a:off x="30867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103" name="n_3aveValue有形固定資産減価償却率"/>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104" name="n_4aveValue有形固定資産減価償却率"/>
        <xdr:cNvSpPr txBox="1"/>
      </xdr:nvSpPr>
      <xdr:spPr>
        <a:xfrm>
          <a:off x="1562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66057</xdr:rowOff>
    </xdr:from>
    <xdr:ext cx="405111" cy="259045"/>
    <xdr:sp macro="" textlink="">
      <xdr:nvSpPr>
        <xdr:cNvPr id="105" name="n_1mainValue有形固定資産減価償却率"/>
        <xdr:cNvSpPr txBox="1"/>
      </xdr:nvSpPr>
      <xdr:spPr>
        <a:xfrm>
          <a:off x="38360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106" name="n_2mainValue有形固定資産減価償却率"/>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129557</xdr:rowOff>
    </xdr:from>
    <xdr:ext cx="405111" cy="259045"/>
    <xdr:sp macro="" textlink="">
      <xdr:nvSpPr>
        <xdr:cNvPr id="107" name="n_3mainValue有形固定資産減価償却率"/>
        <xdr:cNvSpPr txBox="1"/>
      </xdr:nvSpPr>
      <xdr:spPr>
        <a:xfrm>
          <a:off x="23247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64787</xdr:rowOff>
    </xdr:from>
    <xdr:ext cx="405111" cy="259045"/>
    <xdr:sp macro="" textlink="">
      <xdr:nvSpPr>
        <xdr:cNvPr id="108" name="n_4mainValue有形固定資産減価償却率"/>
        <xdr:cNvSpPr txBox="1"/>
      </xdr:nvSpPr>
      <xdr:spPr>
        <a:xfrm>
          <a:off x="15627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年度は、対前年度比</a:t>
          </a:r>
          <a:r>
            <a:rPr kumimoji="1" lang="en-US" altLang="ja-JP" sz="1100">
              <a:latin typeface="ＭＳ Ｐゴシック" panose="020B0600070205080204" pitchFamily="50" charset="-128"/>
              <a:ea typeface="ＭＳ Ｐゴシック" panose="020B0600070205080204" pitchFamily="50" charset="-128"/>
            </a:rPr>
            <a:t>97.0</a:t>
          </a:r>
          <a:r>
            <a:rPr kumimoji="1" lang="ja-JP" altLang="en-US" sz="1100">
              <a:latin typeface="ＭＳ Ｐゴシック" panose="020B0600070205080204" pitchFamily="50" charset="-128"/>
              <a:ea typeface="ＭＳ Ｐゴシック" panose="020B0600070205080204" pitchFamily="50" charset="-128"/>
            </a:rPr>
            <a:t>ポイント上昇したが、令和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と同等になったといえる。類似団体内平均値も同様の傾向ではあるが、その上昇率は、類似団体平均値の上昇率より大きく、その差が縮小した。本市の傾向としては、類似団体平均比で低い水準で推移しており、比較的債務償還能力が高い状態を維持しているが、将来にわたり健全な財政状況を維持するため、引き続き適切な債務管理に努めていく。</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37" name="直線コネクタ 136"/>
        <xdr:cNvCxnSpPr/>
      </xdr:nvCxnSpPr>
      <xdr:spPr>
        <a:xfrm flipV="1">
          <a:off x="14793595" y="5312833"/>
          <a:ext cx="1269" cy="1427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38" name="債務償還比率最小値テキスト"/>
        <xdr:cNvSpPr txBox="1"/>
      </xdr:nvSpPr>
      <xdr:spPr>
        <a:xfrm>
          <a:off x="14846300" y="67437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39" name="直線コネクタ 138"/>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7080</xdr:rowOff>
    </xdr:from>
    <xdr:ext cx="469744" cy="259045"/>
    <xdr:sp macro="" textlink="">
      <xdr:nvSpPr>
        <xdr:cNvPr id="142" name="債務償還比率平均値テキスト"/>
        <xdr:cNvSpPr txBox="1"/>
      </xdr:nvSpPr>
      <xdr:spPr>
        <a:xfrm>
          <a:off x="14846300" y="592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43" name="フローチャート: 判断 142"/>
        <xdr:cNvSpPr/>
      </xdr:nvSpPr>
      <xdr:spPr>
        <a:xfrm>
          <a:off x="147447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44" name="フローチャート: 判断 143"/>
        <xdr:cNvSpPr/>
      </xdr:nvSpPr>
      <xdr:spPr>
        <a:xfrm>
          <a:off x="14033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45" name="フローチャート: 判断 144"/>
        <xdr:cNvSpPr/>
      </xdr:nvSpPr>
      <xdr:spPr>
        <a:xfrm>
          <a:off x="13271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46" name="フローチャート: 判断 145"/>
        <xdr:cNvSpPr/>
      </xdr:nvSpPr>
      <xdr:spPr>
        <a:xfrm>
          <a:off x="12509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7" name="フローチャート: 判断 146"/>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47533</xdr:rowOff>
    </xdr:from>
    <xdr:to>
      <xdr:col>76</xdr:col>
      <xdr:colOff>73025</xdr:colOff>
      <xdr:row>29</xdr:row>
      <xdr:rowOff>149133</xdr:rowOff>
    </xdr:to>
    <xdr:sp macro="" textlink="">
      <xdr:nvSpPr>
        <xdr:cNvPr id="153" name="楕円 152"/>
        <xdr:cNvSpPr/>
      </xdr:nvSpPr>
      <xdr:spPr>
        <a:xfrm>
          <a:off x="14744700" y="57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70410</xdr:rowOff>
    </xdr:from>
    <xdr:ext cx="469744" cy="259045"/>
    <xdr:sp macro="" textlink="">
      <xdr:nvSpPr>
        <xdr:cNvPr id="154" name="債務償還比率該当値テキスト"/>
        <xdr:cNvSpPr txBox="1"/>
      </xdr:nvSpPr>
      <xdr:spPr>
        <a:xfrm>
          <a:off x="14846300" y="564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102637</xdr:rowOff>
    </xdr:from>
    <xdr:to>
      <xdr:col>72</xdr:col>
      <xdr:colOff>123825</xdr:colOff>
      <xdr:row>29</xdr:row>
      <xdr:rowOff>32787</xdr:rowOff>
    </xdr:to>
    <xdr:sp macro="" textlink="">
      <xdr:nvSpPr>
        <xdr:cNvPr id="155" name="楕円 154"/>
        <xdr:cNvSpPr/>
      </xdr:nvSpPr>
      <xdr:spPr>
        <a:xfrm>
          <a:off x="14033500" y="567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153437</xdr:rowOff>
    </xdr:from>
    <xdr:to>
      <xdr:col>76</xdr:col>
      <xdr:colOff>22225</xdr:colOff>
      <xdr:row>29</xdr:row>
      <xdr:rowOff>98333</xdr:rowOff>
    </xdr:to>
    <xdr:cxnSp macro="">
      <xdr:nvCxnSpPr>
        <xdr:cNvPr id="156" name="直線コネクタ 155"/>
        <xdr:cNvCxnSpPr/>
      </xdr:nvCxnSpPr>
      <xdr:spPr>
        <a:xfrm>
          <a:off x="14084300" y="5725562"/>
          <a:ext cx="711200" cy="1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90353</xdr:rowOff>
    </xdr:from>
    <xdr:to>
      <xdr:col>68</xdr:col>
      <xdr:colOff>123825</xdr:colOff>
      <xdr:row>30</xdr:row>
      <xdr:rowOff>20503</xdr:rowOff>
    </xdr:to>
    <xdr:sp macro="" textlink="">
      <xdr:nvSpPr>
        <xdr:cNvPr id="157" name="楕円 156"/>
        <xdr:cNvSpPr/>
      </xdr:nvSpPr>
      <xdr:spPr>
        <a:xfrm>
          <a:off x="13271500" y="583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153437</xdr:rowOff>
    </xdr:from>
    <xdr:to>
      <xdr:col>72</xdr:col>
      <xdr:colOff>73025</xdr:colOff>
      <xdr:row>29</xdr:row>
      <xdr:rowOff>141153</xdr:rowOff>
    </xdr:to>
    <xdr:cxnSp macro="">
      <xdr:nvCxnSpPr>
        <xdr:cNvPr id="158" name="直線コネクタ 157"/>
        <xdr:cNvCxnSpPr/>
      </xdr:nvCxnSpPr>
      <xdr:spPr>
        <a:xfrm flipV="1">
          <a:off x="13322300" y="5725562"/>
          <a:ext cx="762000" cy="15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13229</xdr:rowOff>
    </xdr:from>
    <xdr:to>
      <xdr:col>64</xdr:col>
      <xdr:colOff>123825</xdr:colOff>
      <xdr:row>29</xdr:row>
      <xdr:rowOff>114829</xdr:rowOff>
    </xdr:to>
    <xdr:sp macro="" textlink="">
      <xdr:nvSpPr>
        <xdr:cNvPr id="159" name="楕円 158"/>
        <xdr:cNvSpPr/>
      </xdr:nvSpPr>
      <xdr:spPr>
        <a:xfrm>
          <a:off x="12509500" y="575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64029</xdr:rowOff>
    </xdr:from>
    <xdr:to>
      <xdr:col>68</xdr:col>
      <xdr:colOff>73025</xdr:colOff>
      <xdr:row>29</xdr:row>
      <xdr:rowOff>141153</xdr:rowOff>
    </xdr:to>
    <xdr:cxnSp macro="">
      <xdr:nvCxnSpPr>
        <xdr:cNvPr id="160" name="直線コネクタ 159"/>
        <xdr:cNvCxnSpPr/>
      </xdr:nvCxnSpPr>
      <xdr:spPr>
        <a:xfrm>
          <a:off x="12560300" y="5807604"/>
          <a:ext cx="762000" cy="7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19466</xdr:rowOff>
    </xdr:from>
    <xdr:to>
      <xdr:col>60</xdr:col>
      <xdr:colOff>123825</xdr:colOff>
      <xdr:row>29</xdr:row>
      <xdr:rowOff>121066</xdr:rowOff>
    </xdr:to>
    <xdr:sp macro="" textlink="">
      <xdr:nvSpPr>
        <xdr:cNvPr id="161" name="楕円 160"/>
        <xdr:cNvSpPr/>
      </xdr:nvSpPr>
      <xdr:spPr>
        <a:xfrm>
          <a:off x="11747500" y="57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64029</xdr:rowOff>
    </xdr:from>
    <xdr:to>
      <xdr:col>64</xdr:col>
      <xdr:colOff>73025</xdr:colOff>
      <xdr:row>29</xdr:row>
      <xdr:rowOff>70266</xdr:rowOff>
    </xdr:to>
    <xdr:cxnSp macro="">
      <xdr:nvCxnSpPr>
        <xdr:cNvPr id="162" name="直線コネクタ 161"/>
        <xdr:cNvCxnSpPr/>
      </xdr:nvCxnSpPr>
      <xdr:spPr>
        <a:xfrm flipV="1">
          <a:off x="11798300" y="5807604"/>
          <a:ext cx="762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46534</xdr:rowOff>
    </xdr:from>
    <xdr:ext cx="469744" cy="259045"/>
    <xdr:sp macro="" textlink="">
      <xdr:nvSpPr>
        <xdr:cNvPr id="163" name="n_1aveValue債務償還比率"/>
        <xdr:cNvSpPr txBox="1"/>
      </xdr:nvSpPr>
      <xdr:spPr>
        <a:xfrm>
          <a:off x="138367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57040</xdr:rowOff>
    </xdr:from>
    <xdr:ext cx="469744" cy="259045"/>
    <xdr:sp macro="" textlink="">
      <xdr:nvSpPr>
        <xdr:cNvPr id="164" name="n_2aveValue債務償還比率"/>
        <xdr:cNvSpPr txBox="1"/>
      </xdr:nvSpPr>
      <xdr:spPr>
        <a:xfrm>
          <a:off x="13087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64117</xdr:rowOff>
    </xdr:from>
    <xdr:ext cx="469744" cy="259045"/>
    <xdr:sp macro="" textlink="">
      <xdr:nvSpPr>
        <xdr:cNvPr id="165" name="n_3aveValue債務償還比率"/>
        <xdr:cNvSpPr txBox="1"/>
      </xdr:nvSpPr>
      <xdr:spPr>
        <a:xfrm>
          <a:off x="12325427" y="61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66" name="n_4aveValue債務償還比率"/>
        <xdr:cNvSpPr txBox="1"/>
      </xdr:nvSpPr>
      <xdr:spPr>
        <a:xfrm>
          <a:off x="11563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49314</xdr:rowOff>
    </xdr:from>
    <xdr:ext cx="469744" cy="259045"/>
    <xdr:sp macro="" textlink="">
      <xdr:nvSpPr>
        <xdr:cNvPr id="167" name="n_1mainValue債務償還比率"/>
        <xdr:cNvSpPr txBox="1"/>
      </xdr:nvSpPr>
      <xdr:spPr>
        <a:xfrm>
          <a:off x="13836727" y="544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37030</xdr:rowOff>
    </xdr:from>
    <xdr:ext cx="469744" cy="259045"/>
    <xdr:sp macro="" textlink="">
      <xdr:nvSpPr>
        <xdr:cNvPr id="168" name="n_2mainValue債務償還比率"/>
        <xdr:cNvSpPr txBox="1"/>
      </xdr:nvSpPr>
      <xdr:spPr>
        <a:xfrm>
          <a:off x="13087427" y="560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131356</xdr:rowOff>
    </xdr:from>
    <xdr:ext cx="469744" cy="259045"/>
    <xdr:sp macro="" textlink="">
      <xdr:nvSpPr>
        <xdr:cNvPr id="169" name="n_3mainValue債務償還比率"/>
        <xdr:cNvSpPr txBox="1"/>
      </xdr:nvSpPr>
      <xdr:spPr>
        <a:xfrm>
          <a:off x="12325427" y="553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137593</xdr:rowOff>
    </xdr:from>
    <xdr:ext cx="469744" cy="259045"/>
    <xdr:sp macro="" textlink="">
      <xdr:nvSpPr>
        <xdr:cNvPr id="170" name="n_4mainValue債務償還比率"/>
        <xdr:cNvSpPr txBox="1"/>
      </xdr:nvSpPr>
      <xdr:spPr>
        <a:xfrm>
          <a:off x="11563427" y="553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317,486
314,501
757.20
156,163,710
148,796,156
6,653,326
71,642,847
92,618,553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xdr:cNvCxnSpPr/>
      </xdr:nvCxnSpPr>
      <xdr:spPr>
        <a:xfrm flipV="1">
          <a:off x="4634865" y="575233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41402</xdr:rowOff>
    </xdr:from>
    <xdr:to>
      <xdr:col>24</xdr:col>
      <xdr:colOff>114300</xdr:colOff>
      <xdr:row>35</xdr:row>
      <xdr:rowOff>143002</xdr:rowOff>
    </xdr:to>
    <xdr:sp macro="" textlink="">
      <xdr:nvSpPr>
        <xdr:cNvPr id="71" name="楕円 70"/>
        <xdr:cNvSpPr/>
      </xdr:nvSpPr>
      <xdr:spPr>
        <a:xfrm>
          <a:off x="45847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64279</xdr:rowOff>
    </xdr:from>
    <xdr:ext cx="405111" cy="259045"/>
    <xdr:sp macro="" textlink="">
      <xdr:nvSpPr>
        <xdr:cNvPr id="72" name="【道路】&#10;有形固定資産減価償却率該当値テキスト"/>
        <xdr:cNvSpPr txBox="1"/>
      </xdr:nvSpPr>
      <xdr:spPr>
        <a:xfrm>
          <a:off x="4673600" y="589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7112</xdr:rowOff>
    </xdr:from>
    <xdr:to>
      <xdr:col>20</xdr:col>
      <xdr:colOff>38100</xdr:colOff>
      <xdr:row>35</xdr:row>
      <xdr:rowOff>108712</xdr:rowOff>
    </xdr:to>
    <xdr:sp macro="" textlink="">
      <xdr:nvSpPr>
        <xdr:cNvPr id="73" name="楕円 72"/>
        <xdr:cNvSpPr/>
      </xdr:nvSpPr>
      <xdr:spPr>
        <a:xfrm>
          <a:off x="3746500" y="60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57912</xdr:rowOff>
    </xdr:from>
    <xdr:to>
      <xdr:col>24</xdr:col>
      <xdr:colOff>63500</xdr:colOff>
      <xdr:row>35</xdr:row>
      <xdr:rowOff>92202</xdr:rowOff>
    </xdr:to>
    <xdr:cxnSp macro="">
      <xdr:nvCxnSpPr>
        <xdr:cNvPr id="74" name="直線コネクタ 73"/>
        <xdr:cNvCxnSpPr/>
      </xdr:nvCxnSpPr>
      <xdr:spPr>
        <a:xfrm>
          <a:off x="3797300" y="605866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146558</xdr:rowOff>
    </xdr:from>
    <xdr:to>
      <xdr:col>15</xdr:col>
      <xdr:colOff>101600</xdr:colOff>
      <xdr:row>35</xdr:row>
      <xdr:rowOff>76708</xdr:rowOff>
    </xdr:to>
    <xdr:sp macro="" textlink="">
      <xdr:nvSpPr>
        <xdr:cNvPr id="75" name="楕円 74"/>
        <xdr:cNvSpPr/>
      </xdr:nvSpPr>
      <xdr:spPr>
        <a:xfrm>
          <a:off x="2857500" y="59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25908</xdr:rowOff>
    </xdr:from>
    <xdr:to>
      <xdr:col>19</xdr:col>
      <xdr:colOff>177800</xdr:colOff>
      <xdr:row>35</xdr:row>
      <xdr:rowOff>57912</xdr:rowOff>
    </xdr:to>
    <xdr:cxnSp macro="">
      <xdr:nvCxnSpPr>
        <xdr:cNvPr id="76" name="直線コネクタ 75"/>
        <xdr:cNvCxnSpPr/>
      </xdr:nvCxnSpPr>
      <xdr:spPr>
        <a:xfrm>
          <a:off x="2908300" y="602665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119126</xdr:rowOff>
    </xdr:from>
    <xdr:to>
      <xdr:col>10</xdr:col>
      <xdr:colOff>165100</xdr:colOff>
      <xdr:row>35</xdr:row>
      <xdr:rowOff>49276</xdr:rowOff>
    </xdr:to>
    <xdr:sp macro="" textlink="">
      <xdr:nvSpPr>
        <xdr:cNvPr id="77" name="楕円 76"/>
        <xdr:cNvSpPr/>
      </xdr:nvSpPr>
      <xdr:spPr>
        <a:xfrm>
          <a:off x="1968500" y="594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169926</xdr:rowOff>
    </xdr:from>
    <xdr:to>
      <xdr:col>15</xdr:col>
      <xdr:colOff>50800</xdr:colOff>
      <xdr:row>35</xdr:row>
      <xdr:rowOff>25908</xdr:rowOff>
    </xdr:to>
    <xdr:cxnSp macro="">
      <xdr:nvCxnSpPr>
        <xdr:cNvPr id="78" name="直線コネクタ 77"/>
        <xdr:cNvCxnSpPr/>
      </xdr:nvCxnSpPr>
      <xdr:spPr>
        <a:xfrm>
          <a:off x="2019300" y="599922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80264</xdr:rowOff>
    </xdr:from>
    <xdr:to>
      <xdr:col>6</xdr:col>
      <xdr:colOff>38100</xdr:colOff>
      <xdr:row>35</xdr:row>
      <xdr:rowOff>10414</xdr:rowOff>
    </xdr:to>
    <xdr:sp macro="" textlink="">
      <xdr:nvSpPr>
        <xdr:cNvPr id="79" name="楕円 78"/>
        <xdr:cNvSpPr/>
      </xdr:nvSpPr>
      <xdr:spPr>
        <a:xfrm>
          <a:off x="1079500" y="59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131064</xdr:rowOff>
    </xdr:from>
    <xdr:to>
      <xdr:col>10</xdr:col>
      <xdr:colOff>114300</xdr:colOff>
      <xdr:row>34</xdr:row>
      <xdr:rowOff>169926</xdr:rowOff>
    </xdr:to>
    <xdr:cxnSp macro="">
      <xdr:nvCxnSpPr>
        <xdr:cNvPr id="80" name="直線コネクタ 79"/>
        <xdr:cNvCxnSpPr/>
      </xdr:nvCxnSpPr>
      <xdr:spPr>
        <a:xfrm>
          <a:off x="1130300" y="596036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xdr:cNvSpPr txBox="1"/>
      </xdr:nvSpPr>
      <xdr:spPr>
        <a:xfrm>
          <a:off x="1816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xdr:cNvSpPr txBox="1"/>
      </xdr:nvSpPr>
      <xdr:spPr>
        <a:xfrm>
          <a:off x="927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125239</xdr:rowOff>
    </xdr:from>
    <xdr:ext cx="405111" cy="259045"/>
    <xdr:sp macro="" textlink="">
      <xdr:nvSpPr>
        <xdr:cNvPr id="85" name="n_1mainValue【道路】&#10;有形固定資産減価償却率"/>
        <xdr:cNvSpPr txBox="1"/>
      </xdr:nvSpPr>
      <xdr:spPr>
        <a:xfrm>
          <a:off x="3582044" y="578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93235</xdr:rowOff>
    </xdr:from>
    <xdr:ext cx="405111" cy="259045"/>
    <xdr:sp macro="" textlink="">
      <xdr:nvSpPr>
        <xdr:cNvPr id="86" name="n_2mainValue【道路】&#10;有形固定資産減価償却率"/>
        <xdr:cNvSpPr txBox="1"/>
      </xdr:nvSpPr>
      <xdr:spPr>
        <a:xfrm>
          <a:off x="2705744" y="575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65803</xdr:rowOff>
    </xdr:from>
    <xdr:ext cx="405111" cy="259045"/>
    <xdr:sp macro="" textlink="">
      <xdr:nvSpPr>
        <xdr:cNvPr id="87" name="n_3mainValue【道路】&#10;有形固定資産減価償却率"/>
        <xdr:cNvSpPr txBox="1"/>
      </xdr:nvSpPr>
      <xdr:spPr>
        <a:xfrm>
          <a:off x="1816744" y="572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26941</xdr:rowOff>
    </xdr:from>
    <xdr:ext cx="405111" cy="259045"/>
    <xdr:sp macro="" textlink="">
      <xdr:nvSpPr>
        <xdr:cNvPr id="88" name="n_4mainValue【道路】&#10;有形固定資産減価償却率"/>
        <xdr:cNvSpPr txBox="1"/>
      </xdr:nvSpPr>
      <xdr:spPr>
        <a:xfrm>
          <a:off x="927744" y="568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xdr:cNvCxnSpPr/>
      </xdr:nvCxnSpPr>
      <xdr:spPr>
        <a:xfrm flipV="1">
          <a:off x="10476865" y="5676573"/>
          <a:ext cx="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xdr:cNvSpPr txBox="1"/>
      </xdr:nvSpPr>
      <xdr:spPr>
        <a:xfrm>
          <a:off x="10515600" y="7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xdr:cNvCxnSpPr/>
      </xdr:nvCxnSpPr>
      <xdr:spPr>
        <a:xfrm>
          <a:off x="10388600" y="721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xdr:cNvSpPr txBox="1"/>
      </xdr:nvSpPr>
      <xdr:spPr>
        <a:xfrm>
          <a:off x="10515600" y="54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xdr:cNvCxnSpPr/>
      </xdr:nvCxnSpPr>
      <xdr:spPr>
        <a:xfrm>
          <a:off x="10388600" y="567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76653</xdr:rowOff>
    </xdr:from>
    <xdr:ext cx="469744" cy="259045"/>
    <xdr:sp macro="" textlink="">
      <xdr:nvSpPr>
        <xdr:cNvPr id="119" name="【道路】&#10;一人当たり延長平均値テキスト"/>
        <xdr:cNvSpPr txBox="1"/>
      </xdr:nvSpPr>
      <xdr:spPr>
        <a:xfrm>
          <a:off x="10515600" y="6591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xdr:cNvSpPr/>
      </xdr:nvSpPr>
      <xdr:spPr>
        <a:xfrm>
          <a:off x="104267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xdr:cNvSpPr/>
      </xdr:nvSpPr>
      <xdr:spPr>
        <a:xfrm>
          <a:off x="95885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xdr:cNvSpPr/>
      </xdr:nvSpPr>
      <xdr:spPr>
        <a:xfrm>
          <a:off x="8699500" y="66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xdr:cNvSpPr/>
      </xdr:nvSpPr>
      <xdr:spPr>
        <a:xfrm>
          <a:off x="7810500" y="66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xdr:cNvSpPr/>
      </xdr:nvSpPr>
      <xdr:spPr>
        <a:xfrm>
          <a:off x="6921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11357</xdr:rowOff>
    </xdr:from>
    <xdr:to>
      <xdr:col>55</xdr:col>
      <xdr:colOff>50800</xdr:colOff>
      <xdr:row>35</xdr:row>
      <xdr:rowOff>112957</xdr:rowOff>
    </xdr:to>
    <xdr:sp macro="" textlink="">
      <xdr:nvSpPr>
        <xdr:cNvPr id="130" name="楕円 129"/>
        <xdr:cNvSpPr/>
      </xdr:nvSpPr>
      <xdr:spPr>
        <a:xfrm>
          <a:off x="10426700" y="601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34234</xdr:rowOff>
    </xdr:from>
    <xdr:ext cx="534377" cy="259045"/>
    <xdr:sp macro="" textlink="">
      <xdr:nvSpPr>
        <xdr:cNvPr id="131" name="【道路】&#10;一人当たり延長該当値テキスト"/>
        <xdr:cNvSpPr txBox="1"/>
      </xdr:nvSpPr>
      <xdr:spPr>
        <a:xfrm>
          <a:off x="10515600" y="58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20175</xdr:rowOff>
    </xdr:from>
    <xdr:to>
      <xdr:col>50</xdr:col>
      <xdr:colOff>165100</xdr:colOff>
      <xdr:row>35</xdr:row>
      <xdr:rowOff>121775</xdr:rowOff>
    </xdr:to>
    <xdr:sp macro="" textlink="">
      <xdr:nvSpPr>
        <xdr:cNvPr id="132" name="楕円 131"/>
        <xdr:cNvSpPr/>
      </xdr:nvSpPr>
      <xdr:spPr>
        <a:xfrm>
          <a:off x="9588500" y="602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62157</xdr:rowOff>
    </xdr:from>
    <xdr:to>
      <xdr:col>55</xdr:col>
      <xdr:colOff>0</xdr:colOff>
      <xdr:row>35</xdr:row>
      <xdr:rowOff>70975</xdr:rowOff>
    </xdr:to>
    <xdr:cxnSp macro="">
      <xdr:nvCxnSpPr>
        <xdr:cNvPr id="133" name="直線コネクタ 132"/>
        <xdr:cNvCxnSpPr/>
      </xdr:nvCxnSpPr>
      <xdr:spPr>
        <a:xfrm flipV="1">
          <a:off x="9639300" y="6062907"/>
          <a:ext cx="8382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29972</xdr:rowOff>
    </xdr:from>
    <xdr:to>
      <xdr:col>46</xdr:col>
      <xdr:colOff>38100</xdr:colOff>
      <xdr:row>35</xdr:row>
      <xdr:rowOff>131572</xdr:rowOff>
    </xdr:to>
    <xdr:sp macro="" textlink="">
      <xdr:nvSpPr>
        <xdr:cNvPr id="134" name="楕円 133"/>
        <xdr:cNvSpPr/>
      </xdr:nvSpPr>
      <xdr:spPr>
        <a:xfrm>
          <a:off x="8699500" y="60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70975</xdr:rowOff>
    </xdr:from>
    <xdr:to>
      <xdr:col>50</xdr:col>
      <xdr:colOff>114300</xdr:colOff>
      <xdr:row>35</xdr:row>
      <xdr:rowOff>80772</xdr:rowOff>
    </xdr:to>
    <xdr:cxnSp macro="">
      <xdr:nvCxnSpPr>
        <xdr:cNvPr id="135" name="直線コネクタ 134"/>
        <xdr:cNvCxnSpPr/>
      </xdr:nvCxnSpPr>
      <xdr:spPr>
        <a:xfrm flipV="1">
          <a:off x="8750300" y="607172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38354</xdr:rowOff>
    </xdr:from>
    <xdr:to>
      <xdr:col>41</xdr:col>
      <xdr:colOff>101600</xdr:colOff>
      <xdr:row>35</xdr:row>
      <xdr:rowOff>139954</xdr:rowOff>
    </xdr:to>
    <xdr:sp macro="" textlink="">
      <xdr:nvSpPr>
        <xdr:cNvPr id="136" name="楕円 135"/>
        <xdr:cNvSpPr/>
      </xdr:nvSpPr>
      <xdr:spPr>
        <a:xfrm>
          <a:off x="7810500" y="603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80772</xdr:rowOff>
    </xdr:from>
    <xdr:to>
      <xdr:col>45</xdr:col>
      <xdr:colOff>177800</xdr:colOff>
      <xdr:row>35</xdr:row>
      <xdr:rowOff>89154</xdr:rowOff>
    </xdr:to>
    <xdr:cxnSp macro="">
      <xdr:nvCxnSpPr>
        <xdr:cNvPr id="137" name="直線コネクタ 136"/>
        <xdr:cNvCxnSpPr/>
      </xdr:nvCxnSpPr>
      <xdr:spPr>
        <a:xfrm flipV="1">
          <a:off x="7861300" y="608152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53921</xdr:rowOff>
    </xdr:from>
    <xdr:to>
      <xdr:col>36</xdr:col>
      <xdr:colOff>165100</xdr:colOff>
      <xdr:row>35</xdr:row>
      <xdr:rowOff>155521</xdr:rowOff>
    </xdr:to>
    <xdr:sp macro="" textlink="">
      <xdr:nvSpPr>
        <xdr:cNvPr id="138" name="楕円 137"/>
        <xdr:cNvSpPr/>
      </xdr:nvSpPr>
      <xdr:spPr>
        <a:xfrm>
          <a:off x="6921500" y="605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89154</xdr:rowOff>
    </xdr:from>
    <xdr:to>
      <xdr:col>41</xdr:col>
      <xdr:colOff>50800</xdr:colOff>
      <xdr:row>35</xdr:row>
      <xdr:rowOff>104721</xdr:rowOff>
    </xdr:to>
    <xdr:cxnSp macro="">
      <xdr:nvCxnSpPr>
        <xdr:cNvPr id="139" name="直線コネクタ 138"/>
        <xdr:cNvCxnSpPr/>
      </xdr:nvCxnSpPr>
      <xdr:spPr>
        <a:xfrm flipV="1">
          <a:off x="6972300" y="6089904"/>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19503</xdr:rowOff>
    </xdr:from>
    <xdr:ext cx="469744" cy="259045"/>
    <xdr:sp macro="" textlink="">
      <xdr:nvSpPr>
        <xdr:cNvPr id="140" name="n_1aveValue【道路】&#10;一人当たり延長"/>
        <xdr:cNvSpPr txBox="1"/>
      </xdr:nvSpPr>
      <xdr:spPr>
        <a:xfrm>
          <a:off x="9391727" y="670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29082</xdr:rowOff>
    </xdr:from>
    <xdr:ext cx="469744" cy="259045"/>
    <xdr:sp macro="" textlink="">
      <xdr:nvSpPr>
        <xdr:cNvPr id="141" name="n_2aveValue【道路】&#10;一人当たり延長"/>
        <xdr:cNvSpPr txBox="1"/>
      </xdr:nvSpPr>
      <xdr:spPr>
        <a:xfrm>
          <a:off x="8515427" y="671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23313</xdr:rowOff>
    </xdr:from>
    <xdr:ext cx="469744" cy="259045"/>
    <xdr:sp macro="" textlink="">
      <xdr:nvSpPr>
        <xdr:cNvPr id="142" name="n_3aveValue【道路】&#10;一人当たり延長"/>
        <xdr:cNvSpPr txBox="1"/>
      </xdr:nvSpPr>
      <xdr:spPr>
        <a:xfrm>
          <a:off x="7626427" y="670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26796</xdr:rowOff>
    </xdr:from>
    <xdr:ext cx="469744" cy="259045"/>
    <xdr:sp macro="" textlink="">
      <xdr:nvSpPr>
        <xdr:cNvPr id="143" name="n_4aveValue【道路】&#10;一人当たり延長"/>
        <xdr:cNvSpPr txBox="1"/>
      </xdr:nvSpPr>
      <xdr:spPr>
        <a:xfrm>
          <a:off x="6737427" y="671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138302</xdr:rowOff>
    </xdr:from>
    <xdr:ext cx="534377" cy="259045"/>
    <xdr:sp macro="" textlink="">
      <xdr:nvSpPr>
        <xdr:cNvPr id="144" name="n_1mainValue【道路】&#10;一人当たり延長"/>
        <xdr:cNvSpPr txBox="1"/>
      </xdr:nvSpPr>
      <xdr:spPr>
        <a:xfrm>
          <a:off x="9359411" y="579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148099</xdr:rowOff>
    </xdr:from>
    <xdr:ext cx="534377" cy="259045"/>
    <xdr:sp macro="" textlink="">
      <xdr:nvSpPr>
        <xdr:cNvPr id="145" name="n_2mainValue【道路】&#10;一人当たり延長"/>
        <xdr:cNvSpPr txBox="1"/>
      </xdr:nvSpPr>
      <xdr:spPr>
        <a:xfrm>
          <a:off x="8483111" y="580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156481</xdr:rowOff>
    </xdr:from>
    <xdr:ext cx="534377" cy="259045"/>
    <xdr:sp macro="" textlink="">
      <xdr:nvSpPr>
        <xdr:cNvPr id="146" name="n_3mainValue【道路】&#10;一人当たり延長"/>
        <xdr:cNvSpPr txBox="1"/>
      </xdr:nvSpPr>
      <xdr:spPr>
        <a:xfrm>
          <a:off x="7594111" y="581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598</xdr:rowOff>
    </xdr:from>
    <xdr:ext cx="534377" cy="259045"/>
    <xdr:sp macro="" textlink="">
      <xdr:nvSpPr>
        <xdr:cNvPr id="147" name="n_4mainValue【道路】&#10;一人当たり延長"/>
        <xdr:cNvSpPr txBox="1"/>
      </xdr:nvSpPr>
      <xdr:spPr>
        <a:xfrm>
          <a:off x="6705111" y="582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xdr:cNvCxnSpPr/>
      </xdr:nvCxnSpPr>
      <xdr:spPr>
        <a:xfrm flipV="1">
          <a:off x="4634865" y="94507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xdr:cNvCxnSpPr/>
      </xdr:nvCxnSpPr>
      <xdr:spPr>
        <a:xfrm>
          <a:off x="4546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xdr:cNvSpPr txBox="1"/>
      </xdr:nvSpPr>
      <xdr:spPr>
        <a:xfrm>
          <a:off x="46736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xdr:cNvCxnSpPr/>
      </xdr:nvCxnSpPr>
      <xdr:spPr>
        <a:xfrm>
          <a:off x="4546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xdr:cNvSpPr/>
      </xdr:nvSpPr>
      <xdr:spPr>
        <a:xfrm>
          <a:off x="1968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xdr:cNvSpPr/>
      </xdr:nvSpPr>
      <xdr:spPr>
        <a:xfrm>
          <a:off x="1079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133985</xdr:rowOff>
    </xdr:from>
    <xdr:to>
      <xdr:col>24</xdr:col>
      <xdr:colOff>114300</xdr:colOff>
      <xdr:row>61</xdr:row>
      <xdr:rowOff>64135</xdr:rowOff>
    </xdr:to>
    <xdr:sp macro="" textlink="">
      <xdr:nvSpPr>
        <xdr:cNvPr id="188" name="楕円 187"/>
        <xdr:cNvSpPr/>
      </xdr:nvSpPr>
      <xdr:spPr>
        <a:xfrm>
          <a:off x="4584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112412</xdr:rowOff>
    </xdr:from>
    <xdr:ext cx="405111" cy="259045"/>
    <xdr:sp macro="" textlink="">
      <xdr:nvSpPr>
        <xdr:cNvPr id="189" name="【橋りょう・トンネル】&#10;有形固定資産減価償却率該当値テキスト"/>
        <xdr:cNvSpPr txBox="1"/>
      </xdr:nvSpPr>
      <xdr:spPr>
        <a:xfrm>
          <a:off x="4673600"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111125</xdr:rowOff>
    </xdr:from>
    <xdr:to>
      <xdr:col>20</xdr:col>
      <xdr:colOff>38100</xdr:colOff>
      <xdr:row>61</xdr:row>
      <xdr:rowOff>41275</xdr:rowOff>
    </xdr:to>
    <xdr:sp macro="" textlink="">
      <xdr:nvSpPr>
        <xdr:cNvPr id="190" name="楕円 189"/>
        <xdr:cNvSpPr/>
      </xdr:nvSpPr>
      <xdr:spPr>
        <a:xfrm>
          <a:off x="3746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161925</xdr:rowOff>
    </xdr:from>
    <xdr:to>
      <xdr:col>24</xdr:col>
      <xdr:colOff>63500</xdr:colOff>
      <xdr:row>61</xdr:row>
      <xdr:rowOff>13335</xdr:rowOff>
    </xdr:to>
    <xdr:cxnSp macro="">
      <xdr:nvCxnSpPr>
        <xdr:cNvPr id="191" name="直線コネクタ 190"/>
        <xdr:cNvCxnSpPr/>
      </xdr:nvCxnSpPr>
      <xdr:spPr>
        <a:xfrm>
          <a:off x="3797300" y="104489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84455</xdr:rowOff>
    </xdr:from>
    <xdr:to>
      <xdr:col>15</xdr:col>
      <xdr:colOff>101600</xdr:colOff>
      <xdr:row>61</xdr:row>
      <xdr:rowOff>14605</xdr:rowOff>
    </xdr:to>
    <xdr:sp macro="" textlink="">
      <xdr:nvSpPr>
        <xdr:cNvPr id="192" name="楕円 191"/>
        <xdr:cNvSpPr/>
      </xdr:nvSpPr>
      <xdr:spPr>
        <a:xfrm>
          <a:off x="2857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135255</xdr:rowOff>
    </xdr:from>
    <xdr:to>
      <xdr:col>19</xdr:col>
      <xdr:colOff>177800</xdr:colOff>
      <xdr:row>60</xdr:row>
      <xdr:rowOff>161925</xdr:rowOff>
    </xdr:to>
    <xdr:cxnSp macro="">
      <xdr:nvCxnSpPr>
        <xdr:cNvPr id="193" name="直線コネクタ 192"/>
        <xdr:cNvCxnSpPr/>
      </xdr:nvCxnSpPr>
      <xdr:spPr>
        <a:xfrm>
          <a:off x="2908300" y="104222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101600</xdr:rowOff>
    </xdr:from>
    <xdr:to>
      <xdr:col>10</xdr:col>
      <xdr:colOff>165100</xdr:colOff>
      <xdr:row>61</xdr:row>
      <xdr:rowOff>31750</xdr:rowOff>
    </xdr:to>
    <xdr:sp macro="" textlink="">
      <xdr:nvSpPr>
        <xdr:cNvPr id="194" name="楕円 193"/>
        <xdr:cNvSpPr/>
      </xdr:nvSpPr>
      <xdr:spPr>
        <a:xfrm>
          <a:off x="1968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135255</xdr:rowOff>
    </xdr:from>
    <xdr:to>
      <xdr:col>15</xdr:col>
      <xdr:colOff>50800</xdr:colOff>
      <xdr:row>60</xdr:row>
      <xdr:rowOff>152400</xdr:rowOff>
    </xdr:to>
    <xdr:cxnSp macro="">
      <xdr:nvCxnSpPr>
        <xdr:cNvPr id="195" name="直線コネクタ 194"/>
        <xdr:cNvCxnSpPr/>
      </xdr:nvCxnSpPr>
      <xdr:spPr>
        <a:xfrm flipV="1">
          <a:off x="2019300" y="104222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80645</xdr:rowOff>
    </xdr:from>
    <xdr:to>
      <xdr:col>6</xdr:col>
      <xdr:colOff>38100</xdr:colOff>
      <xdr:row>61</xdr:row>
      <xdr:rowOff>10795</xdr:rowOff>
    </xdr:to>
    <xdr:sp macro="" textlink="">
      <xdr:nvSpPr>
        <xdr:cNvPr id="196" name="楕円 195"/>
        <xdr:cNvSpPr/>
      </xdr:nvSpPr>
      <xdr:spPr>
        <a:xfrm>
          <a:off x="1079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131445</xdr:rowOff>
    </xdr:from>
    <xdr:to>
      <xdr:col>10</xdr:col>
      <xdr:colOff>114300</xdr:colOff>
      <xdr:row>60</xdr:row>
      <xdr:rowOff>152400</xdr:rowOff>
    </xdr:to>
    <xdr:cxnSp macro="">
      <xdr:nvCxnSpPr>
        <xdr:cNvPr id="197" name="直線コネクタ 196"/>
        <xdr:cNvCxnSpPr/>
      </xdr:nvCxnSpPr>
      <xdr:spPr>
        <a:xfrm>
          <a:off x="1130300" y="104184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198" name="n_1aveValue【橋りょう・トンネル】&#10;有形固定資産減価償却率"/>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99" name="n_2aveValue【橋りょう・トンネル】&#10;有形固定資産減価償却率"/>
        <xdr:cNvSpPr txBox="1"/>
      </xdr:nvSpPr>
      <xdr:spPr>
        <a:xfrm>
          <a:off x="2705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46372</xdr:rowOff>
    </xdr:from>
    <xdr:ext cx="405111" cy="259045"/>
    <xdr:sp macro="" textlink="">
      <xdr:nvSpPr>
        <xdr:cNvPr id="200" name="n_3aveValue【橋りょう・トンネル】&#10;有形固定資産減価償却率"/>
        <xdr:cNvSpPr txBox="1"/>
      </xdr:nvSpPr>
      <xdr:spPr>
        <a:xfrm>
          <a:off x="1816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201" name="n_4aveValue【橋りょう・トンネル】&#10;有形固定資産減価償却率"/>
        <xdr:cNvSpPr txBox="1"/>
      </xdr:nvSpPr>
      <xdr:spPr>
        <a:xfrm>
          <a:off x="927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32402</xdr:rowOff>
    </xdr:from>
    <xdr:ext cx="405111" cy="259045"/>
    <xdr:sp macro="" textlink="">
      <xdr:nvSpPr>
        <xdr:cNvPr id="202" name="n_1mainValue【橋りょう・トンネル】&#10;有形固定資産減価償却率"/>
        <xdr:cNvSpPr txBox="1"/>
      </xdr:nvSpPr>
      <xdr:spPr>
        <a:xfrm>
          <a:off x="35820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5732</xdr:rowOff>
    </xdr:from>
    <xdr:ext cx="405111" cy="259045"/>
    <xdr:sp macro="" textlink="">
      <xdr:nvSpPr>
        <xdr:cNvPr id="203" name="n_2mainValue【橋りょう・トンネル】&#10;有形固定資産減価償却率"/>
        <xdr:cNvSpPr txBox="1"/>
      </xdr:nvSpPr>
      <xdr:spPr>
        <a:xfrm>
          <a:off x="2705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22877</xdr:rowOff>
    </xdr:from>
    <xdr:ext cx="405111" cy="259045"/>
    <xdr:sp macro="" textlink="">
      <xdr:nvSpPr>
        <xdr:cNvPr id="204" name="n_3mainValue【橋りょう・トンネル】&#10;有形固定資産減価償却率"/>
        <xdr:cNvSpPr txBox="1"/>
      </xdr:nvSpPr>
      <xdr:spPr>
        <a:xfrm>
          <a:off x="1816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1922</xdr:rowOff>
    </xdr:from>
    <xdr:ext cx="405111" cy="259045"/>
    <xdr:sp macro="" textlink="">
      <xdr:nvSpPr>
        <xdr:cNvPr id="205" name="n_4mainValue【橋りょう・トンネル】&#10;有形固定資産減価償却率"/>
        <xdr:cNvSpPr txBox="1"/>
      </xdr:nvSpPr>
      <xdr:spPr>
        <a:xfrm>
          <a:off x="927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xdr:cNvCxnSpPr/>
      </xdr:nvCxnSpPr>
      <xdr:spPr>
        <a:xfrm flipV="1">
          <a:off x="10476865" y="9573524"/>
          <a:ext cx="0" cy="147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xdr:cNvSpPr txBox="1"/>
      </xdr:nvSpPr>
      <xdr:spPr>
        <a:xfrm>
          <a:off x="10515600" y="110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xdr:cNvCxnSpPr/>
      </xdr:nvCxnSpPr>
      <xdr:spPr>
        <a:xfrm>
          <a:off x="10388600" y="1104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xdr:cNvSpPr txBox="1"/>
      </xdr:nvSpPr>
      <xdr:spPr>
        <a:xfrm>
          <a:off x="10515600" y="93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xdr:cNvCxnSpPr/>
      </xdr:nvCxnSpPr>
      <xdr:spPr>
        <a:xfrm>
          <a:off x="10388600" y="957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xdr:cNvSpPr txBox="1"/>
      </xdr:nvSpPr>
      <xdr:spPr>
        <a:xfrm>
          <a:off x="10515600" y="1060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xdr:cNvSpPr/>
      </xdr:nvSpPr>
      <xdr:spPr>
        <a:xfrm>
          <a:off x="10426700" y="1062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xdr:cNvSpPr/>
      </xdr:nvSpPr>
      <xdr:spPr>
        <a:xfrm>
          <a:off x="9588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xdr:cNvSpPr/>
      </xdr:nvSpPr>
      <xdr:spPr>
        <a:xfrm>
          <a:off x="8699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xdr:cNvSpPr/>
      </xdr:nvSpPr>
      <xdr:spPr>
        <a:xfrm>
          <a:off x="7810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xdr:cNvSpPr/>
      </xdr:nvSpPr>
      <xdr:spPr>
        <a:xfrm>
          <a:off x="6921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100476</xdr:rowOff>
    </xdr:from>
    <xdr:to>
      <xdr:col>55</xdr:col>
      <xdr:colOff>50800</xdr:colOff>
      <xdr:row>62</xdr:row>
      <xdr:rowOff>30626</xdr:rowOff>
    </xdr:to>
    <xdr:sp macro="" textlink="">
      <xdr:nvSpPr>
        <xdr:cNvPr id="245" name="楕円 244"/>
        <xdr:cNvSpPr/>
      </xdr:nvSpPr>
      <xdr:spPr>
        <a:xfrm>
          <a:off x="10426700" y="105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123353</xdr:rowOff>
    </xdr:from>
    <xdr:ext cx="599010" cy="259045"/>
    <xdr:sp macro="" textlink="">
      <xdr:nvSpPr>
        <xdr:cNvPr id="246" name="【橋りょう・トンネル】&#10;一人当たり有形固定資産（償却資産）額該当値テキスト"/>
        <xdr:cNvSpPr txBox="1"/>
      </xdr:nvSpPr>
      <xdr:spPr>
        <a:xfrm>
          <a:off x="10515600" y="1041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105700</xdr:rowOff>
    </xdr:from>
    <xdr:to>
      <xdr:col>50</xdr:col>
      <xdr:colOff>165100</xdr:colOff>
      <xdr:row>62</xdr:row>
      <xdr:rowOff>35850</xdr:rowOff>
    </xdr:to>
    <xdr:sp macro="" textlink="">
      <xdr:nvSpPr>
        <xdr:cNvPr id="247" name="楕円 246"/>
        <xdr:cNvSpPr/>
      </xdr:nvSpPr>
      <xdr:spPr>
        <a:xfrm>
          <a:off x="9588500" y="105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151276</xdr:rowOff>
    </xdr:from>
    <xdr:to>
      <xdr:col>55</xdr:col>
      <xdr:colOff>0</xdr:colOff>
      <xdr:row>61</xdr:row>
      <xdr:rowOff>156500</xdr:rowOff>
    </xdr:to>
    <xdr:cxnSp macro="">
      <xdr:nvCxnSpPr>
        <xdr:cNvPr id="248" name="直線コネクタ 247"/>
        <xdr:cNvCxnSpPr/>
      </xdr:nvCxnSpPr>
      <xdr:spPr>
        <a:xfrm flipV="1">
          <a:off x="9639300" y="10609726"/>
          <a:ext cx="8382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108679</xdr:rowOff>
    </xdr:from>
    <xdr:to>
      <xdr:col>46</xdr:col>
      <xdr:colOff>38100</xdr:colOff>
      <xdr:row>62</xdr:row>
      <xdr:rowOff>38829</xdr:rowOff>
    </xdr:to>
    <xdr:sp macro="" textlink="">
      <xdr:nvSpPr>
        <xdr:cNvPr id="249" name="楕円 248"/>
        <xdr:cNvSpPr/>
      </xdr:nvSpPr>
      <xdr:spPr>
        <a:xfrm>
          <a:off x="8699500" y="1056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156500</xdr:rowOff>
    </xdr:from>
    <xdr:to>
      <xdr:col>50</xdr:col>
      <xdr:colOff>114300</xdr:colOff>
      <xdr:row>61</xdr:row>
      <xdr:rowOff>159479</xdr:rowOff>
    </xdr:to>
    <xdr:cxnSp macro="">
      <xdr:nvCxnSpPr>
        <xdr:cNvPr id="250" name="直線コネクタ 249"/>
        <xdr:cNvCxnSpPr/>
      </xdr:nvCxnSpPr>
      <xdr:spPr>
        <a:xfrm flipV="1">
          <a:off x="8750300" y="10614950"/>
          <a:ext cx="8890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133223</xdr:rowOff>
    </xdr:from>
    <xdr:to>
      <xdr:col>41</xdr:col>
      <xdr:colOff>101600</xdr:colOff>
      <xdr:row>62</xdr:row>
      <xdr:rowOff>63373</xdr:rowOff>
    </xdr:to>
    <xdr:sp macro="" textlink="">
      <xdr:nvSpPr>
        <xdr:cNvPr id="251" name="楕円 250"/>
        <xdr:cNvSpPr/>
      </xdr:nvSpPr>
      <xdr:spPr>
        <a:xfrm>
          <a:off x="7810500" y="1059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159479</xdr:rowOff>
    </xdr:from>
    <xdr:to>
      <xdr:col>45</xdr:col>
      <xdr:colOff>177800</xdr:colOff>
      <xdr:row>62</xdr:row>
      <xdr:rowOff>12573</xdr:rowOff>
    </xdr:to>
    <xdr:cxnSp macro="">
      <xdr:nvCxnSpPr>
        <xdr:cNvPr id="252" name="直線コネクタ 251"/>
        <xdr:cNvCxnSpPr/>
      </xdr:nvCxnSpPr>
      <xdr:spPr>
        <a:xfrm flipV="1">
          <a:off x="7861300" y="10617929"/>
          <a:ext cx="889000" cy="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137136</xdr:rowOff>
    </xdr:from>
    <xdr:to>
      <xdr:col>36</xdr:col>
      <xdr:colOff>165100</xdr:colOff>
      <xdr:row>62</xdr:row>
      <xdr:rowOff>67286</xdr:rowOff>
    </xdr:to>
    <xdr:sp macro="" textlink="">
      <xdr:nvSpPr>
        <xdr:cNvPr id="253" name="楕円 252"/>
        <xdr:cNvSpPr/>
      </xdr:nvSpPr>
      <xdr:spPr>
        <a:xfrm>
          <a:off x="6921500" y="105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12573</xdr:rowOff>
    </xdr:from>
    <xdr:to>
      <xdr:col>41</xdr:col>
      <xdr:colOff>50800</xdr:colOff>
      <xdr:row>62</xdr:row>
      <xdr:rowOff>16486</xdr:rowOff>
    </xdr:to>
    <xdr:cxnSp macro="">
      <xdr:nvCxnSpPr>
        <xdr:cNvPr id="254" name="直線コネクタ 253"/>
        <xdr:cNvCxnSpPr/>
      </xdr:nvCxnSpPr>
      <xdr:spPr>
        <a:xfrm flipV="1">
          <a:off x="6972300" y="10642473"/>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xdr:cNvSpPr txBox="1"/>
      </xdr:nvSpPr>
      <xdr:spPr>
        <a:xfrm>
          <a:off x="93594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xdr:cNvSpPr txBox="1"/>
      </xdr:nvSpPr>
      <xdr:spPr>
        <a:xfrm>
          <a:off x="8483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xdr:cNvSpPr txBox="1"/>
      </xdr:nvSpPr>
      <xdr:spPr>
        <a:xfrm>
          <a:off x="7594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xdr:cNvSpPr txBox="1"/>
      </xdr:nvSpPr>
      <xdr:spPr>
        <a:xfrm>
          <a:off x="6705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52377</xdr:rowOff>
    </xdr:from>
    <xdr:ext cx="599010" cy="259045"/>
    <xdr:sp macro="" textlink="">
      <xdr:nvSpPr>
        <xdr:cNvPr id="259" name="n_1mainValue【橋りょう・トンネル】&#10;一人当たり有形固定資産（償却資産）額"/>
        <xdr:cNvSpPr txBox="1"/>
      </xdr:nvSpPr>
      <xdr:spPr>
        <a:xfrm>
          <a:off x="9327095" y="1033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55356</xdr:rowOff>
    </xdr:from>
    <xdr:ext cx="599010" cy="259045"/>
    <xdr:sp macro="" textlink="">
      <xdr:nvSpPr>
        <xdr:cNvPr id="260" name="n_2mainValue【橋りょう・トンネル】&#10;一人当たり有形固定資産（償却資産）額"/>
        <xdr:cNvSpPr txBox="1"/>
      </xdr:nvSpPr>
      <xdr:spPr>
        <a:xfrm>
          <a:off x="8450795" y="1034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79900</xdr:rowOff>
    </xdr:from>
    <xdr:ext cx="599010" cy="259045"/>
    <xdr:sp macro="" textlink="">
      <xdr:nvSpPr>
        <xdr:cNvPr id="261" name="n_3mainValue【橋りょう・トンネル】&#10;一人当たり有形固定資産（償却資産）額"/>
        <xdr:cNvSpPr txBox="1"/>
      </xdr:nvSpPr>
      <xdr:spPr>
        <a:xfrm>
          <a:off x="7561795" y="1036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83813</xdr:rowOff>
    </xdr:from>
    <xdr:ext cx="599010" cy="259045"/>
    <xdr:sp macro="" textlink="">
      <xdr:nvSpPr>
        <xdr:cNvPr id="262" name="n_4mainValue【橋りょう・トンネル】&#10;一人当たり有形固定資産（償却資産）額"/>
        <xdr:cNvSpPr txBox="1"/>
      </xdr:nvSpPr>
      <xdr:spPr>
        <a:xfrm>
          <a:off x="6672795" y="1037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xdr:cNvCxnSpPr/>
      </xdr:nvCxnSpPr>
      <xdr:spPr>
        <a:xfrm flipV="1">
          <a:off x="4634865" y="1332302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xdr:cNvSpPr txBox="1"/>
      </xdr:nvSpPr>
      <xdr:spPr>
        <a:xfrm>
          <a:off x="4673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xdr:cNvSpPr txBox="1"/>
      </xdr:nvSpPr>
      <xdr:spPr>
        <a:xfrm>
          <a:off x="4673600" y="1309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xdr:cNvSpPr txBox="1"/>
      </xdr:nvSpPr>
      <xdr:spPr>
        <a:xfrm>
          <a:off x="4673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xdr:cNvSpPr/>
      </xdr:nvSpPr>
      <xdr:spPr>
        <a:xfrm>
          <a:off x="4584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xdr:cNvSpPr/>
      </xdr:nvSpPr>
      <xdr:spPr>
        <a:xfrm>
          <a:off x="2857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xdr:cNvSpPr/>
      </xdr:nvSpPr>
      <xdr:spPr>
        <a:xfrm>
          <a:off x="1079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59145</xdr:rowOff>
    </xdr:from>
    <xdr:to>
      <xdr:col>24</xdr:col>
      <xdr:colOff>114300</xdr:colOff>
      <xdr:row>82</xdr:row>
      <xdr:rowOff>160745</xdr:rowOff>
    </xdr:to>
    <xdr:sp macro="" textlink="">
      <xdr:nvSpPr>
        <xdr:cNvPr id="305" name="楕円 304"/>
        <xdr:cNvSpPr/>
      </xdr:nvSpPr>
      <xdr:spPr>
        <a:xfrm>
          <a:off x="45847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82022</xdr:rowOff>
    </xdr:from>
    <xdr:ext cx="405111" cy="259045"/>
    <xdr:sp macro="" textlink="">
      <xdr:nvSpPr>
        <xdr:cNvPr id="306" name="【公営住宅】&#10;有形固定資産減価償却率該当値テキスト"/>
        <xdr:cNvSpPr txBox="1"/>
      </xdr:nvSpPr>
      <xdr:spPr>
        <a:xfrm>
          <a:off x="4673600" y="139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307" name="楕円 306"/>
        <xdr:cNvSpPr/>
      </xdr:nvSpPr>
      <xdr:spPr>
        <a:xfrm>
          <a:off x="3746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60961</xdr:rowOff>
    </xdr:from>
    <xdr:to>
      <xdr:col>24</xdr:col>
      <xdr:colOff>63500</xdr:colOff>
      <xdr:row>82</xdr:row>
      <xdr:rowOff>109945</xdr:rowOff>
    </xdr:to>
    <xdr:cxnSp macro="">
      <xdr:nvCxnSpPr>
        <xdr:cNvPr id="308" name="直線コネクタ 307"/>
        <xdr:cNvCxnSpPr/>
      </xdr:nvCxnSpPr>
      <xdr:spPr>
        <a:xfrm>
          <a:off x="3797300" y="14119861"/>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129358</xdr:rowOff>
    </xdr:from>
    <xdr:to>
      <xdr:col>15</xdr:col>
      <xdr:colOff>101600</xdr:colOff>
      <xdr:row>82</xdr:row>
      <xdr:rowOff>59508</xdr:rowOff>
    </xdr:to>
    <xdr:sp macro="" textlink="">
      <xdr:nvSpPr>
        <xdr:cNvPr id="309" name="楕円 308"/>
        <xdr:cNvSpPr/>
      </xdr:nvSpPr>
      <xdr:spPr>
        <a:xfrm>
          <a:off x="2857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8708</xdr:rowOff>
    </xdr:from>
    <xdr:to>
      <xdr:col>19</xdr:col>
      <xdr:colOff>177800</xdr:colOff>
      <xdr:row>82</xdr:row>
      <xdr:rowOff>60961</xdr:rowOff>
    </xdr:to>
    <xdr:cxnSp macro="">
      <xdr:nvCxnSpPr>
        <xdr:cNvPr id="310" name="直線コネクタ 309"/>
        <xdr:cNvCxnSpPr/>
      </xdr:nvCxnSpPr>
      <xdr:spPr>
        <a:xfrm>
          <a:off x="2908300" y="14067608"/>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83638</xdr:rowOff>
    </xdr:from>
    <xdr:to>
      <xdr:col>10</xdr:col>
      <xdr:colOff>165100</xdr:colOff>
      <xdr:row>82</xdr:row>
      <xdr:rowOff>13788</xdr:rowOff>
    </xdr:to>
    <xdr:sp macro="" textlink="">
      <xdr:nvSpPr>
        <xdr:cNvPr id="311" name="楕円 310"/>
        <xdr:cNvSpPr/>
      </xdr:nvSpPr>
      <xdr:spPr>
        <a:xfrm>
          <a:off x="1968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134438</xdr:rowOff>
    </xdr:from>
    <xdr:to>
      <xdr:col>15</xdr:col>
      <xdr:colOff>50800</xdr:colOff>
      <xdr:row>82</xdr:row>
      <xdr:rowOff>8708</xdr:rowOff>
    </xdr:to>
    <xdr:cxnSp macro="">
      <xdr:nvCxnSpPr>
        <xdr:cNvPr id="312" name="直線コネクタ 311"/>
        <xdr:cNvCxnSpPr/>
      </xdr:nvCxnSpPr>
      <xdr:spPr>
        <a:xfrm>
          <a:off x="2019300" y="140218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34652</xdr:rowOff>
    </xdr:from>
    <xdr:to>
      <xdr:col>6</xdr:col>
      <xdr:colOff>38100</xdr:colOff>
      <xdr:row>81</xdr:row>
      <xdr:rowOff>136252</xdr:rowOff>
    </xdr:to>
    <xdr:sp macro="" textlink="">
      <xdr:nvSpPr>
        <xdr:cNvPr id="313" name="楕円 312"/>
        <xdr:cNvSpPr/>
      </xdr:nvSpPr>
      <xdr:spPr>
        <a:xfrm>
          <a:off x="1079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85452</xdr:rowOff>
    </xdr:from>
    <xdr:to>
      <xdr:col>10</xdr:col>
      <xdr:colOff>114300</xdr:colOff>
      <xdr:row>81</xdr:row>
      <xdr:rowOff>134438</xdr:rowOff>
    </xdr:to>
    <xdr:cxnSp macro="">
      <xdr:nvCxnSpPr>
        <xdr:cNvPr id="314" name="直線コネクタ 313"/>
        <xdr:cNvCxnSpPr/>
      </xdr:nvCxnSpPr>
      <xdr:spPr>
        <a:xfrm>
          <a:off x="1130300" y="1397290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xdr:cNvSpPr txBox="1"/>
      </xdr:nvSpPr>
      <xdr:spPr>
        <a:xfrm>
          <a:off x="2705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17" name="n_3aveValue【公営住宅】&#10;有形固定資産減価償却率"/>
        <xdr:cNvSpPr txBox="1"/>
      </xdr:nvSpPr>
      <xdr:spPr>
        <a:xfrm>
          <a:off x="1816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xdr:cNvSpPr txBox="1"/>
      </xdr:nvSpPr>
      <xdr:spPr>
        <a:xfrm>
          <a:off x="927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128288</xdr:rowOff>
    </xdr:from>
    <xdr:ext cx="405111" cy="259045"/>
    <xdr:sp macro="" textlink="">
      <xdr:nvSpPr>
        <xdr:cNvPr id="319" name="n_1mainValue【公営住宅】&#10;有形固定資産減価償却率"/>
        <xdr:cNvSpPr txBox="1"/>
      </xdr:nvSpPr>
      <xdr:spPr>
        <a:xfrm>
          <a:off x="3582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76035</xdr:rowOff>
    </xdr:from>
    <xdr:ext cx="405111" cy="259045"/>
    <xdr:sp macro="" textlink="">
      <xdr:nvSpPr>
        <xdr:cNvPr id="320" name="n_2mainValue【公営住宅】&#10;有形固定資産減価償却率"/>
        <xdr:cNvSpPr txBox="1"/>
      </xdr:nvSpPr>
      <xdr:spPr>
        <a:xfrm>
          <a:off x="27057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30315</xdr:rowOff>
    </xdr:from>
    <xdr:ext cx="405111" cy="259045"/>
    <xdr:sp macro="" textlink="">
      <xdr:nvSpPr>
        <xdr:cNvPr id="321" name="n_3mainValue【公営住宅】&#10;有形固定資産減価償却率"/>
        <xdr:cNvSpPr txBox="1"/>
      </xdr:nvSpPr>
      <xdr:spPr>
        <a:xfrm>
          <a:off x="1816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152779</xdr:rowOff>
    </xdr:from>
    <xdr:ext cx="405111" cy="259045"/>
    <xdr:sp macro="" textlink="">
      <xdr:nvSpPr>
        <xdr:cNvPr id="322" name="n_4mainValue【公営住宅】&#10;有形固定資産減価償却率"/>
        <xdr:cNvSpPr txBox="1"/>
      </xdr:nvSpPr>
      <xdr:spPr>
        <a:xfrm>
          <a:off x="927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xdr:cNvCxnSpPr/>
      </xdr:nvCxnSpPr>
      <xdr:spPr>
        <a:xfrm flipV="1">
          <a:off x="10476865" y="13325247"/>
          <a:ext cx="0"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40708</xdr:rowOff>
    </xdr:from>
    <xdr:ext cx="469744" cy="259045"/>
    <xdr:sp macro="" textlink="">
      <xdr:nvSpPr>
        <xdr:cNvPr id="349" name="【公営住宅】&#10;一人当たり面積平均値テキスト"/>
        <xdr:cNvSpPr txBox="1"/>
      </xdr:nvSpPr>
      <xdr:spPr>
        <a:xfrm>
          <a:off x="10515600" y="14099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xdr:cNvSpPr/>
      </xdr:nvSpPr>
      <xdr:spPr>
        <a:xfrm>
          <a:off x="10426700" y="1412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xdr:cNvSpPr/>
      </xdr:nvSpPr>
      <xdr:spPr>
        <a:xfrm>
          <a:off x="9588500" y="141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xdr:cNvSpPr/>
      </xdr:nvSpPr>
      <xdr:spPr>
        <a:xfrm>
          <a:off x="86995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xdr:cNvSpPr/>
      </xdr:nvSpPr>
      <xdr:spPr>
        <a:xfrm>
          <a:off x="7810500" y="1409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xdr:cNvSpPr/>
      </xdr:nvSpPr>
      <xdr:spPr>
        <a:xfrm>
          <a:off x="6921500" y="140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1930</xdr:rowOff>
    </xdr:from>
    <xdr:to>
      <xdr:col>55</xdr:col>
      <xdr:colOff>50800</xdr:colOff>
      <xdr:row>82</xdr:row>
      <xdr:rowOff>103530</xdr:rowOff>
    </xdr:to>
    <xdr:sp macro="" textlink="">
      <xdr:nvSpPr>
        <xdr:cNvPr id="360" name="楕円 359"/>
        <xdr:cNvSpPr/>
      </xdr:nvSpPr>
      <xdr:spPr>
        <a:xfrm>
          <a:off x="10426700" y="140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24807</xdr:rowOff>
    </xdr:from>
    <xdr:ext cx="469744" cy="259045"/>
    <xdr:sp macro="" textlink="">
      <xdr:nvSpPr>
        <xdr:cNvPr id="361" name="【公営住宅】&#10;一人当たり面積該当値テキスト"/>
        <xdr:cNvSpPr txBox="1"/>
      </xdr:nvSpPr>
      <xdr:spPr>
        <a:xfrm>
          <a:off x="10515600" y="1391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2845</xdr:rowOff>
    </xdr:from>
    <xdr:to>
      <xdr:col>50</xdr:col>
      <xdr:colOff>165100</xdr:colOff>
      <xdr:row>82</xdr:row>
      <xdr:rowOff>104445</xdr:rowOff>
    </xdr:to>
    <xdr:sp macro="" textlink="">
      <xdr:nvSpPr>
        <xdr:cNvPr id="362" name="楕円 361"/>
        <xdr:cNvSpPr/>
      </xdr:nvSpPr>
      <xdr:spPr>
        <a:xfrm>
          <a:off x="9588500" y="140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52730</xdr:rowOff>
    </xdr:from>
    <xdr:to>
      <xdr:col>55</xdr:col>
      <xdr:colOff>0</xdr:colOff>
      <xdr:row>82</xdr:row>
      <xdr:rowOff>53645</xdr:rowOff>
    </xdr:to>
    <xdr:cxnSp macro="">
      <xdr:nvCxnSpPr>
        <xdr:cNvPr id="363" name="直線コネクタ 362"/>
        <xdr:cNvCxnSpPr/>
      </xdr:nvCxnSpPr>
      <xdr:spPr>
        <a:xfrm flipV="1">
          <a:off x="9639300" y="1411163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4674</xdr:rowOff>
    </xdr:from>
    <xdr:to>
      <xdr:col>46</xdr:col>
      <xdr:colOff>38100</xdr:colOff>
      <xdr:row>82</xdr:row>
      <xdr:rowOff>106274</xdr:rowOff>
    </xdr:to>
    <xdr:sp macro="" textlink="">
      <xdr:nvSpPr>
        <xdr:cNvPr id="364" name="楕円 363"/>
        <xdr:cNvSpPr/>
      </xdr:nvSpPr>
      <xdr:spPr>
        <a:xfrm>
          <a:off x="8699500" y="140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53645</xdr:rowOff>
    </xdr:from>
    <xdr:to>
      <xdr:col>50</xdr:col>
      <xdr:colOff>114300</xdr:colOff>
      <xdr:row>82</xdr:row>
      <xdr:rowOff>55474</xdr:rowOff>
    </xdr:to>
    <xdr:cxnSp macro="">
      <xdr:nvCxnSpPr>
        <xdr:cNvPr id="365" name="直線コネクタ 364"/>
        <xdr:cNvCxnSpPr/>
      </xdr:nvCxnSpPr>
      <xdr:spPr>
        <a:xfrm flipV="1">
          <a:off x="8750300" y="1411254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3759</xdr:rowOff>
    </xdr:from>
    <xdr:to>
      <xdr:col>41</xdr:col>
      <xdr:colOff>101600</xdr:colOff>
      <xdr:row>82</xdr:row>
      <xdr:rowOff>105359</xdr:rowOff>
    </xdr:to>
    <xdr:sp macro="" textlink="">
      <xdr:nvSpPr>
        <xdr:cNvPr id="366" name="楕円 365"/>
        <xdr:cNvSpPr/>
      </xdr:nvSpPr>
      <xdr:spPr>
        <a:xfrm>
          <a:off x="7810500" y="1406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54559</xdr:rowOff>
    </xdr:from>
    <xdr:to>
      <xdr:col>45</xdr:col>
      <xdr:colOff>177800</xdr:colOff>
      <xdr:row>82</xdr:row>
      <xdr:rowOff>55474</xdr:rowOff>
    </xdr:to>
    <xdr:cxnSp macro="">
      <xdr:nvCxnSpPr>
        <xdr:cNvPr id="367" name="直線コネクタ 366"/>
        <xdr:cNvCxnSpPr/>
      </xdr:nvCxnSpPr>
      <xdr:spPr>
        <a:xfrm>
          <a:off x="7861300" y="1411345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2845</xdr:rowOff>
    </xdr:from>
    <xdr:to>
      <xdr:col>36</xdr:col>
      <xdr:colOff>165100</xdr:colOff>
      <xdr:row>82</xdr:row>
      <xdr:rowOff>104445</xdr:rowOff>
    </xdr:to>
    <xdr:sp macro="" textlink="">
      <xdr:nvSpPr>
        <xdr:cNvPr id="368" name="楕円 367"/>
        <xdr:cNvSpPr/>
      </xdr:nvSpPr>
      <xdr:spPr>
        <a:xfrm>
          <a:off x="6921500" y="140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53645</xdr:rowOff>
    </xdr:from>
    <xdr:to>
      <xdr:col>41</xdr:col>
      <xdr:colOff>50800</xdr:colOff>
      <xdr:row>82</xdr:row>
      <xdr:rowOff>54559</xdr:rowOff>
    </xdr:to>
    <xdr:cxnSp macro="">
      <xdr:nvCxnSpPr>
        <xdr:cNvPr id="369" name="直線コネクタ 368"/>
        <xdr:cNvCxnSpPr/>
      </xdr:nvCxnSpPr>
      <xdr:spPr>
        <a:xfrm>
          <a:off x="6972300" y="1411254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147693</xdr:rowOff>
    </xdr:from>
    <xdr:ext cx="469744" cy="259045"/>
    <xdr:sp macro="" textlink="">
      <xdr:nvSpPr>
        <xdr:cNvPr id="370" name="n_1aveValue【公営住宅】&#10;一人当たり面積"/>
        <xdr:cNvSpPr txBox="1"/>
      </xdr:nvSpPr>
      <xdr:spPr>
        <a:xfrm>
          <a:off x="9391727" y="1420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144035</xdr:rowOff>
    </xdr:from>
    <xdr:ext cx="469744" cy="259045"/>
    <xdr:sp macro="" textlink="">
      <xdr:nvSpPr>
        <xdr:cNvPr id="371" name="n_2aveValue【公営住宅】&#10;一人当たり面積"/>
        <xdr:cNvSpPr txBox="1"/>
      </xdr:nvSpPr>
      <xdr:spPr>
        <a:xfrm>
          <a:off x="851542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131233</xdr:rowOff>
    </xdr:from>
    <xdr:ext cx="469744" cy="259045"/>
    <xdr:sp macro="" textlink="">
      <xdr:nvSpPr>
        <xdr:cNvPr id="372" name="n_3aveValue【公営住宅】&#10;一人当たり面積"/>
        <xdr:cNvSpPr txBox="1"/>
      </xdr:nvSpPr>
      <xdr:spPr>
        <a:xfrm>
          <a:off x="7626427" y="1419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123919</xdr:rowOff>
    </xdr:from>
    <xdr:ext cx="469744" cy="259045"/>
    <xdr:sp macro="" textlink="">
      <xdr:nvSpPr>
        <xdr:cNvPr id="373" name="n_4aveValue【公営住宅】&#10;一人当たり面積"/>
        <xdr:cNvSpPr txBox="1"/>
      </xdr:nvSpPr>
      <xdr:spPr>
        <a:xfrm>
          <a:off x="6737427" y="1418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120972</xdr:rowOff>
    </xdr:from>
    <xdr:ext cx="469744" cy="259045"/>
    <xdr:sp macro="" textlink="">
      <xdr:nvSpPr>
        <xdr:cNvPr id="374" name="n_1mainValue【公営住宅】&#10;一人当たり面積"/>
        <xdr:cNvSpPr txBox="1"/>
      </xdr:nvSpPr>
      <xdr:spPr>
        <a:xfrm>
          <a:off x="9391727" y="1383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122801</xdr:rowOff>
    </xdr:from>
    <xdr:ext cx="469744" cy="259045"/>
    <xdr:sp macro="" textlink="">
      <xdr:nvSpPr>
        <xdr:cNvPr id="375" name="n_2mainValue【公営住宅】&#10;一人当たり面積"/>
        <xdr:cNvSpPr txBox="1"/>
      </xdr:nvSpPr>
      <xdr:spPr>
        <a:xfrm>
          <a:off x="8515427" y="1383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121886</xdr:rowOff>
    </xdr:from>
    <xdr:ext cx="469744" cy="259045"/>
    <xdr:sp macro="" textlink="">
      <xdr:nvSpPr>
        <xdr:cNvPr id="376" name="n_3mainValue【公営住宅】&#10;一人当たり面積"/>
        <xdr:cNvSpPr txBox="1"/>
      </xdr:nvSpPr>
      <xdr:spPr>
        <a:xfrm>
          <a:off x="7626427" y="138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120972</xdr:rowOff>
    </xdr:from>
    <xdr:ext cx="469744" cy="259045"/>
    <xdr:sp macro="" textlink="">
      <xdr:nvSpPr>
        <xdr:cNvPr id="377" name="n_4mainValue【公営住宅】&#10;一人当たり面積"/>
        <xdr:cNvSpPr txBox="1"/>
      </xdr:nvSpPr>
      <xdr:spPr>
        <a:xfrm>
          <a:off x="6737427" y="1383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418" name="直線コネクタ 417"/>
        <xdr:cNvCxnSpPr/>
      </xdr:nvCxnSpPr>
      <xdr:spPr>
        <a:xfrm flipV="1">
          <a:off x="16318864" y="597979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19" name="【認定こども園・幼稚園・保育所】&#10;有形固定資産減価償却率最小値テキスト"/>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20" name="直線コネクタ 419"/>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21" name="【認定こども園・幼稚園・保育所】&#10;有形固定資産減価償却率最大値テキスト"/>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22" name="直線コネクタ 421"/>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124477</xdr:rowOff>
    </xdr:from>
    <xdr:ext cx="405111" cy="259045"/>
    <xdr:sp macro="" textlink="">
      <xdr:nvSpPr>
        <xdr:cNvPr id="423" name="【認定こども園・幼稚園・保育所】&#10;有形固定資産減価償却率平均値テキスト"/>
        <xdr:cNvSpPr txBox="1"/>
      </xdr:nvSpPr>
      <xdr:spPr>
        <a:xfrm>
          <a:off x="16357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24" name="フローチャート: 判断 423"/>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425" name="フローチャート: 判断 424"/>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6" name="フローチャート: 判断 425"/>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7" name="フローチャート: 判断 426"/>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428" name="フローチャート: 判断 427"/>
        <xdr:cNvSpPr/>
      </xdr:nvSpPr>
      <xdr:spPr>
        <a:xfrm>
          <a:off x="1276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42545</xdr:rowOff>
    </xdr:from>
    <xdr:to>
      <xdr:col>85</xdr:col>
      <xdr:colOff>177800</xdr:colOff>
      <xdr:row>39</xdr:row>
      <xdr:rowOff>144145</xdr:rowOff>
    </xdr:to>
    <xdr:sp macro="" textlink="">
      <xdr:nvSpPr>
        <xdr:cNvPr id="434" name="楕円 433"/>
        <xdr:cNvSpPr/>
      </xdr:nvSpPr>
      <xdr:spPr>
        <a:xfrm>
          <a:off x="162687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20972</xdr:rowOff>
    </xdr:from>
    <xdr:ext cx="405111" cy="259045"/>
    <xdr:sp macro="" textlink="">
      <xdr:nvSpPr>
        <xdr:cNvPr id="435" name="【認定こども園・幼稚園・保育所】&#10;有形固定資産減価償却率該当値テキスト"/>
        <xdr:cNvSpPr txBox="1"/>
      </xdr:nvSpPr>
      <xdr:spPr>
        <a:xfrm>
          <a:off x="16357600"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154940</xdr:rowOff>
    </xdr:from>
    <xdr:to>
      <xdr:col>81</xdr:col>
      <xdr:colOff>101600</xdr:colOff>
      <xdr:row>39</xdr:row>
      <xdr:rowOff>85090</xdr:rowOff>
    </xdr:to>
    <xdr:sp macro="" textlink="">
      <xdr:nvSpPr>
        <xdr:cNvPr id="436" name="楕円 435"/>
        <xdr:cNvSpPr/>
      </xdr:nvSpPr>
      <xdr:spPr>
        <a:xfrm>
          <a:off x="15430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34290</xdr:rowOff>
    </xdr:from>
    <xdr:to>
      <xdr:col>85</xdr:col>
      <xdr:colOff>127000</xdr:colOff>
      <xdr:row>39</xdr:row>
      <xdr:rowOff>93345</xdr:rowOff>
    </xdr:to>
    <xdr:cxnSp macro="">
      <xdr:nvCxnSpPr>
        <xdr:cNvPr id="437" name="直線コネクタ 436"/>
        <xdr:cNvCxnSpPr/>
      </xdr:nvCxnSpPr>
      <xdr:spPr>
        <a:xfrm>
          <a:off x="15481300" y="672084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132080</xdr:rowOff>
    </xdr:from>
    <xdr:to>
      <xdr:col>76</xdr:col>
      <xdr:colOff>165100</xdr:colOff>
      <xdr:row>39</xdr:row>
      <xdr:rowOff>62230</xdr:rowOff>
    </xdr:to>
    <xdr:sp macro="" textlink="">
      <xdr:nvSpPr>
        <xdr:cNvPr id="438" name="楕円 437"/>
        <xdr:cNvSpPr/>
      </xdr:nvSpPr>
      <xdr:spPr>
        <a:xfrm>
          <a:off x="14541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11430</xdr:rowOff>
    </xdr:from>
    <xdr:to>
      <xdr:col>81</xdr:col>
      <xdr:colOff>50800</xdr:colOff>
      <xdr:row>39</xdr:row>
      <xdr:rowOff>34290</xdr:rowOff>
    </xdr:to>
    <xdr:cxnSp macro="">
      <xdr:nvCxnSpPr>
        <xdr:cNvPr id="439" name="直線コネクタ 438"/>
        <xdr:cNvCxnSpPr/>
      </xdr:nvCxnSpPr>
      <xdr:spPr>
        <a:xfrm>
          <a:off x="14592300" y="6697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73025</xdr:rowOff>
    </xdr:from>
    <xdr:to>
      <xdr:col>72</xdr:col>
      <xdr:colOff>38100</xdr:colOff>
      <xdr:row>39</xdr:row>
      <xdr:rowOff>3175</xdr:rowOff>
    </xdr:to>
    <xdr:sp macro="" textlink="">
      <xdr:nvSpPr>
        <xdr:cNvPr id="440" name="楕円 439"/>
        <xdr:cNvSpPr/>
      </xdr:nvSpPr>
      <xdr:spPr>
        <a:xfrm>
          <a:off x="13652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123825</xdr:rowOff>
    </xdr:from>
    <xdr:to>
      <xdr:col>76</xdr:col>
      <xdr:colOff>114300</xdr:colOff>
      <xdr:row>39</xdr:row>
      <xdr:rowOff>11430</xdr:rowOff>
    </xdr:to>
    <xdr:cxnSp macro="">
      <xdr:nvCxnSpPr>
        <xdr:cNvPr id="441" name="直線コネクタ 440"/>
        <xdr:cNvCxnSpPr/>
      </xdr:nvCxnSpPr>
      <xdr:spPr>
        <a:xfrm>
          <a:off x="13703300" y="66389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xdr:rowOff>
    </xdr:from>
    <xdr:to>
      <xdr:col>67</xdr:col>
      <xdr:colOff>101600</xdr:colOff>
      <xdr:row>38</xdr:row>
      <xdr:rowOff>115570</xdr:rowOff>
    </xdr:to>
    <xdr:sp macro="" textlink="">
      <xdr:nvSpPr>
        <xdr:cNvPr id="442" name="楕円 441"/>
        <xdr:cNvSpPr/>
      </xdr:nvSpPr>
      <xdr:spPr>
        <a:xfrm>
          <a:off x="12763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64770</xdr:rowOff>
    </xdr:from>
    <xdr:to>
      <xdr:col>71</xdr:col>
      <xdr:colOff>177800</xdr:colOff>
      <xdr:row>38</xdr:row>
      <xdr:rowOff>123825</xdr:rowOff>
    </xdr:to>
    <xdr:cxnSp macro="">
      <xdr:nvCxnSpPr>
        <xdr:cNvPr id="443" name="直線コネクタ 442"/>
        <xdr:cNvCxnSpPr/>
      </xdr:nvCxnSpPr>
      <xdr:spPr>
        <a:xfrm>
          <a:off x="12814300" y="65798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444" name="n_1aveValue【認定こども園・幼稚園・保育所】&#10;有形固定資産減価償却率"/>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45" name="n_2aveValue【認定こども園・幼稚園・保育所】&#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6" name="n_3aveValue【認定こども園・幼稚園・保育所】&#10;有形固定資産減価償却率"/>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447" name="n_4aveValue【認定こども園・幼稚園・保育所】&#10;有形固定資産減価償却率"/>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76217</xdr:rowOff>
    </xdr:from>
    <xdr:ext cx="405111" cy="259045"/>
    <xdr:sp macro="" textlink="">
      <xdr:nvSpPr>
        <xdr:cNvPr id="448" name="n_1mainValue【認定こども園・幼稚園・保育所】&#10;有形固定資産減価償却率"/>
        <xdr:cNvSpPr txBox="1"/>
      </xdr:nvSpPr>
      <xdr:spPr>
        <a:xfrm>
          <a:off x="152660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53357</xdr:rowOff>
    </xdr:from>
    <xdr:ext cx="405111" cy="259045"/>
    <xdr:sp macro="" textlink="">
      <xdr:nvSpPr>
        <xdr:cNvPr id="449" name="n_2mainValue【認定こども園・幼稚園・保育所】&#10;有形固定資産減価償却率"/>
        <xdr:cNvSpPr txBox="1"/>
      </xdr:nvSpPr>
      <xdr:spPr>
        <a:xfrm>
          <a:off x="143897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450" name="n_3mainValue【認定こども園・幼稚園・保育所】&#10;有形固定資産減価償却率"/>
        <xdr:cNvSpPr txBox="1"/>
      </xdr:nvSpPr>
      <xdr:spPr>
        <a:xfrm>
          <a:off x="13500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106697</xdr:rowOff>
    </xdr:from>
    <xdr:ext cx="405111" cy="259045"/>
    <xdr:sp macro="" textlink="">
      <xdr:nvSpPr>
        <xdr:cNvPr id="451" name="n_4mainValue【認定こども園・幼稚園・保育所】&#10;有形固定資産減価償却率"/>
        <xdr:cNvSpPr txBox="1"/>
      </xdr:nvSpPr>
      <xdr:spPr>
        <a:xfrm>
          <a:off x="12611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475" name="直線コネクタ 474"/>
        <xdr:cNvCxnSpPr/>
      </xdr:nvCxnSpPr>
      <xdr:spPr>
        <a:xfrm flipV="1">
          <a:off x="22160864" y="575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6"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7" name="直線コネクタ 476"/>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478" name="【認定こども園・幼稚園・保育所】&#10;一人当たり面積最大値テキスト"/>
        <xdr:cNvSpPr txBox="1"/>
      </xdr:nvSpPr>
      <xdr:spPr>
        <a:xfrm>
          <a:off x="22199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479" name="直線コネクタ 478"/>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80" name="【認定こども園・幼稚園・保育所】&#10;一人当たり面積平均値テキスト"/>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1" name="フローチャート: 判断 480"/>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2" name="フローチャート: 判断 481"/>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83" name="フローチャート: 判断 482"/>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4" name="フローチャート: 判断 483"/>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5" name="フローチャート: 判断 484"/>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128270</xdr:rowOff>
    </xdr:from>
    <xdr:to>
      <xdr:col>116</xdr:col>
      <xdr:colOff>114300</xdr:colOff>
      <xdr:row>40</xdr:row>
      <xdr:rowOff>58420</xdr:rowOff>
    </xdr:to>
    <xdr:sp macro="" textlink="">
      <xdr:nvSpPr>
        <xdr:cNvPr id="491" name="楕円 490"/>
        <xdr:cNvSpPr/>
      </xdr:nvSpPr>
      <xdr:spPr>
        <a:xfrm>
          <a:off x="22110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106697</xdr:rowOff>
    </xdr:from>
    <xdr:ext cx="469744" cy="259045"/>
    <xdr:sp macro="" textlink="">
      <xdr:nvSpPr>
        <xdr:cNvPr id="492" name="【認定こども園・幼稚園・保育所】&#10;一人当たり面積該当値テキスト"/>
        <xdr:cNvSpPr txBox="1"/>
      </xdr:nvSpPr>
      <xdr:spPr>
        <a:xfrm>
          <a:off x="22199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493" name="楕円 492"/>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xdr:rowOff>
    </xdr:from>
    <xdr:to>
      <xdr:col>116</xdr:col>
      <xdr:colOff>63500</xdr:colOff>
      <xdr:row>40</xdr:row>
      <xdr:rowOff>7620</xdr:rowOff>
    </xdr:to>
    <xdr:cxnSp macro="">
      <xdr:nvCxnSpPr>
        <xdr:cNvPr id="494" name="直線コネクタ 493"/>
        <xdr:cNvCxnSpPr/>
      </xdr:nvCxnSpPr>
      <xdr:spPr>
        <a:xfrm>
          <a:off x="21323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135890</xdr:rowOff>
    </xdr:from>
    <xdr:to>
      <xdr:col>107</xdr:col>
      <xdr:colOff>101600</xdr:colOff>
      <xdr:row>40</xdr:row>
      <xdr:rowOff>66040</xdr:rowOff>
    </xdr:to>
    <xdr:sp macro="" textlink="">
      <xdr:nvSpPr>
        <xdr:cNvPr id="495" name="楕円 494"/>
        <xdr:cNvSpPr/>
      </xdr:nvSpPr>
      <xdr:spPr>
        <a:xfrm>
          <a:off x="20383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xdr:rowOff>
    </xdr:from>
    <xdr:to>
      <xdr:col>111</xdr:col>
      <xdr:colOff>177800</xdr:colOff>
      <xdr:row>40</xdr:row>
      <xdr:rowOff>15240</xdr:rowOff>
    </xdr:to>
    <xdr:cxnSp macro="">
      <xdr:nvCxnSpPr>
        <xdr:cNvPr id="496" name="直線コネクタ 495"/>
        <xdr:cNvCxnSpPr/>
      </xdr:nvCxnSpPr>
      <xdr:spPr>
        <a:xfrm flipV="1">
          <a:off x="20434300" y="686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497" name="楕円 496"/>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15240</xdr:rowOff>
    </xdr:to>
    <xdr:cxnSp macro="">
      <xdr:nvCxnSpPr>
        <xdr:cNvPr id="498" name="直線コネクタ 497"/>
        <xdr:cNvCxnSpPr/>
      </xdr:nvCxnSpPr>
      <xdr:spPr>
        <a:xfrm>
          <a:off x="19545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499" name="楕円 498"/>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15240</xdr:rowOff>
    </xdr:to>
    <xdr:cxnSp macro="">
      <xdr:nvCxnSpPr>
        <xdr:cNvPr id="500" name="直線コネクタ 499"/>
        <xdr:cNvCxnSpPr/>
      </xdr:nvCxnSpPr>
      <xdr:spPr>
        <a:xfrm>
          <a:off x="18656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501" name="n_1aveValue【認定こども園・幼稚園・保育所】&#10;一人当たり面積"/>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502" name="n_2aveValue【認定こども園・幼稚園・保育所】&#10;一人当たり面積"/>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503" name="n_3aveValue【認定こども園・幼稚園・保育所】&#10;一人当たり面積"/>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4" name="n_4aveValue【認定こども園・幼稚園・保育所】&#10;一人当たり面積"/>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505" name="n_1mainValue【認定こども園・幼稚園・保育所】&#10;一人当たり面積"/>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57167</xdr:rowOff>
    </xdr:from>
    <xdr:ext cx="469744" cy="259045"/>
    <xdr:sp macro="" textlink="">
      <xdr:nvSpPr>
        <xdr:cNvPr id="506" name="n_2mainValue【認定こども園・幼稚園・保育所】&#10;一人当たり面積"/>
        <xdr:cNvSpPr txBox="1"/>
      </xdr:nvSpPr>
      <xdr:spPr>
        <a:xfrm>
          <a:off x="20199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507" name="n_3mainValue【認定こども園・幼稚園・保育所】&#10;一人当たり面積"/>
        <xdr:cNvSpPr txBox="1"/>
      </xdr:nvSpPr>
      <xdr:spPr>
        <a:xfrm>
          <a:off x="19310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508" name="n_4mainValue【認定こども園・幼稚園・保育所】&#10;一人当たり面積"/>
        <xdr:cNvSpPr txBox="1"/>
      </xdr:nvSpPr>
      <xdr:spPr>
        <a:xfrm>
          <a:off x="18421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531" name="直線コネクタ 530"/>
        <xdr:cNvCxnSpPr/>
      </xdr:nvCxnSpPr>
      <xdr:spPr>
        <a:xfrm flipV="1">
          <a:off x="16318864" y="946404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532" name="【学校施設】&#10;有形固定資産減価償却率最小値テキスト"/>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533" name="直線コネクタ 532"/>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4"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5" name="直線コネクタ 534"/>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536" name="【学校施設】&#10;有形固定資産減価償却率平均値テキスト"/>
        <xdr:cNvSpPr txBox="1"/>
      </xdr:nvSpPr>
      <xdr:spPr>
        <a:xfrm>
          <a:off x="16357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537" name="フローチャート: 判断 536"/>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538" name="フローチャート: 判断 537"/>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539" name="フローチャート: 判断 538"/>
        <xdr:cNvSpPr/>
      </xdr:nvSpPr>
      <xdr:spPr>
        <a:xfrm>
          <a:off x="14541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40" name="フローチャート: 判断 539"/>
        <xdr:cNvSpPr/>
      </xdr:nvSpPr>
      <xdr:spPr>
        <a:xfrm>
          <a:off x="13652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541" name="フローチャート: 判断 540"/>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136652</xdr:rowOff>
    </xdr:from>
    <xdr:to>
      <xdr:col>85</xdr:col>
      <xdr:colOff>177800</xdr:colOff>
      <xdr:row>59</xdr:row>
      <xdr:rowOff>66802</xdr:rowOff>
    </xdr:to>
    <xdr:sp macro="" textlink="">
      <xdr:nvSpPr>
        <xdr:cNvPr id="547" name="楕円 546"/>
        <xdr:cNvSpPr/>
      </xdr:nvSpPr>
      <xdr:spPr>
        <a:xfrm>
          <a:off x="162687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159529</xdr:rowOff>
    </xdr:from>
    <xdr:ext cx="405111" cy="259045"/>
    <xdr:sp macro="" textlink="">
      <xdr:nvSpPr>
        <xdr:cNvPr id="548" name="【学校施設】&#10;有形固定資産減価償却率該当値テキスト"/>
        <xdr:cNvSpPr txBox="1"/>
      </xdr:nvSpPr>
      <xdr:spPr>
        <a:xfrm>
          <a:off x="16357600" y="9932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100076</xdr:rowOff>
    </xdr:from>
    <xdr:to>
      <xdr:col>81</xdr:col>
      <xdr:colOff>101600</xdr:colOff>
      <xdr:row>59</xdr:row>
      <xdr:rowOff>30226</xdr:rowOff>
    </xdr:to>
    <xdr:sp macro="" textlink="">
      <xdr:nvSpPr>
        <xdr:cNvPr id="549" name="楕円 548"/>
        <xdr:cNvSpPr/>
      </xdr:nvSpPr>
      <xdr:spPr>
        <a:xfrm>
          <a:off x="15430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150876</xdr:rowOff>
    </xdr:from>
    <xdr:to>
      <xdr:col>85</xdr:col>
      <xdr:colOff>127000</xdr:colOff>
      <xdr:row>59</xdr:row>
      <xdr:rowOff>16002</xdr:rowOff>
    </xdr:to>
    <xdr:cxnSp macro="">
      <xdr:nvCxnSpPr>
        <xdr:cNvPr id="550" name="直線コネクタ 549"/>
        <xdr:cNvCxnSpPr/>
      </xdr:nvCxnSpPr>
      <xdr:spPr>
        <a:xfrm>
          <a:off x="15481300" y="100949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77216</xdr:rowOff>
    </xdr:from>
    <xdr:to>
      <xdr:col>76</xdr:col>
      <xdr:colOff>165100</xdr:colOff>
      <xdr:row>59</xdr:row>
      <xdr:rowOff>7366</xdr:rowOff>
    </xdr:to>
    <xdr:sp macro="" textlink="">
      <xdr:nvSpPr>
        <xdr:cNvPr id="551" name="楕円 550"/>
        <xdr:cNvSpPr/>
      </xdr:nvSpPr>
      <xdr:spPr>
        <a:xfrm>
          <a:off x="145415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128016</xdr:rowOff>
    </xdr:from>
    <xdr:to>
      <xdr:col>81</xdr:col>
      <xdr:colOff>50800</xdr:colOff>
      <xdr:row>58</xdr:row>
      <xdr:rowOff>150876</xdr:rowOff>
    </xdr:to>
    <xdr:cxnSp macro="">
      <xdr:nvCxnSpPr>
        <xdr:cNvPr id="552" name="直線コネクタ 551"/>
        <xdr:cNvCxnSpPr/>
      </xdr:nvCxnSpPr>
      <xdr:spPr>
        <a:xfrm>
          <a:off x="14592300" y="100721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53" name="楕円 552"/>
        <xdr:cNvSpPr/>
      </xdr:nvSpPr>
      <xdr:spPr>
        <a:xfrm>
          <a:off x="13652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58</xdr:row>
      <xdr:rowOff>128016</xdr:rowOff>
    </xdr:to>
    <xdr:cxnSp macro="">
      <xdr:nvCxnSpPr>
        <xdr:cNvPr id="554" name="直線コネクタ 553"/>
        <xdr:cNvCxnSpPr/>
      </xdr:nvCxnSpPr>
      <xdr:spPr>
        <a:xfrm>
          <a:off x="13703300" y="100355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166370</xdr:rowOff>
    </xdr:from>
    <xdr:to>
      <xdr:col>67</xdr:col>
      <xdr:colOff>101600</xdr:colOff>
      <xdr:row>58</xdr:row>
      <xdr:rowOff>96520</xdr:rowOff>
    </xdr:to>
    <xdr:sp macro="" textlink="">
      <xdr:nvSpPr>
        <xdr:cNvPr id="555" name="楕円 554"/>
        <xdr:cNvSpPr/>
      </xdr:nvSpPr>
      <xdr:spPr>
        <a:xfrm>
          <a:off x="12763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45720</xdr:rowOff>
    </xdr:from>
    <xdr:to>
      <xdr:col>71</xdr:col>
      <xdr:colOff>177800</xdr:colOff>
      <xdr:row>58</xdr:row>
      <xdr:rowOff>91440</xdr:rowOff>
    </xdr:to>
    <xdr:cxnSp macro="">
      <xdr:nvCxnSpPr>
        <xdr:cNvPr id="556" name="直線コネクタ 555"/>
        <xdr:cNvCxnSpPr/>
      </xdr:nvCxnSpPr>
      <xdr:spPr>
        <a:xfrm>
          <a:off x="12814300" y="9989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135653</xdr:rowOff>
    </xdr:from>
    <xdr:ext cx="405111" cy="259045"/>
    <xdr:sp macro="" textlink="">
      <xdr:nvSpPr>
        <xdr:cNvPr id="557" name="n_1aveValue【学校施設】&#10;有形固定資産減価償却率"/>
        <xdr:cNvSpPr txBox="1"/>
      </xdr:nvSpPr>
      <xdr:spPr>
        <a:xfrm>
          <a:off x="152660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124223</xdr:rowOff>
    </xdr:from>
    <xdr:ext cx="405111" cy="259045"/>
    <xdr:sp macro="" textlink="">
      <xdr:nvSpPr>
        <xdr:cNvPr id="558" name="n_2aveValue【学校施設】&#10;有形固定資産減価償却率"/>
        <xdr:cNvSpPr txBox="1"/>
      </xdr:nvSpPr>
      <xdr:spPr>
        <a:xfrm>
          <a:off x="14389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108221</xdr:rowOff>
    </xdr:from>
    <xdr:ext cx="405111" cy="259045"/>
    <xdr:sp macro="" textlink="">
      <xdr:nvSpPr>
        <xdr:cNvPr id="559" name="n_3aveValue【学校施設】&#10;有形固定資産減価償却率"/>
        <xdr:cNvSpPr txBox="1"/>
      </xdr:nvSpPr>
      <xdr:spPr>
        <a:xfrm>
          <a:off x="135007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560" name="n_4aveValue【学校施設】&#10;有形固定資産減価償却率"/>
        <xdr:cNvSpPr txBox="1"/>
      </xdr:nvSpPr>
      <xdr:spPr>
        <a:xfrm>
          <a:off x="12611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46753</xdr:rowOff>
    </xdr:from>
    <xdr:ext cx="405111" cy="259045"/>
    <xdr:sp macro="" textlink="">
      <xdr:nvSpPr>
        <xdr:cNvPr id="561" name="n_1mainValue【学校施設】&#10;有形固定資産減価償却率"/>
        <xdr:cNvSpPr txBox="1"/>
      </xdr:nvSpPr>
      <xdr:spPr>
        <a:xfrm>
          <a:off x="152660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23893</xdr:rowOff>
    </xdr:from>
    <xdr:ext cx="405111" cy="259045"/>
    <xdr:sp macro="" textlink="">
      <xdr:nvSpPr>
        <xdr:cNvPr id="562" name="n_2mainValue【学校施設】&#10;有形固定資産減価償却率"/>
        <xdr:cNvSpPr txBox="1"/>
      </xdr:nvSpPr>
      <xdr:spPr>
        <a:xfrm>
          <a:off x="14389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63" name="n_3mainValue【学校施設】&#10;有形固定資産減価償却率"/>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113047</xdr:rowOff>
    </xdr:from>
    <xdr:ext cx="405111" cy="259045"/>
    <xdr:sp macro="" textlink="">
      <xdr:nvSpPr>
        <xdr:cNvPr id="564" name="n_4mainValue【学校施設】&#10;有形固定資産減価償却率"/>
        <xdr:cNvSpPr txBox="1"/>
      </xdr:nvSpPr>
      <xdr:spPr>
        <a:xfrm>
          <a:off x="12611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6" name="直線コネクタ 575"/>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7" name="テキスト ボックス 576"/>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8" name="直線コネクタ 57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9" name="テキスト ボックス 57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0" name="直線コネクタ 579"/>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1" name="テキスト ボックス 580"/>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4" name="直線コネクタ 583"/>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5" name="テキスト ボックス 584"/>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6" name="直線コネクタ 58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7" name="テキスト ボックス 58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8" name="直線コネクタ 587"/>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9" name="テキスト ボックス 588"/>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593" name="直線コネクタ 592"/>
        <xdr:cNvCxnSpPr/>
      </xdr:nvCxnSpPr>
      <xdr:spPr>
        <a:xfrm flipV="1">
          <a:off x="22160864" y="961977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594" name="【学校施設】&#10;一人当たり面積最小値テキスト"/>
        <xdr:cNvSpPr txBox="1"/>
      </xdr:nvSpPr>
      <xdr:spPr>
        <a:xfrm>
          <a:off x="22199600" y="109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595" name="直線コネクタ 594"/>
        <xdr:cNvCxnSpPr/>
      </xdr:nvCxnSpPr>
      <xdr:spPr>
        <a:xfrm>
          <a:off x="22072600" y="10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596" name="【学校施設】&#10;一人当たり面積最大値テキスト"/>
        <xdr:cNvSpPr txBox="1"/>
      </xdr:nvSpPr>
      <xdr:spPr>
        <a:xfrm>
          <a:off x="22199600" y="93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597" name="直線コネクタ 596"/>
        <xdr:cNvCxnSpPr/>
      </xdr:nvCxnSpPr>
      <xdr:spPr>
        <a:xfrm>
          <a:off x="22072600" y="961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20496</xdr:rowOff>
    </xdr:from>
    <xdr:ext cx="469744" cy="259045"/>
    <xdr:sp macro="" textlink="">
      <xdr:nvSpPr>
        <xdr:cNvPr id="598" name="【学校施設】&#10;一人当たり面積平均値テキスト"/>
        <xdr:cNvSpPr txBox="1"/>
      </xdr:nvSpPr>
      <xdr:spPr>
        <a:xfrm>
          <a:off x="22199600" y="1030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599" name="フローチャート: 判断 598"/>
        <xdr:cNvSpPr/>
      </xdr:nvSpPr>
      <xdr:spPr>
        <a:xfrm>
          <a:off x="22110700" y="103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600" name="フローチャート: 判断 599"/>
        <xdr:cNvSpPr/>
      </xdr:nvSpPr>
      <xdr:spPr>
        <a:xfrm>
          <a:off x="21272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601" name="フローチャート: 判断 600"/>
        <xdr:cNvSpPr/>
      </xdr:nvSpPr>
      <xdr:spPr>
        <a:xfrm>
          <a:off x="20383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602" name="フローチャート: 判断 601"/>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603" name="フローチャート: 判断 602"/>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66357</xdr:rowOff>
    </xdr:from>
    <xdr:to>
      <xdr:col>116</xdr:col>
      <xdr:colOff>114300</xdr:colOff>
      <xdr:row>59</xdr:row>
      <xdr:rowOff>167957</xdr:rowOff>
    </xdr:to>
    <xdr:sp macro="" textlink="">
      <xdr:nvSpPr>
        <xdr:cNvPr id="609" name="楕円 608"/>
        <xdr:cNvSpPr/>
      </xdr:nvSpPr>
      <xdr:spPr>
        <a:xfrm>
          <a:off x="22110700" y="1018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89234</xdr:rowOff>
    </xdr:from>
    <xdr:ext cx="469744" cy="259045"/>
    <xdr:sp macro="" textlink="">
      <xdr:nvSpPr>
        <xdr:cNvPr id="610" name="【学校施設】&#10;一人当たり面積該当値テキスト"/>
        <xdr:cNvSpPr txBox="1"/>
      </xdr:nvSpPr>
      <xdr:spPr>
        <a:xfrm>
          <a:off x="22199600" y="1003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79216</xdr:rowOff>
    </xdr:from>
    <xdr:to>
      <xdr:col>112</xdr:col>
      <xdr:colOff>38100</xdr:colOff>
      <xdr:row>60</xdr:row>
      <xdr:rowOff>9366</xdr:rowOff>
    </xdr:to>
    <xdr:sp macro="" textlink="">
      <xdr:nvSpPr>
        <xdr:cNvPr id="611" name="楕円 610"/>
        <xdr:cNvSpPr/>
      </xdr:nvSpPr>
      <xdr:spPr>
        <a:xfrm>
          <a:off x="21272500" y="1019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117157</xdr:rowOff>
    </xdr:from>
    <xdr:to>
      <xdr:col>116</xdr:col>
      <xdr:colOff>63500</xdr:colOff>
      <xdr:row>59</xdr:row>
      <xdr:rowOff>130016</xdr:rowOff>
    </xdr:to>
    <xdr:cxnSp macro="">
      <xdr:nvCxnSpPr>
        <xdr:cNvPr id="612" name="直線コネクタ 611"/>
        <xdr:cNvCxnSpPr/>
      </xdr:nvCxnSpPr>
      <xdr:spPr>
        <a:xfrm flipV="1">
          <a:off x="21323300" y="10232707"/>
          <a:ext cx="8382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86360</xdr:rowOff>
    </xdr:from>
    <xdr:to>
      <xdr:col>107</xdr:col>
      <xdr:colOff>101600</xdr:colOff>
      <xdr:row>60</xdr:row>
      <xdr:rowOff>16510</xdr:rowOff>
    </xdr:to>
    <xdr:sp macro="" textlink="">
      <xdr:nvSpPr>
        <xdr:cNvPr id="613" name="楕円 612"/>
        <xdr:cNvSpPr/>
      </xdr:nvSpPr>
      <xdr:spPr>
        <a:xfrm>
          <a:off x="20383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130016</xdr:rowOff>
    </xdr:from>
    <xdr:to>
      <xdr:col>111</xdr:col>
      <xdr:colOff>177800</xdr:colOff>
      <xdr:row>59</xdr:row>
      <xdr:rowOff>137160</xdr:rowOff>
    </xdr:to>
    <xdr:cxnSp macro="">
      <xdr:nvCxnSpPr>
        <xdr:cNvPr id="614" name="直線コネクタ 613"/>
        <xdr:cNvCxnSpPr/>
      </xdr:nvCxnSpPr>
      <xdr:spPr>
        <a:xfrm flipV="1">
          <a:off x="20434300" y="10245566"/>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54928</xdr:rowOff>
    </xdr:from>
    <xdr:to>
      <xdr:col>102</xdr:col>
      <xdr:colOff>165100</xdr:colOff>
      <xdr:row>59</xdr:row>
      <xdr:rowOff>156528</xdr:rowOff>
    </xdr:to>
    <xdr:sp macro="" textlink="">
      <xdr:nvSpPr>
        <xdr:cNvPr id="615" name="楕円 614"/>
        <xdr:cNvSpPr/>
      </xdr:nvSpPr>
      <xdr:spPr>
        <a:xfrm>
          <a:off x="19494500" y="101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105728</xdr:rowOff>
    </xdr:from>
    <xdr:to>
      <xdr:col>107</xdr:col>
      <xdr:colOff>50800</xdr:colOff>
      <xdr:row>59</xdr:row>
      <xdr:rowOff>137160</xdr:rowOff>
    </xdr:to>
    <xdr:cxnSp macro="">
      <xdr:nvCxnSpPr>
        <xdr:cNvPr id="616" name="直線コネクタ 615"/>
        <xdr:cNvCxnSpPr/>
      </xdr:nvCxnSpPr>
      <xdr:spPr>
        <a:xfrm>
          <a:off x="19545300" y="10221278"/>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14922</xdr:rowOff>
    </xdr:from>
    <xdr:to>
      <xdr:col>98</xdr:col>
      <xdr:colOff>38100</xdr:colOff>
      <xdr:row>59</xdr:row>
      <xdr:rowOff>116522</xdr:rowOff>
    </xdr:to>
    <xdr:sp macro="" textlink="">
      <xdr:nvSpPr>
        <xdr:cNvPr id="617" name="楕円 616"/>
        <xdr:cNvSpPr/>
      </xdr:nvSpPr>
      <xdr:spPr>
        <a:xfrm>
          <a:off x="18605500" y="101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65722</xdr:rowOff>
    </xdr:from>
    <xdr:to>
      <xdr:col>102</xdr:col>
      <xdr:colOff>114300</xdr:colOff>
      <xdr:row>59</xdr:row>
      <xdr:rowOff>105728</xdr:rowOff>
    </xdr:to>
    <xdr:cxnSp macro="">
      <xdr:nvCxnSpPr>
        <xdr:cNvPr id="618" name="直線コネクタ 617"/>
        <xdr:cNvCxnSpPr/>
      </xdr:nvCxnSpPr>
      <xdr:spPr>
        <a:xfrm>
          <a:off x="18656300" y="10181272"/>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147655</xdr:rowOff>
    </xdr:from>
    <xdr:ext cx="469744" cy="259045"/>
    <xdr:sp macro="" textlink="">
      <xdr:nvSpPr>
        <xdr:cNvPr id="619" name="n_1aveValue【学校施設】&#10;一人当たり面積"/>
        <xdr:cNvSpPr txBox="1"/>
      </xdr:nvSpPr>
      <xdr:spPr>
        <a:xfrm>
          <a:off x="210757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160514</xdr:rowOff>
    </xdr:from>
    <xdr:ext cx="469744" cy="259045"/>
    <xdr:sp macro="" textlink="">
      <xdr:nvSpPr>
        <xdr:cNvPr id="620" name="n_2aveValue【学校施設】&#10;一人当たり面積"/>
        <xdr:cNvSpPr txBox="1"/>
      </xdr:nvSpPr>
      <xdr:spPr>
        <a:xfrm>
          <a:off x="20199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621" name="n_3aveValue【学校施設】&#10;一人当たり面積"/>
        <xdr:cNvSpPr txBox="1"/>
      </xdr:nvSpPr>
      <xdr:spPr>
        <a:xfrm>
          <a:off x="19310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622" name="n_4aveValue【学校施設】&#10;一人当たり面積"/>
        <xdr:cNvSpPr txBox="1"/>
      </xdr:nvSpPr>
      <xdr:spPr>
        <a:xfrm>
          <a:off x="18421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25893</xdr:rowOff>
    </xdr:from>
    <xdr:ext cx="469744" cy="259045"/>
    <xdr:sp macro="" textlink="">
      <xdr:nvSpPr>
        <xdr:cNvPr id="623" name="n_1mainValue【学校施設】&#10;一人当たり面積"/>
        <xdr:cNvSpPr txBox="1"/>
      </xdr:nvSpPr>
      <xdr:spPr>
        <a:xfrm>
          <a:off x="21075727" y="99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33037</xdr:rowOff>
    </xdr:from>
    <xdr:ext cx="469744" cy="259045"/>
    <xdr:sp macro="" textlink="">
      <xdr:nvSpPr>
        <xdr:cNvPr id="624" name="n_2mainValue【学校施設】&#10;一人当たり面積"/>
        <xdr:cNvSpPr txBox="1"/>
      </xdr:nvSpPr>
      <xdr:spPr>
        <a:xfrm>
          <a:off x="2019942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1605</xdr:rowOff>
    </xdr:from>
    <xdr:ext cx="469744" cy="259045"/>
    <xdr:sp macro="" textlink="">
      <xdr:nvSpPr>
        <xdr:cNvPr id="625" name="n_3mainValue【学校施設】&#10;一人当たり面積"/>
        <xdr:cNvSpPr txBox="1"/>
      </xdr:nvSpPr>
      <xdr:spPr>
        <a:xfrm>
          <a:off x="19310427" y="994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133049</xdr:rowOff>
    </xdr:from>
    <xdr:ext cx="469744" cy="259045"/>
    <xdr:sp macro="" textlink="">
      <xdr:nvSpPr>
        <xdr:cNvPr id="626" name="n_4mainValue【学校施設】&#10;一人当たり面積"/>
        <xdr:cNvSpPr txBox="1"/>
      </xdr:nvSpPr>
      <xdr:spPr>
        <a:xfrm>
          <a:off x="18421427" y="990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52" name="直線コネクタ 651"/>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55" name="【児童館】&#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6" name="直線コネクタ 655"/>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657" name="【児童館】&#10;有形固定資産減価償却率平均値テキスト"/>
        <xdr:cNvSpPr txBox="1"/>
      </xdr:nvSpPr>
      <xdr:spPr>
        <a:xfrm>
          <a:off x="16357600" y="14056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658" name="フローチャート: 判断 657"/>
        <xdr:cNvSpPr/>
      </xdr:nvSpPr>
      <xdr:spPr>
        <a:xfrm>
          <a:off x="162687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59" name="フローチャート: 判断 658"/>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660" name="フローチャート: 判断 659"/>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661" name="フローチャート: 判断 660"/>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662" name="フローチャート: 判断 661"/>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39551</xdr:rowOff>
    </xdr:from>
    <xdr:to>
      <xdr:col>85</xdr:col>
      <xdr:colOff>177800</xdr:colOff>
      <xdr:row>83</xdr:row>
      <xdr:rowOff>141151</xdr:rowOff>
    </xdr:to>
    <xdr:sp macro="" textlink="">
      <xdr:nvSpPr>
        <xdr:cNvPr id="668" name="楕円 667"/>
        <xdr:cNvSpPr/>
      </xdr:nvSpPr>
      <xdr:spPr>
        <a:xfrm>
          <a:off x="162687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17978</xdr:rowOff>
    </xdr:from>
    <xdr:ext cx="405111" cy="259045"/>
    <xdr:sp macro="" textlink="">
      <xdr:nvSpPr>
        <xdr:cNvPr id="669" name="【児童館】&#10;有形固定資産減価償却率該当値テキスト"/>
        <xdr:cNvSpPr txBox="1"/>
      </xdr:nvSpPr>
      <xdr:spPr>
        <a:xfrm>
          <a:off x="16357600"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170180</xdr:rowOff>
    </xdr:from>
    <xdr:to>
      <xdr:col>81</xdr:col>
      <xdr:colOff>101600</xdr:colOff>
      <xdr:row>83</xdr:row>
      <xdr:rowOff>100330</xdr:rowOff>
    </xdr:to>
    <xdr:sp macro="" textlink="">
      <xdr:nvSpPr>
        <xdr:cNvPr id="670" name="楕円 669"/>
        <xdr:cNvSpPr/>
      </xdr:nvSpPr>
      <xdr:spPr>
        <a:xfrm>
          <a:off x="15430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49530</xdr:rowOff>
    </xdr:from>
    <xdr:to>
      <xdr:col>85</xdr:col>
      <xdr:colOff>127000</xdr:colOff>
      <xdr:row>83</xdr:row>
      <xdr:rowOff>90351</xdr:rowOff>
    </xdr:to>
    <xdr:cxnSp macro="">
      <xdr:nvCxnSpPr>
        <xdr:cNvPr id="671" name="直線コネクタ 670"/>
        <xdr:cNvCxnSpPr/>
      </xdr:nvCxnSpPr>
      <xdr:spPr>
        <a:xfrm>
          <a:off x="15481300" y="1427988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130992</xdr:rowOff>
    </xdr:from>
    <xdr:to>
      <xdr:col>76</xdr:col>
      <xdr:colOff>165100</xdr:colOff>
      <xdr:row>83</xdr:row>
      <xdr:rowOff>61142</xdr:rowOff>
    </xdr:to>
    <xdr:sp macro="" textlink="">
      <xdr:nvSpPr>
        <xdr:cNvPr id="672" name="楕円 671"/>
        <xdr:cNvSpPr/>
      </xdr:nvSpPr>
      <xdr:spPr>
        <a:xfrm>
          <a:off x="14541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10342</xdr:rowOff>
    </xdr:from>
    <xdr:to>
      <xdr:col>81</xdr:col>
      <xdr:colOff>50800</xdr:colOff>
      <xdr:row>83</xdr:row>
      <xdr:rowOff>49530</xdr:rowOff>
    </xdr:to>
    <xdr:cxnSp macro="">
      <xdr:nvCxnSpPr>
        <xdr:cNvPr id="673" name="直線コネクタ 672"/>
        <xdr:cNvCxnSpPr/>
      </xdr:nvCxnSpPr>
      <xdr:spPr>
        <a:xfrm>
          <a:off x="14592300" y="142406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91802</xdr:rowOff>
    </xdr:from>
    <xdr:to>
      <xdr:col>72</xdr:col>
      <xdr:colOff>38100</xdr:colOff>
      <xdr:row>83</xdr:row>
      <xdr:rowOff>21952</xdr:rowOff>
    </xdr:to>
    <xdr:sp macro="" textlink="">
      <xdr:nvSpPr>
        <xdr:cNvPr id="674" name="楕円 673"/>
        <xdr:cNvSpPr/>
      </xdr:nvSpPr>
      <xdr:spPr>
        <a:xfrm>
          <a:off x="13652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142602</xdr:rowOff>
    </xdr:from>
    <xdr:to>
      <xdr:col>76</xdr:col>
      <xdr:colOff>114300</xdr:colOff>
      <xdr:row>83</xdr:row>
      <xdr:rowOff>10342</xdr:rowOff>
    </xdr:to>
    <xdr:cxnSp macro="">
      <xdr:nvCxnSpPr>
        <xdr:cNvPr id="675" name="直線コネクタ 674"/>
        <xdr:cNvCxnSpPr/>
      </xdr:nvCxnSpPr>
      <xdr:spPr>
        <a:xfrm>
          <a:off x="13703300" y="1420150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52614</xdr:rowOff>
    </xdr:from>
    <xdr:to>
      <xdr:col>67</xdr:col>
      <xdr:colOff>101600</xdr:colOff>
      <xdr:row>82</xdr:row>
      <xdr:rowOff>154214</xdr:rowOff>
    </xdr:to>
    <xdr:sp macro="" textlink="">
      <xdr:nvSpPr>
        <xdr:cNvPr id="676" name="楕円 675"/>
        <xdr:cNvSpPr/>
      </xdr:nvSpPr>
      <xdr:spPr>
        <a:xfrm>
          <a:off x="12763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103414</xdr:rowOff>
    </xdr:from>
    <xdr:to>
      <xdr:col>71</xdr:col>
      <xdr:colOff>177800</xdr:colOff>
      <xdr:row>82</xdr:row>
      <xdr:rowOff>142602</xdr:rowOff>
    </xdr:to>
    <xdr:cxnSp macro="">
      <xdr:nvCxnSpPr>
        <xdr:cNvPr id="677" name="直線コネクタ 676"/>
        <xdr:cNvCxnSpPr/>
      </xdr:nvCxnSpPr>
      <xdr:spPr>
        <a:xfrm>
          <a:off x="12814300" y="1416231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678" name="n_1aveValue【児童館】&#10;有形固定資産減価償却率"/>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679" name="n_2aveValue【児童館】&#10;有形固定資産減価償却率"/>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62065</xdr:rowOff>
    </xdr:from>
    <xdr:ext cx="405111" cy="259045"/>
    <xdr:sp macro="" textlink="">
      <xdr:nvSpPr>
        <xdr:cNvPr id="680" name="n_3aveValue【児童館】&#10;有形固定資産減価償却率"/>
        <xdr:cNvSpPr txBox="1"/>
      </xdr:nvSpPr>
      <xdr:spPr>
        <a:xfrm>
          <a:off x="13500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63698</xdr:rowOff>
    </xdr:from>
    <xdr:ext cx="405111" cy="259045"/>
    <xdr:sp macro="" textlink="">
      <xdr:nvSpPr>
        <xdr:cNvPr id="681" name="n_4aveValue【児童館】&#10;有形固定資産減価償却率"/>
        <xdr:cNvSpPr txBox="1"/>
      </xdr:nvSpPr>
      <xdr:spPr>
        <a:xfrm>
          <a:off x="12611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91457</xdr:rowOff>
    </xdr:from>
    <xdr:ext cx="405111" cy="259045"/>
    <xdr:sp macro="" textlink="">
      <xdr:nvSpPr>
        <xdr:cNvPr id="682" name="n_1mainValue【児童館】&#10;有形固定資産減価償却率"/>
        <xdr:cNvSpPr txBox="1"/>
      </xdr:nvSpPr>
      <xdr:spPr>
        <a:xfrm>
          <a:off x="15266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77669</xdr:rowOff>
    </xdr:from>
    <xdr:ext cx="405111" cy="259045"/>
    <xdr:sp macro="" textlink="">
      <xdr:nvSpPr>
        <xdr:cNvPr id="683" name="n_2mainValue【児童館】&#10;有形固定資産減価償却率"/>
        <xdr:cNvSpPr txBox="1"/>
      </xdr:nvSpPr>
      <xdr:spPr>
        <a:xfrm>
          <a:off x="14389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38479</xdr:rowOff>
    </xdr:from>
    <xdr:ext cx="405111" cy="259045"/>
    <xdr:sp macro="" textlink="">
      <xdr:nvSpPr>
        <xdr:cNvPr id="684" name="n_3mainValue【児童館】&#10;有形固定資産減価償却率"/>
        <xdr:cNvSpPr txBox="1"/>
      </xdr:nvSpPr>
      <xdr:spPr>
        <a:xfrm>
          <a:off x="13500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170741</xdr:rowOff>
    </xdr:from>
    <xdr:ext cx="405111" cy="259045"/>
    <xdr:sp macro="" textlink="">
      <xdr:nvSpPr>
        <xdr:cNvPr id="685" name="n_4mainValue【児童館】&#10;有形固定資産減価償却率"/>
        <xdr:cNvSpPr txBox="1"/>
      </xdr:nvSpPr>
      <xdr:spPr>
        <a:xfrm>
          <a:off x="12611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707" name="直線コネクタ 706"/>
        <xdr:cNvCxnSpPr/>
      </xdr:nvCxnSpPr>
      <xdr:spPr>
        <a:xfrm flipV="1">
          <a:off x="22160864" y="134569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8"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9" name="直線コネクタ 708"/>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710" name="【児童館】&#10;一人当たり面積最大値テキスト"/>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711" name="直線コネクタ 710"/>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2" name="【児童館】&#10;一人当たり面積平均値テキスト"/>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3" name="フローチャート: 判断 712"/>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14" name="フローチャート: 判断 713"/>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715" name="フローチャート: 判断 714"/>
        <xdr:cNvSpPr/>
      </xdr:nvSpPr>
      <xdr:spPr>
        <a:xfrm>
          <a:off x="20383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6" name="フローチャート: 判断 715"/>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17" name="フローチャート: 判断 716"/>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23" name="楕円 722"/>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724" name="【児童館】&#10;一人当たり面積該当値テキスト"/>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25" name="楕円 724"/>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726" name="直線コネクタ 725"/>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727" name="楕円 726"/>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728" name="直線コネクタ 727"/>
        <xdr:cNvCxnSpPr/>
      </xdr:nvCxnSpPr>
      <xdr:spPr>
        <a:xfrm>
          <a:off x="20434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29" name="楕円 728"/>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730" name="直線コネクタ 729"/>
        <xdr:cNvCxnSpPr/>
      </xdr:nvCxnSpPr>
      <xdr:spPr>
        <a:xfrm>
          <a:off x="19545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31" name="楕円 730"/>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732" name="直線コネクタ 731"/>
        <xdr:cNvCxnSpPr/>
      </xdr:nvCxnSpPr>
      <xdr:spPr>
        <a:xfrm>
          <a:off x="18656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33" name="n_1aveValue【児童館】&#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734" name="n_2aveValue【児童館】&#10;一人当たり面積"/>
        <xdr:cNvSpPr txBox="1"/>
      </xdr:nvSpPr>
      <xdr:spPr>
        <a:xfrm>
          <a:off x="20199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5"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736" name="n_4aveValue【児童館】&#10;一人当たり面積"/>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737" name="n_1mainValue【児童館】&#10;一人当たり面積"/>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738" name="n_2mainValue【児童館】&#10;一人当たり面積"/>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39" name="n_3mainValue【児童館】&#10;一人当たり面積"/>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40" name="n_4mainValue【児童館】&#10;一人当たり面積"/>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765" name="直線コネクタ 764"/>
        <xdr:cNvCxnSpPr/>
      </xdr:nvCxnSpPr>
      <xdr:spPr>
        <a:xfrm flipV="1">
          <a:off x="16318864" y="174002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68" name="【公民館】&#10;有形固定資産減価償却率最大値テキスト"/>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69" name="直線コネクタ 768"/>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770" name="【公民館】&#10;有形固定資産減価償却率平均値テキスト"/>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71" name="フローチャート: 判断 770"/>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772" name="フローチャート: 判断 771"/>
        <xdr:cNvSpPr/>
      </xdr:nvSpPr>
      <xdr:spPr>
        <a:xfrm>
          <a:off x="15430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773" name="フローチャート: 判断 772"/>
        <xdr:cNvSpPr/>
      </xdr:nvSpPr>
      <xdr:spPr>
        <a:xfrm>
          <a:off x="14541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774" name="フローチャート: 判断 773"/>
        <xdr:cNvSpPr/>
      </xdr:nvSpPr>
      <xdr:spPr>
        <a:xfrm>
          <a:off x="1365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775" name="フローチャート: 判断 774"/>
        <xdr:cNvSpPr/>
      </xdr:nvSpPr>
      <xdr:spPr>
        <a:xfrm>
          <a:off x="12763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636</xdr:rowOff>
    </xdr:from>
    <xdr:to>
      <xdr:col>85</xdr:col>
      <xdr:colOff>177800</xdr:colOff>
      <xdr:row>104</xdr:row>
      <xdr:rowOff>102236</xdr:rowOff>
    </xdr:to>
    <xdr:sp macro="" textlink="">
      <xdr:nvSpPr>
        <xdr:cNvPr id="781" name="楕円 780"/>
        <xdr:cNvSpPr/>
      </xdr:nvSpPr>
      <xdr:spPr>
        <a:xfrm>
          <a:off x="162687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150513</xdr:rowOff>
    </xdr:from>
    <xdr:ext cx="405111" cy="259045"/>
    <xdr:sp macro="" textlink="">
      <xdr:nvSpPr>
        <xdr:cNvPr id="782" name="【公民館】&#10;有形固定資産減価償却率該当値テキスト"/>
        <xdr:cNvSpPr txBox="1"/>
      </xdr:nvSpPr>
      <xdr:spPr>
        <a:xfrm>
          <a:off x="16357600" y="1780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132080</xdr:rowOff>
    </xdr:from>
    <xdr:to>
      <xdr:col>81</xdr:col>
      <xdr:colOff>101600</xdr:colOff>
      <xdr:row>104</xdr:row>
      <xdr:rowOff>62230</xdr:rowOff>
    </xdr:to>
    <xdr:sp macro="" textlink="">
      <xdr:nvSpPr>
        <xdr:cNvPr id="783" name="楕円 782"/>
        <xdr:cNvSpPr/>
      </xdr:nvSpPr>
      <xdr:spPr>
        <a:xfrm>
          <a:off x="15430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11430</xdr:rowOff>
    </xdr:from>
    <xdr:to>
      <xdr:col>85</xdr:col>
      <xdr:colOff>127000</xdr:colOff>
      <xdr:row>104</xdr:row>
      <xdr:rowOff>51436</xdr:rowOff>
    </xdr:to>
    <xdr:cxnSp macro="">
      <xdr:nvCxnSpPr>
        <xdr:cNvPr id="784" name="直線コネクタ 783"/>
        <xdr:cNvCxnSpPr/>
      </xdr:nvCxnSpPr>
      <xdr:spPr>
        <a:xfrm>
          <a:off x="15481300" y="1784223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97789</xdr:rowOff>
    </xdr:from>
    <xdr:to>
      <xdr:col>76</xdr:col>
      <xdr:colOff>165100</xdr:colOff>
      <xdr:row>104</xdr:row>
      <xdr:rowOff>27939</xdr:rowOff>
    </xdr:to>
    <xdr:sp macro="" textlink="">
      <xdr:nvSpPr>
        <xdr:cNvPr id="785" name="楕円 784"/>
        <xdr:cNvSpPr/>
      </xdr:nvSpPr>
      <xdr:spPr>
        <a:xfrm>
          <a:off x="14541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148589</xdr:rowOff>
    </xdr:from>
    <xdr:to>
      <xdr:col>81</xdr:col>
      <xdr:colOff>50800</xdr:colOff>
      <xdr:row>104</xdr:row>
      <xdr:rowOff>11430</xdr:rowOff>
    </xdr:to>
    <xdr:cxnSp macro="">
      <xdr:nvCxnSpPr>
        <xdr:cNvPr id="786" name="直線コネクタ 785"/>
        <xdr:cNvCxnSpPr/>
      </xdr:nvCxnSpPr>
      <xdr:spPr>
        <a:xfrm>
          <a:off x="14592300" y="178079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78739</xdr:rowOff>
    </xdr:from>
    <xdr:to>
      <xdr:col>72</xdr:col>
      <xdr:colOff>38100</xdr:colOff>
      <xdr:row>104</xdr:row>
      <xdr:rowOff>8889</xdr:rowOff>
    </xdr:to>
    <xdr:sp macro="" textlink="">
      <xdr:nvSpPr>
        <xdr:cNvPr id="787" name="楕円 786"/>
        <xdr:cNvSpPr/>
      </xdr:nvSpPr>
      <xdr:spPr>
        <a:xfrm>
          <a:off x="13652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129539</xdr:rowOff>
    </xdr:from>
    <xdr:to>
      <xdr:col>76</xdr:col>
      <xdr:colOff>114300</xdr:colOff>
      <xdr:row>103</xdr:row>
      <xdr:rowOff>148589</xdr:rowOff>
    </xdr:to>
    <xdr:cxnSp macro="">
      <xdr:nvCxnSpPr>
        <xdr:cNvPr id="788" name="直線コネクタ 787"/>
        <xdr:cNvCxnSpPr/>
      </xdr:nvCxnSpPr>
      <xdr:spPr>
        <a:xfrm>
          <a:off x="13703300" y="17788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38736</xdr:rowOff>
    </xdr:from>
    <xdr:to>
      <xdr:col>67</xdr:col>
      <xdr:colOff>101600</xdr:colOff>
      <xdr:row>103</xdr:row>
      <xdr:rowOff>140336</xdr:rowOff>
    </xdr:to>
    <xdr:sp macro="" textlink="">
      <xdr:nvSpPr>
        <xdr:cNvPr id="789" name="楕円 788"/>
        <xdr:cNvSpPr/>
      </xdr:nvSpPr>
      <xdr:spPr>
        <a:xfrm>
          <a:off x="127635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89536</xdr:rowOff>
    </xdr:from>
    <xdr:to>
      <xdr:col>71</xdr:col>
      <xdr:colOff>177800</xdr:colOff>
      <xdr:row>103</xdr:row>
      <xdr:rowOff>129539</xdr:rowOff>
    </xdr:to>
    <xdr:cxnSp macro="">
      <xdr:nvCxnSpPr>
        <xdr:cNvPr id="790" name="直線コネクタ 789"/>
        <xdr:cNvCxnSpPr/>
      </xdr:nvCxnSpPr>
      <xdr:spPr>
        <a:xfrm>
          <a:off x="12814300" y="177488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59072</xdr:rowOff>
    </xdr:from>
    <xdr:ext cx="405111" cy="259045"/>
    <xdr:sp macro="" textlink="">
      <xdr:nvSpPr>
        <xdr:cNvPr id="791" name="n_1aveValue【公民館】&#10;有形固定資産減価償却率"/>
        <xdr:cNvSpPr txBox="1"/>
      </xdr:nvSpPr>
      <xdr:spPr>
        <a:xfrm>
          <a:off x="15266044"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43832</xdr:rowOff>
    </xdr:from>
    <xdr:ext cx="405111" cy="259045"/>
    <xdr:sp macro="" textlink="">
      <xdr:nvSpPr>
        <xdr:cNvPr id="792" name="n_2aveValue【公民館】&#10;有形固定資産減価償却率"/>
        <xdr:cNvSpPr txBox="1"/>
      </xdr:nvSpPr>
      <xdr:spPr>
        <a:xfrm>
          <a:off x="14389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34307</xdr:rowOff>
    </xdr:from>
    <xdr:ext cx="405111" cy="259045"/>
    <xdr:sp macro="" textlink="">
      <xdr:nvSpPr>
        <xdr:cNvPr id="793" name="n_3aveValue【公民館】&#10;有形固定資産減価償却率"/>
        <xdr:cNvSpPr txBox="1"/>
      </xdr:nvSpPr>
      <xdr:spPr>
        <a:xfrm>
          <a:off x="13500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24782</xdr:rowOff>
    </xdr:from>
    <xdr:ext cx="405111" cy="259045"/>
    <xdr:sp macro="" textlink="">
      <xdr:nvSpPr>
        <xdr:cNvPr id="794" name="n_4aveValue【公民館】&#10;有形固定資産減価償却率"/>
        <xdr:cNvSpPr txBox="1"/>
      </xdr:nvSpPr>
      <xdr:spPr>
        <a:xfrm>
          <a:off x="12611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78757</xdr:rowOff>
    </xdr:from>
    <xdr:ext cx="405111" cy="259045"/>
    <xdr:sp macro="" textlink="">
      <xdr:nvSpPr>
        <xdr:cNvPr id="795" name="n_1mainValue【公民館】&#10;有形固定資産減価償却率"/>
        <xdr:cNvSpPr txBox="1"/>
      </xdr:nvSpPr>
      <xdr:spPr>
        <a:xfrm>
          <a:off x="152660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44466</xdr:rowOff>
    </xdr:from>
    <xdr:ext cx="405111" cy="259045"/>
    <xdr:sp macro="" textlink="">
      <xdr:nvSpPr>
        <xdr:cNvPr id="796" name="n_2mainValue【公民館】&#10;有形固定資産減価償却率"/>
        <xdr:cNvSpPr txBox="1"/>
      </xdr:nvSpPr>
      <xdr:spPr>
        <a:xfrm>
          <a:off x="14389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25416</xdr:rowOff>
    </xdr:from>
    <xdr:ext cx="405111" cy="259045"/>
    <xdr:sp macro="" textlink="">
      <xdr:nvSpPr>
        <xdr:cNvPr id="797" name="n_3mainValue【公民館】&#10;有形固定資産減価償却率"/>
        <xdr:cNvSpPr txBox="1"/>
      </xdr:nvSpPr>
      <xdr:spPr>
        <a:xfrm>
          <a:off x="13500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798" name="n_4mainValue【公民館】&#10;有形固定資産減価償却率"/>
        <xdr:cNvSpPr txBox="1"/>
      </xdr:nvSpPr>
      <xdr:spPr>
        <a:xfrm>
          <a:off x="12611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822" name="直線コネクタ 821"/>
        <xdr:cNvCxnSpPr/>
      </xdr:nvCxnSpPr>
      <xdr:spPr>
        <a:xfrm flipV="1">
          <a:off x="22160864" y="17228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3"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4" name="直線コネクタ 823"/>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825" name="【公民館】&#10;一人当たり面積最大値テキスト"/>
        <xdr:cNvSpPr txBox="1"/>
      </xdr:nvSpPr>
      <xdr:spPr>
        <a:xfrm>
          <a:off x="22199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826" name="直線コネクタ 825"/>
        <xdr:cNvCxnSpPr/>
      </xdr:nvCxnSpPr>
      <xdr:spPr>
        <a:xfrm>
          <a:off x="22072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827" name="【公民館】&#10;一人当たり面積平均値テキスト"/>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8" name="フローチャート: 判断 827"/>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29" name="フローチャート: 判断 828"/>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830" name="フローチャート: 判断 829"/>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31" name="フローチャート: 判断 830"/>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832" name="フローチャート: 判断 831"/>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2539</xdr:rowOff>
    </xdr:from>
    <xdr:to>
      <xdr:col>116</xdr:col>
      <xdr:colOff>114300</xdr:colOff>
      <xdr:row>102</xdr:row>
      <xdr:rowOff>104139</xdr:rowOff>
    </xdr:to>
    <xdr:sp macro="" textlink="">
      <xdr:nvSpPr>
        <xdr:cNvPr id="838" name="楕円 837"/>
        <xdr:cNvSpPr/>
      </xdr:nvSpPr>
      <xdr:spPr>
        <a:xfrm>
          <a:off x="22110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25416</xdr:rowOff>
    </xdr:from>
    <xdr:ext cx="469744" cy="259045"/>
    <xdr:sp macro="" textlink="">
      <xdr:nvSpPr>
        <xdr:cNvPr id="839" name="【公民館】&#10;一人当たり面積該当値テキスト"/>
        <xdr:cNvSpPr txBox="1"/>
      </xdr:nvSpPr>
      <xdr:spPr>
        <a:xfrm>
          <a:off x="22199600"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10161</xdr:rowOff>
    </xdr:from>
    <xdr:to>
      <xdr:col>112</xdr:col>
      <xdr:colOff>38100</xdr:colOff>
      <xdr:row>102</xdr:row>
      <xdr:rowOff>111761</xdr:rowOff>
    </xdr:to>
    <xdr:sp macro="" textlink="">
      <xdr:nvSpPr>
        <xdr:cNvPr id="840" name="楕円 839"/>
        <xdr:cNvSpPr/>
      </xdr:nvSpPr>
      <xdr:spPr>
        <a:xfrm>
          <a:off x="21272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53339</xdr:rowOff>
    </xdr:from>
    <xdr:to>
      <xdr:col>116</xdr:col>
      <xdr:colOff>63500</xdr:colOff>
      <xdr:row>102</xdr:row>
      <xdr:rowOff>60961</xdr:rowOff>
    </xdr:to>
    <xdr:cxnSp macro="">
      <xdr:nvCxnSpPr>
        <xdr:cNvPr id="841" name="直線コネクタ 840"/>
        <xdr:cNvCxnSpPr/>
      </xdr:nvCxnSpPr>
      <xdr:spPr>
        <a:xfrm flipV="1">
          <a:off x="21323300" y="175412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151130</xdr:rowOff>
    </xdr:from>
    <xdr:to>
      <xdr:col>107</xdr:col>
      <xdr:colOff>101600</xdr:colOff>
      <xdr:row>102</xdr:row>
      <xdr:rowOff>81280</xdr:rowOff>
    </xdr:to>
    <xdr:sp macro="" textlink="">
      <xdr:nvSpPr>
        <xdr:cNvPr id="842" name="楕円 841"/>
        <xdr:cNvSpPr/>
      </xdr:nvSpPr>
      <xdr:spPr>
        <a:xfrm>
          <a:off x="20383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30480</xdr:rowOff>
    </xdr:from>
    <xdr:to>
      <xdr:col>111</xdr:col>
      <xdr:colOff>177800</xdr:colOff>
      <xdr:row>102</xdr:row>
      <xdr:rowOff>60961</xdr:rowOff>
    </xdr:to>
    <xdr:cxnSp macro="">
      <xdr:nvCxnSpPr>
        <xdr:cNvPr id="843" name="直線コネクタ 842"/>
        <xdr:cNvCxnSpPr/>
      </xdr:nvCxnSpPr>
      <xdr:spPr>
        <a:xfrm>
          <a:off x="20434300" y="17518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143511</xdr:rowOff>
    </xdr:from>
    <xdr:to>
      <xdr:col>102</xdr:col>
      <xdr:colOff>165100</xdr:colOff>
      <xdr:row>102</xdr:row>
      <xdr:rowOff>73661</xdr:rowOff>
    </xdr:to>
    <xdr:sp macro="" textlink="">
      <xdr:nvSpPr>
        <xdr:cNvPr id="844" name="楕円 843"/>
        <xdr:cNvSpPr/>
      </xdr:nvSpPr>
      <xdr:spPr>
        <a:xfrm>
          <a:off x="19494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22861</xdr:rowOff>
    </xdr:from>
    <xdr:to>
      <xdr:col>107</xdr:col>
      <xdr:colOff>50800</xdr:colOff>
      <xdr:row>102</xdr:row>
      <xdr:rowOff>30480</xdr:rowOff>
    </xdr:to>
    <xdr:cxnSp macro="">
      <xdr:nvCxnSpPr>
        <xdr:cNvPr id="845" name="直線コネクタ 844"/>
        <xdr:cNvCxnSpPr/>
      </xdr:nvCxnSpPr>
      <xdr:spPr>
        <a:xfrm>
          <a:off x="19545300" y="17510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17780</xdr:rowOff>
    </xdr:from>
    <xdr:to>
      <xdr:col>98</xdr:col>
      <xdr:colOff>38100</xdr:colOff>
      <xdr:row>102</xdr:row>
      <xdr:rowOff>119380</xdr:rowOff>
    </xdr:to>
    <xdr:sp macro="" textlink="">
      <xdr:nvSpPr>
        <xdr:cNvPr id="846" name="楕円 845"/>
        <xdr:cNvSpPr/>
      </xdr:nvSpPr>
      <xdr:spPr>
        <a:xfrm>
          <a:off x="18605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22861</xdr:rowOff>
    </xdr:from>
    <xdr:to>
      <xdr:col>102</xdr:col>
      <xdr:colOff>114300</xdr:colOff>
      <xdr:row>102</xdr:row>
      <xdr:rowOff>68580</xdr:rowOff>
    </xdr:to>
    <xdr:cxnSp macro="">
      <xdr:nvCxnSpPr>
        <xdr:cNvPr id="847" name="直線コネクタ 846"/>
        <xdr:cNvCxnSpPr/>
      </xdr:nvCxnSpPr>
      <xdr:spPr>
        <a:xfrm flipV="1">
          <a:off x="18656300" y="17510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48" name="n_1aveValue【公民館】&#10;一人当たり面積"/>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849" name="n_2aveValue【公民館】&#10;一人当たり面積"/>
        <xdr:cNvSpPr txBox="1"/>
      </xdr:nvSpPr>
      <xdr:spPr>
        <a:xfrm>
          <a:off x="20199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160038</xdr:rowOff>
    </xdr:from>
    <xdr:ext cx="469744" cy="259045"/>
    <xdr:sp macro="" textlink="">
      <xdr:nvSpPr>
        <xdr:cNvPr id="850" name="n_3aveValue【公民館】&#10;一人当たり面積"/>
        <xdr:cNvSpPr txBox="1"/>
      </xdr:nvSpPr>
      <xdr:spPr>
        <a:xfrm>
          <a:off x="19310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851" name="n_4aveValue【公民館】&#10;一人当たり面積"/>
        <xdr:cNvSpPr txBox="1"/>
      </xdr:nvSpPr>
      <xdr:spPr>
        <a:xfrm>
          <a:off x="18421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128288</xdr:rowOff>
    </xdr:from>
    <xdr:ext cx="469744" cy="259045"/>
    <xdr:sp macro="" textlink="">
      <xdr:nvSpPr>
        <xdr:cNvPr id="852" name="n_1mainValue【公民館】&#10;一人当たり面積"/>
        <xdr:cNvSpPr txBox="1"/>
      </xdr:nvSpPr>
      <xdr:spPr>
        <a:xfrm>
          <a:off x="210757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97807</xdr:rowOff>
    </xdr:from>
    <xdr:ext cx="469744" cy="259045"/>
    <xdr:sp macro="" textlink="">
      <xdr:nvSpPr>
        <xdr:cNvPr id="853" name="n_2mainValue【公民館】&#10;一人当たり面積"/>
        <xdr:cNvSpPr txBox="1"/>
      </xdr:nvSpPr>
      <xdr:spPr>
        <a:xfrm>
          <a:off x="201994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90188</xdr:rowOff>
    </xdr:from>
    <xdr:ext cx="469744" cy="259045"/>
    <xdr:sp macro="" textlink="">
      <xdr:nvSpPr>
        <xdr:cNvPr id="854" name="n_3mainValue【公民館】&#10;一人当たり面積"/>
        <xdr:cNvSpPr txBox="1"/>
      </xdr:nvSpPr>
      <xdr:spPr>
        <a:xfrm>
          <a:off x="1931042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135907</xdr:rowOff>
    </xdr:from>
    <xdr:ext cx="469744" cy="259045"/>
    <xdr:sp macro="" textlink="">
      <xdr:nvSpPr>
        <xdr:cNvPr id="855" name="n_4mainValue【公民館】&#10;一人当たり面積"/>
        <xdr:cNvSpPr txBox="1"/>
      </xdr:nvSpPr>
      <xdr:spPr>
        <a:xfrm>
          <a:off x="184214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を類似団体内平均値と比較すると、「道路」及び「学校施設」は老朽化度合いが低いものの、「認定こども園・幼稚園・保育所」及び「橋りょう・トンネル」の老朽化度合いが高くなっている。</a:t>
          </a:r>
        </a:p>
        <a:p>
          <a:r>
            <a:rPr kumimoji="1" lang="ja-JP" altLang="en-US" sz="1300">
              <a:latin typeface="ＭＳ Ｐゴシック" panose="020B0600070205080204" pitchFamily="50" charset="-128"/>
              <a:ea typeface="ＭＳ Ｐゴシック" panose="020B0600070205080204" pitchFamily="50" charset="-128"/>
            </a:rPr>
            <a:t>減価償却率が</a:t>
          </a:r>
          <a:r>
            <a:rPr kumimoji="1" lang="en-US" altLang="ja-JP" sz="1300">
              <a:latin typeface="ＭＳ Ｐゴシック" panose="020B0600070205080204" pitchFamily="50" charset="-128"/>
              <a:ea typeface="ＭＳ Ｐゴシック" panose="020B0600070205080204" pitchFamily="50" charset="-128"/>
            </a:rPr>
            <a:t>75.9%</a:t>
          </a:r>
          <a:r>
            <a:rPr kumimoji="1" lang="ja-JP" altLang="en-US" sz="1300">
              <a:latin typeface="ＭＳ Ｐゴシック" panose="020B0600070205080204" pitchFamily="50" charset="-128"/>
              <a:ea typeface="ＭＳ Ｐゴシック" panose="020B0600070205080204" pitchFamily="50" charset="-128"/>
            </a:rPr>
            <a:t>と特に老朽化が進んでいる保育所については、</a:t>
          </a:r>
          <a:r>
            <a:rPr kumimoji="1" lang="en-US" altLang="ja-JP" sz="1300">
              <a:latin typeface="ＭＳ Ｐゴシック" panose="020B0600070205080204" pitchFamily="50" charset="-128"/>
              <a:ea typeface="ＭＳ Ｐゴシック" panose="020B0600070205080204" pitchFamily="50" charset="-128"/>
            </a:rPr>
            <a:t>2021</a:t>
          </a:r>
          <a:r>
            <a:rPr kumimoji="1" lang="ja-JP" altLang="en-US" sz="1300">
              <a:latin typeface="ＭＳ Ｐゴシック" panose="020B0600070205080204" pitchFamily="50" charset="-128"/>
              <a:ea typeface="ＭＳ Ｐゴシック" panose="020B0600070205080204" pitchFamily="50" charset="-128"/>
            </a:rPr>
            <a:t>年度に「公立保育所個別施設方針」を策定し、個別の施設ごとに築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年に達する時期を目安に、利用圏域内の保育需要推計や民間事業者が設置する施設の状況などを踏まえて、統廃合も含めた今後の在り方を検討することとしている。</a:t>
          </a:r>
        </a:p>
        <a:p>
          <a:r>
            <a:rPr kumimoji="1" lang="ja-JP" altLang="en-US" sz="1300">
              <a:latin typeface="ＭＳ Ｐゴシック" panose="020B0600070205080204" pitchFamily="50" charset="-128"/>
              <a:ea typeface="ＭＳ Ｐゴシック" panose="020B0600070205080204" pitchFamily="50" charset="-128"/>
            </a:rPr>
            <a:t>本市では、「公共施設等総合管理計画」に定めた目標を実現していくため、平成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施設類型ごとの具体的方針となる「公共施設等総合管理計画個別計画」を策定し、公共施設などの老朽化対策に取り組んでいるところであるが、引き続き、少子化・人口減少の進行に伴う需要の変化を見据え、中長期的な視点に立った施設マネジメント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317,486
314,501
757.20
156,163,710
148,796,156
6,653,326
71,642,847
92,618,553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xdr:cNvCxnSpPr/>
      </xdr:nvCxnSpPr>
      <xdr:spPr>
        <a:xfrm flipV="1">
          <a:off x="4634865" y="57531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xdr:cNvSpPr txBox="1"/>
      </xdr:nvSpPr>
      <xdr:spPr>
        <a:xfrm>
          <a:off x="4673600" y="605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xdr:cNvSpPr/>
      </xdr:nvSpPr>
      <xdr:spPr>
        <a:xfrm>
          <a:off x="1968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xdr:cNvSpPr/>
      </xdr:nvSpPr>
      <xdr:spPr>
        <a:xfrm>
          <a:off x="1079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3" name="楕円 72"/>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110507</xdr:rowOff>
    </xdr:from>
    <xdr:ext cx="405111" cy="259045"/>
    <xdr:sp macro="" textlink="">
      <xdr:nvSpPr>
        <xdr:cNvPr id="74" name="【図書館】&#10;有形固定資産減価償却率該当値テキスト"/>
        <xdr:cNvSpPr txBox="1"/>
      </xdr:nvSpPr>
      <xdr:spPr>
        <a:xfrm>
          <a:off x="4673600"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109220</xdr:rowOff>
    </xdr:from>
    <xdr:to>
      <xdr:col>20</xdr:col>
      <xdr:colOff>38100</xdr:colOff>
      <xdr:row>38</xdr:row>
      <xdr:rowOff>39370</xdr:rowOff>
    </xdr:to>
    <xdr:sp macro="" textlink="">
      <xdr:nvSpPr>
        <xdr:cNvPr id="75" name="楕円 74"/>
        <xdr:cNvSpPr/>
      </xdr:nvSpPr>
      <xdr:spPr>
        <a:xfrm>
          <a:off x="3746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160020</xdr:rowOff>
    </xdr:from>
    <xdr:to>
      <xdr:col>24</xdr:col>
      <xdr:colOff>63500</xdr:colOff>
      <xdr:row>38</xdr:row>
      <xdr:rowOff>11430</xdr:rowOff>
    </xdr:to>
    <xdr:cxnSp macro="">
      <xdr:nvCxnSpPr>
        <xdr:cNvPr id="76" name="直線コネクタ 75"/>
        <xdr:cNvCxnSpPr/>
      </xdr:nvCxnSpPr>
      <xdr:spPr>
        <a:xfrm>
          <a:off x="3797300" y="65036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84455</xdr:rowOff>
    </xdr:from>
    <xdr:to>
      <xdr:col>15</xdr:col>
      <xdr:colOff>101600</xdr:colOff>
      <xdr:row>38</xdr:row>
      <xdr:rowOff>14605</xdr:rowOff>
    </xdr:to>
    <xdr:sp macro="" textlink="">
      <xdr:nvSpPr>
        <xdr:cNvPr id="77" name="楕円 76"/>
        <xdr:cNvSpPr/>
      </xdr:nvSpPr>
      <xdr:spPr>
        <a:xfrm>
          <a:off x="2857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135255</xdr:rowOff>
    </xdr:from>
    <xdr:to>
      <xdr:col>19</xdr:col>
      <xdr:colOff>177800</xdr:colOff>
      <xdr:row>37</xdr:row>
      <xdr:rowOff>160020</xdr:rowOff>
    </xdr:to>
    <xdr:cxnSp macro="">
      <xdr:nvCxnSpPr>
        <xdr:cNvPr id="78" name="直線コネクタ 77"/>
        <xdr:cNvCxnSpPr/>
      </xdr:nvCxnSpPr>
      <xdr:spPr>
        <a:xfrm>
          <a:off x="2908300" y="64789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46355</xdr:rowOff>
    </xdr:from>
    <xdr:to>
      <xdr:col>10</xdr:col>
      <xdr:colOff>165100</xdr:colOff>
      <xdr:row>37</xdr:row>
      <xdr:rowOff>147955</xdr:rowOff>
    </xdr:to>
    <xdr:sp macro="" textlink="">
      <xdr:nvSpPr>
        <xdr:cNvPr id="79" name="楕円 78"/>
        <xdr:cNvSpPr/>
      </xdr:nvSpPr>
      <xdr:spPr>
        <a:xfrm>
          <a:off x="1968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97155</xdr:rowOff>
    </xdr:from>
    <xdr:to>
      <xdr:col>15</xdr:col>
      <xdr:colOff>50800</xdr:colOff>
      <xdr:row>37</xdr:row>
      <xdr:rowOff>135255</xdr:rowOff>
    </xdr:to>
    <xdr:cxnSp macro="">
      <xdr:nvCxnSpPr>
        <xdr:cNvPr id="80" name="直線コネクタ 79"/>
        <xdr:cNvCxnSpPr/>
      </xdr:nvCxnSpPr>
      <xdr:spPr>
        <a:xfrm>
          <a:off x="2019300" y="6440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xdr:rowOff>
    </xdr:from>
    <xdr:to>
      <xdr:col>6</xdr:col>
      <xdr:colOff>38100</xdr:colOff>
      <xdr:row>37</xdr:row>
      <xdr:rowOff>104140</xdr:rowOff>
    </xdr:to>
    <xdr:sp macro="" textlink="">
      <xdr:nvSpPr>
        <xdr:cNvPr id="81" name="楕円 80"/>
        <xdr:cNvSpPr/>
      </xdr:nvSpPr>
      <xdr:spPr>
        <a:xfrm>
          <a:off x="1079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53340</xdr:rowOff>
    </xdr:from>
    <xdr:to>
      <xdr:col>10</xdr:col>
      <xdr:colOff>114300</xdr:colOff>
      <xdr:row>37</xdr:row>
      <xdr:rowOff>97155</xdr:rowOff>
    </xdr:to>
    <xdr:cxnSp macro="">
      <xdr:nvCxnSpPr>
        <xdr:cNvPr id="82" name="直線コネクタ 81"/>
        <xdr:cNvCxnSpPr/>
      </xdr:nvCxnSpPr>
      <xdr:spPr>
        <a:xfrm>
          <a:off x="1130300" y="63969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xdr:cNvSpPr txBox="1"/>
      </xdr:nvSpPr>
      <xdr:spPr>
        <a:xfrm>
          <a:off x="2705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xdr:cNvSpPr txBox="1"/>
      </xdr:nvSpPr>
      <xdr:spPr>
        <a:xfrm>
          <a:off x="1816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xdr:cNvSpPr txBox="1"/>
      </xdr:nvSpPr>
      <xdr:spPr>
        <a:xfrm>
          <a:off x="927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30497</xdr:rowOff>
    </xdr:from>
    <xdr:ext cx="405111" cy="259045"/>
    <xdr:sp macro="" textlink="">
      <xdr:nvSpPr>
        <xdr:cNvPr id="87" name="n_1mainValue【図書館】&#10;有形固定資産減価償却率"/>
        <xdr:cNvSpPr txBox="1"/>
      </xdr:nvSpPr>
      <xdr:spPr>
        <a:xfrm>
          <a:off x="35820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5732</xdr:rowOff>
    </xdr:from>
    <xdr:ext cx="405111" cy="259045"/>
    <xdr:sp macro="" textlink="">
      <xdr:nvSpPr>
        <xdr:cNvPr id="88" name="n_2mainValue【図書館】&#10;有形固定資産減価償却率"/>
        <xdr:cNvSpPr txBox="1"/>
      </xdr:nvSpPr>
      <xdr:spPr>
        <a:xfrm>
          <a:off x="2705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139082</xdr:rowOff>
    </xdr:from>
    <xdr:ext cx="405111" cy="259045"/>
    <xdr:sp macro="" textlink="">
      <xdr:nvSpPr>
        <xdr:cNvPr id="89" name="n_3mainValue【図書館】&#10;有形固定資産減価償却率"/>
        <xdr:cNvSpPr txBox="1"/>
      </xdr:nvSpPr>
      <xdr:spPr>
        <a:xfrm>
          <a:off x="1816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90" name="n_4mainValue【図書館】&#10;有形固定資産減価償却率"/>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xdr:cNvCxnSpPr/>
      </xdr:nvCxnSpPr>
      <xdr:spPr>
        <a:xfrm flipV="1">
          <a:off x="10476865" y="579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23"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xdr:cNvSpPr/>
      </xdr:nvSpPr>
      <xdr:spPr>
        <a:xfrm>
          <a:off x="692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53975</xdr:rowOff>
    </xdr:from>
    <xdr:to>
      <xdr:col>55</xdr:col>
      <xdr:colOff>50800</xdr:colOff>
      <xdr:row>36</xdr:row>
      <xdr:rowOff>155575</xdr:rowOff>
    </xdr:to>
    <xdr:sp macro="" textlink="">
      <xdr:nvSpPr>
        <xdr:cNvPr id="134" name="楕円 133"/>
        <xdr:cNvSpPr/>
      </xdr:nvSpPr>
      <xdr:spPr>
        <a:xfrm>
          <a:off x="10426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76852</xdr:rowOff>
    </xdr:from>
    <xdr:ext cx="469744" cy="259045"/>
    <xdr:sp macro="" textlink="">
      <xdr:nvSpPr>
        <xdr:cNvPr id="135" name="【図書館】&#10;一人当たり面積該当値テキスト"/>
        <xdr:cNvSpPr txBox="1"/>
      </xdr:nvSpPr>
      <xdr:spPr>
        <a:xfrm>
          <a:off x="10515600" y="607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53975</xdr:rowOff>
    </xdr:from>
    <xdr:to>
      <xdr:col>50</xdr:col>
      <xdr:colOff>165100</xdr:colOff>
      <xdr:row>36</xdr:row>
      <xdr:rowOff>155575</xdr:rowOff>
    </xdr:to>
    <xdr:sp macro="" textlink="">
      <xdr:nvSpPr>
        <xdr:cNvPr id="136" name="楕円 135"/>
        <xdr:cNvSpPr/>
      </xdr:nvSpPr>
      <xdr:spPr>
        <a:xfrm>
          <a:off x="9588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104775</xdr:rowOff>
    </xdr:from>
    <xdr:to>
      <xdr:col>55</xdr:col>
      <xdr:colOff>0</xdr:colOff>
      <xdr:row>36</xdr:row>
      <xdr:rowOff>104775</xdr:rowOff>
    </xdr:to>
    <xdr:cxnSp macro="">
      <xdr:nvCxnSpPr>
        <xdr:cNvPr id="137" name="直線コネクタ 136"/>
        <xdr:cNvCxnSpPr/>
      </xdr:nvCxnSpPr>
      <xdr:spPr>
        <a:xfrm>
          <a:off x="9639300" y="6276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82550</xdr:rowOff>
    </xdr:from>
    <xdr:to>
      <xdr:col>46</xdr:col>
      <xdr:colOff>38100</xdr:colOff>
      <xdr:row>37</xdr:row>
      <xdr:rowOff>12700</xdr:rowOff>
    </xdr:to>
    <xdr:sp macro="" textlink="">
      <xdr:nvSpPr>
        <xdr:cNvPr id="138" name="楕円 137"/>
        <xdr:cNvSpPr/>
      </xdr:nvSpPr>
      <xdr:spPr>
        <a:xfrm>
          <a:off x="8699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104775</xdr:rowOff>
    </xdr:from>
    <xdr:to>
      <xdr:col>50</xdr:col>
      <xdr:colOff>114300</xdr:colOff>
      <xdr:row>36</xdr:row>
      <xdr:rowOff>133350</xdr:rowOff>
    </xdr:to>
    <xdr:cxnSp macro="">
      <xdr:nvCxnSpPr>
        <xdr:cNvPr id="139" name="直線コネクタ 138"/>
        <xdr:cNvCxnSpPr/>
      </xdr:nvCxnSpPr>
      <xdr:spPr>
        <a:xfrm flipV="1">
          <a:off x="8750300" y="62769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82550</xdr:rowOff>
    </xdr:from>
    <xdr:to>
      <xdr:col>41</xdr:col>
      <xdr:colOff>101600</xdr:colOff>
      <xdr:row>37</xdr:row>
      <xdr:rowOff>12700</xdr:rowOff>
    </xdr:to>
    <xdr:sp macro="" textlink="">
      <xdr:nvSpPr>
        <xdr:cNvPr id="140" name="楕円 139"/>
        <xdr:cNvSpPr/>
      </xdr:nvSpPr>
      <xdr:spPr>
        <a:xfrm>
          <a:off x="7810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133350</xdr:rowOff>
    </xdr:from>
    <xdr:to>
      <xdr:col>45</xdr:col>
      <xdr:colOff>177800</xdr:colOff>
      <xdr:row>36</xdr:row>
      <xdr:rowOff>133350</xdr:rowOff>
    </xdr:to>
    <xdr:cxnSp macro="">
      <xdr:nvCxnSpPr>
        <xdr:cNvPr id="141" name="直線コネクタ 140"/>
        <xdr:cNvCxnSpPr/>
      </xdr:nvCxnSpPr>
      <xdr:spPr>
        <a:xfrm>
          <a:off x="7861300" y="6305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111125</xdr:rowOff>
    </xdr:from>
    <xdr:to>
      <xdr:col>36</xdr:col>
      <xdr:colOff>165100</xdr:colOff>
      <xdr:row>37</xdr:row>
      <xdr:rowOff>41275</xdr:rowOff>
    </xdr:to>
    <xdr:sp macro="" textlink="">
      <xdr:nvSpPr>
        <xdr:cNvPr id="142" name="楕円 141"/>
        <xdr:cNvSpPr/>
      </xdr:nvSpPr>
      <xdr:spPr>
        <a:xfrm>
          <a:off x="6921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133350</xdr:rowOff>
    </xdr:from>
    <xdr:to>
      <xdr:col>41</xdr:col>
      <xdr:colOff>50800</xdr:colOff>
      <xdr:row>36</xdr:row>
      <xdr:rowOff>161925</xdr:rowOff>
    </xdr:to>
    <xdr:cxnSp macro="">
      <xdr:nvCxnSpPr>
        <xdr:cNvPr id="143" name="直線コネクタ 142"/>
        <xdr:cNvCxnSpPr/>
      </xdr:nvCxnSpPr>
      <xdr:spPr>
        <a:xfrm flipV="1">
          <a:off x="6972300" y="63055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4"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5"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146702</xdr:rowOff>
    </xdr:from>
    <xdr:ext cx="469744" cy="259045"/>
    <xdr:sp macro="" textlink="">
      <xdr:nvSpPr>
        <xdr:cNvPr id="146" name="n_3aveValue【図書館】&#10;一人当たり面積"/>
        <xdr:cNvSpPr txBox="1"/>
      </xdr:nvSpPr>
      <xdr:spPr>
        <a:xfrm>
          <a:off x="7626427" y="66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146702</xdr:rowOff>
    </xdr:from>
    <xdr:ext cx="469744" cy="259045"/>
    <xdr:sp macro="" textlink="">
      <xdr:nvSpPr>
        <xdr:cNvPr id="147" name="n_4aveValue【図書館】&#10;一人当たり面積"/>
        <xdr:cNvSpPr txBox="1"/>
      </xdr:nvSpPr>
      <xdr:spPr>
        <a:xfrm>
          <a:off x="6737427" y="66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652</xdr:rowOff>
    </xdr:from>
    <xdr:ext cx="469744" cy="259045"/>
    <xdr:sp macro="" textlink="">
      <xdr:nvSpPr>
        <xdr:cNvPr id="148" name="n_1mainValue【図書館】&#10;一人当たり面積"/>
        <xdr:cNvSpPr txBox="1"/>
      </xdr:nvSpPr>
      <xdr:spPr>
        <a:xfrm>
          <a:off x="9391727" y="600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29227</xdr:rowOff>
    </xdr:from>
    <xdr:ext cx="469744" cy="259045"/>
    <xdr:sp macro="" textlink="">
      <xdr:nvSpPr>
        <xdr:cNvPr id="149" name="n_2mainValue【図書館】&#10;一人当たり面積"/>
        <xdr:cNvSpPr txBox="1"/>
      </xdr:nvSpPr>
      <xdr:spPr>
        <a:xfrm>
          <a:off x="851542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29227</xdr:rowOff>
    </xdr:from>
    <xdr:ext cx="469744" cy="259045"/>
    <xdr:sp macro="" textlink="">
      <xdr:nvSpPr>
        <xdr:cNvPr id="150" name="n_3mainValue【図書館】&#10;一人当たり面積"/>
        <xdr:cNvSpPr txBox="1"/>
      </xdr:nvSpPr>
      <xdr:spPr>
        <a:xfrm>
          <a:off x="762642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57802</xdr:rowOff>
    </xdr:from>
    <xdr:ext cx="469744" cy="259045"/>
    <xdr:sp macro="" textlink="">
      <xdr:nvSpPr>
        <xdr:cNvPr id="151" name="n_4mainValue【図書館】&#10;一人当たり面積"/>
        <xdr:cNvSpPr txBox="1"/>
      </xdr:nvSpPr>
      <xdr:spPr>
        <a:xfrm>
          <a:off x="6737427" y="605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xdr:cNvCxnSpPr/>
      </xdr:nvCxnSpPr>
      <xdr:spPr>
        <a:xfrm flipV="1">
          <a:off x="4634865" y="96869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xdr:cNvSpPr txBox="1"/>
      </xdr:nvSpPr>
      <xdr:spPr>
        <a:xfrm>
          <a:off x="4673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5732</xdr:rowOff>
    </xdr:from>
    <xdr:ext cx="405111" cy="259045"/>
    <xdr:sp macro="" textlink="">
      <xdr:nvSpPr>
        <xdr:cNvPr id="181" name="【体育館・プール】&#10;有形固定資産減価償却率平均値テキスト"/>
        <xdr:cNvSpPr txBox="1"/>
      </xdr:nvSpPr>
      <xdr:spPr>
        <a:xfrm>
          <a:off x="4673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xdr:cNvSpPr/>
      </xdr:nvSpPr>
      <xdr:spPr>
        <a:xfrm>
          <a:off x="4584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xdr:cNvSpPr/>
      </xdr:nvSpPr>
      <xdr:spPr>
        <a:xfrm>
          <a:off x="3746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xdr:cNvSpPr/>
      </xdr:nvSpPr>
      <xdr:spPr>
        <a:xfrm>
          <a:off x="1968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78740</xdr:rowOff>
    </xdr:from>
    <xdr:to>
      <xdr:col>24</xdr:col>
      <xdr:colOff>114300</xdr:colOff>
      <xdr:row>59</xdr:row>
      <xdr:rowOff>8890</xdr:rowOff>
    </xdr:to>
    <xdr:sp macro="" textlink="">
      <xdr:nvSpPr>
        <xdr:cNvPr id="192" name="楕円 191"/>
        <xdr:cNvSpPr/>
      </xdr:nvSpPr>
      <xdr:spPr>
        <a:xfrm>
          <a:off x="45847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101617</xdr:rowOff>
    </xdr:from>
    <xdr:ext cx="405111" cy="259045"/>
    <xdr:sp macro="" textlink="">
      <xdr:nvSpPr>
        <xdr:cNvPr id="193" name="【体育館・プール】&#10;有形固定資産減価償却率該当値テキスト"/>
        <xdr:cNvSpPr txBox="1"/>
      </xdr:nvSpPr>
      <xdr:spPr>
        <a:xfrm>
          <a:off x="4673600"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21590</xdr:rowOff>
    </xdr:from>
    <xdr:to>
      <xdr:col>20</xdr:col>
      <xdr:colOff>38100</xdr:colOff>
      <xdr:row>58</xdr:row>
      <xdr:rowOff>123190</xdr:rowOff>
    </xdr:to>
    <xdr:sp macro="" textlink="">
      <xdr:nvSpPr>
        <xdr:cNvPr id="194" name="楕円 193"/>
        <xdr:cNvSpPr/>
      </xdr:nvSpPr>
      <xdr:spPr>
        <a:xfrm>
          <a:off x="3746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72390</xdr:rowOff>
    </xdr:from>
    <xdr:to>
      <xdr:col>24</xdr:col>
      <xdr:colOff>63500</xdr:colOff>
      <xdr:row>58</xdr:row>
      <xdr:rowOff>129540</xdr:rowOff>
    </xdr:to>
    <xdr:cxnSp macro="">
      <xdr:nvCxnSpPr>
        <xdr:cNvPr id="195" name="直線コネクタ 194"/>
        <xdr:cNvCxnSpPr/>
      </xdr:nvCxnSpPr>
      <xdr:spPr>
        <a:xfrm>
          <a:off x="3797300" y="100164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130175</xdr:rowOff>
    </xdr:from>
    <xdr:to>
      <xdr:col>15</xdr:col>
      <xdr:colOff>101600</xdr:colOff>
      <xdr:row>58</xdr:row>
      <xdr:rowOff>60325</xdr:rowOff>
    </xdr:to>
    <xdr:sp macro="" textlink="">
      <xdr:nvSpPr>
        <xdr:cNvPr id="196" name="楕円 195"/>
        <xdr:cNvSpPr/>
      </xdr:nvSpPr>
      <xdr:spPr>
        <a:xfrm>
          <a:off x="2857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9525</xdr:rowOff>
    </xdr:from>
    <xdr:to>
      <xdr:col>19</xdr:col>
      <xdr:colOff>177800</xdr:colOff>
      <xdr:row>58</xdr:row>
      <xdr:rowOff>72390</xdr:rowOff>
    </xdr:to>
    <xdr:cxnSp macro="">
      <xdr:nvCxnSpPr>
        <xdr:cNvPr id="197" name="直線コネクタ 196"/>
        <xdr:cNvCxnSpPr/>
      </xdr:nvCxnSpPr>
      <xdr:spPr>
        <a:xfrm>
          <a:off x="2908300" y="995362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69215</xdr:rowOff>
    </xdr:from>
    <xdr:to>
      <xdr:col>10</xdr:col>
      <xdr:colOff>165100</xdr:colOff>
      <xdr:row>57</xdr:row>
      <xdr:rowOff>170815</xdr:rowOff>
    </xdr:to>
    <xdr:sp macro="" textlink="">
      <xdr:nvSpPr>
        <xdr:cNvPr id="198" name="楕円 197"/>
        <xdr:cNvSpPr/>
      </xdr:nvSpPr>
      <xdr:spPr>
        <a:xfrm>
          <a:off x="1968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120015</xdr:rowOff>
    </xdr:from>
    <xdr:to>
      <xdr:col>15</xdr:col>
      <xdr:colOff>50800</xdr:colOff>
      <xdr:row>58</xdr:row>
      <xdr:rowOff>9525</xdr:rowOff>
    </xdr:to>
    <xdr:cxnSp macro="">
      <xdr:nvCxnSpPr>
        <xdr:cNvPr id="199" name="直線コネクタ 198"/>
        <xdr:cNvCxnSpPr/>
      </xdr:nvCxnSpPr>
      <xdr:spPr>
        <a:xfrm>
          <a:off x="2019300" y="989266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13970</xdr:rowOff>
    </xdr:from>
    <xdr:to>
      <xdr:col>6</xdr:col>
      <xdr:colOff>38100</xdr:colOff>
      <xdr:row>57</xdr:row>
      <xdr:rowOff>115570</xdr:rowOff>
    </xdr:to>
    <xdr:sp macro="" textlink="">
      <xdr:nvSpPr>
        <xdr:cNvPr id="200" name="楕円 199"/>
        <xdr:cNvSpPr/>
      </xdr:nvSpPr>
      <xdr:spPr>
        <a:xfrm>
          <a:off x="1079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64770</xdr:rowOff>
    </xdr:from>
    <xdr:to>
      <xdr:col>10</xdr:col>
      <xdr:colOff>114300</xdr:colOff>
      <xdr:row>57</xdr:row>
      <xdr:rowOff>120015</xdr:rowOff>
    </xdr:to>
    <xdr:cxnSp macro="">
      <xdr:nvCxnSpPr>
        <xdr:cNvPr id="201" name="直線コネクタ 200"/>
        <xdr:cNvCxnSpPr/>
      </xdr:nvCxnSpPr>
      <xdr:spPr>
        <a:xfrm>
          <a:off x="1130300" y="98374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102887</xdr:rowOff>
    </xdr:from>
    <xdr:ext cx="405111" cy="259045"/>
    <xdr:sp macro="" textlink="">
      <xdr:nvSpPr>
        <xdr:cNvPr id="202" name="n_1aveValue【体育館・プール】&#10;有形固定資産減価償却率"/>
        <xdr:cNvSpPr txBox="1"/>
      </xdr:nvSpPr>
      <xdr:spPr>
        <a:xfrm>
          <a:off x="3582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78122</xdr:rowOff>
    </xdr:from>
    <xdr:ext cx="405111" cy="259045"/>
    <xdr:sp macro="" textlink="">
      <xdr:nvSpPr>
        <xdr:cNvPr id="203" name="n_2aveValue【体育館・プール】&#10;有形固定資産減価償却率"/>
        <xdr:cNvSpPr txBox="1"/>
      </xdr:nvSpPr>
      <xdr:spPr>
        <a:xfrm>
          <a:off x="2705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66692</xdr:rowOff>
    </xdr:from>
    <xdr:ext cx="405111" cy="259045"/>
    <xdr:sp macro="" textlink="">
      <xdr:nvSpPr>
        <xdr:cNvPr id="204" name="n_3aveValue【体育館・プール】&#10;有形固定資産減価償却率"/>
        <xdr:cNvSpPr txBox="1"/>
      </xdr:nvSpPr>
      <xdr:spPr>
        <a:xfrm>
          <a:off x="1816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5" name="n_4aveValue【体育館・プール】&#10;有形固定資産減価償却率"/>
        <xdr:cNvSpPr txBox="1"/>
      </xdr:nvSpPr>
      <xdr:spPr>
        <a:xfrm>
          <a:off x="927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139717</xdr:rowOff>
    </xdr:from>
    <xdr:ext cx="405111" cy="259045"/>
    <xdr:sp macro="" textlink="">
      <xdr:nvSpPr>
        <xdr:cNvPr id="206" name="n_1mainValue【体育館・プール】&#10;有形固定資産減価償却率"/>
        <xdr:cNvSpPr txBox="1"/>
      </xdr:nvSpPr>
      <xdr:spPr>
        <a:xfrm>
          <a:off x="35820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76852</xdr:rowOff>
    </xdr:from>
    <xdr:ext cx="405111" cy="259045"/>
    <xdr:sp macro="" textlink="">
      <xdr:nvSpPr>
        <xdr:cNvPr id="207" name="n_2mainValue【体育館・プール】&#10;有形固定資産減価償却率"/>
        <xdr:cNvSpPr txBox="1"/>
      </xdr:nvSpPr>
      <xdr:spPr>
        <a:xfrm>
          <a:off x="27057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15892</xdr:rowOff>
    </xdr:from>
    <xdr:ext cx="405111" cy="259045"/>
    <xdr:sp macro="" textlink="">
      <xdr:nvSpPr>
        <xdr:cNvPr id="208" name="n_3mainValue【体育館・プール】&#10;有形固定資産減価償却率"/>
        <xdr:cNvSpPr txBox="1"/>
      </xdr:nvSpPr>
      <xdr:spPr>
        <a:xfrm>
          <a:off x="18167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132097</xdr:rowOff>
    </xdr:from>
    <xdr:ext cx="405111" cy="259045"/>
    <xdr:sp macro="" textlink="">
      <xdr:nvSpPr>
        <xdr:cNvPr id="209" name="n_4mainValue【体育館・プール】&#10;有形固定資産減価償却率"/>
        <xdr:cNvSpPr txBox="1"/>
      </xdr:nvSpPr>
      <xdr:spPr>
        <a:xfrm>
          <a:off x="927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xdr:cNvCxnSpPr/>
      </xdr:nvCxnSpPr>
      <xdr:spPr>
        <a:xfrm flipV="1">
          <a:off x="10476865" y="971550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5351</xdr:rowOff>
    </xdr:from>
    <xdr:ext cx="469744" cy="259045"/>
    <xdr:sp macro="" textlink="">
      <xdr:nvSpPr>
        <xdr:cNvPr id="236" name="【体育館・プール】&#10;一人当たり面積平均値テキスト"/>
        <xdr:cNvSpPr txBox="1"/>
      </xdr:nvSpPr>
      <xdr:spPr>
        <a:xfrm>
          <a:off x="10515600" y="1063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xdr:cNvSpPr/>
      </xdr:nvSpPr>
      <xdr:spPr>
        <a:xfrm>
          <a:off x="104267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xdr:cNvSpPr/>
      </xdr:nvSpPr>
      <xdr:spPr>
        <a:xfrm>
          <a:off x="8699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20066</xdr:rowOff>
    </xdr:from>
    <xdr:to>
      <xdr:col>55</xdr:col>
      <xdr:colOff>50800</xdr:colOff>
      <xdr:row>62</xdr:row>
      <xdr:rowOff>121666</xdr:rowOff>
    </xdr:to>
    <xdr:sp macro="" textlink="">
      <xdr:nvSpPr>
        <xdr:cNvPr id="247" name="楕円 246"/>
        <xdr:cNvSpPr/>
      </xdr:nvSpPr>
      <xdr:spPr>
        <a:xfrm>
          <a:off x="10426700" y="106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42943</xdr:rowOff>
    </xdr:from>
    <xdr:ext cx="469744" cy="259045"/>
    <xdr:sp macro="" textlink="">
      <xdr:nvSpPr>
        <xdr:cNvPr id="248" name="【体育館・プール】&#10;一人当たり面積該当値テキスト"/>
        <xdr:cNvSpPr txBox="1"/>
      </xdr:nvSpPr>
      <xdr:spPr>
        <a:xfrm>
          <a:off x="10515600" y="1050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22352</xdr:rowOff>
    </xdr:from>
    <xdr:to>
      <xdr:col>50</xdr:col>
      <xdr:colOff>165100</xdr:colOff>
      <xdr:row>62</xdr:row>
      <xdr:rowOff>123952</xdr:rowOff>
    </xdr:to>
    <xdr:sp macro="" textlink="">
      <xdr:nvSpPr>
        <xdr:cNvPr id="249" name="楕円 248"/>
        <xdr:cNvSpPr/>
      </xdr:nvSpPr>
      <xdr:spPr>
        <a:xfrm>
          <a:off x="9588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70866</xdr:rowOff>
    </xdr:from>
    <xdr:to>
      <xdr:col>55</xdr:col>
      <xdr:colOff>0</xdr:colOff>
      <xdr:row>62</xdr:row>
      <xdr:rowOff>73152</xdr:rowOff>
    </xdr:to>
    <xdr:cxnSp macro="">
      <xdr:nvCxnSpPr>
        <xdr:cNvPr id="250" name="直線コネクタ 249"/>
        <xdr:cNvCxnSpPr/>
      </xdr:nvCxnSpPr>
      <xdr:spPr>
        <a:xfrm flipV="1">
          <a:off x="9639300" y="1070076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22352</xdr:rowOff>
    </xdr:from>
    <xdr:to>
      <xdr:col>46</xdr:col>
      <xdr:colOff>38100</xdr:colOff>
      <xdr:row>62</xdr:row>
      <xdr:rowOff>123952</xdr:rowOff>
    </xdr:to>
    <xdr:sp macro="" textlink="">
      <xdr:nvSpPr>
        <xdr:cNvPr id="251" name="楕円 250"/>
        <xdr:cNvSpPr/>
      </xdr:nvSpPr>
      <xdr:spPr>
        <a:xfrm>
          <a:off x="8699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73152</xdr:rowOff>
    </xdr:from>
    <xdr:to>
      <xdr:col>50</xdr:col>
      <xdr:colOff>114300</xdr:colOff>
      <xdr:row>62</xdr:row>
      <xdr:rowOff>73152</xdr:rowOff>
    </xdr:to>
    <xdr:cxnSp macro="">
      <xdr:nvCxnSpPr>
        <xdr:cNvPr id="252" name="直線コネクタ 251"/>
        <xdr:cNvCxnSpPr/>
      </xdr:nvCxnSpPr>
      <xdr:spPr>
        <a:xfrm>
          <a:off x="8750300" y="1070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24638</xdr:rowOff>
    </xdr:from>
    <xdr:to>
      <xdr:col>41</xdr:col>
      <xdr:colOff>101600</xdr:colOff>
      <xdr:row>62</xdr:row>
      <xdr:rowOff>126238</xdr:rowOff>
    </xdr:to>
    <xdr:sp macro="" textlink="">
      <xdr:nvSpPr>
        <xdr:cNvPr id="253" name="楕円 252"/>
        <xdr:cNvSpPr/>
      </xdr:nvSpPr>
      <xdr:spPr>
        <a:xfrm>
          <a:off x="7810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73152</xdr:rowOff>
    </xdr:from>
    <xdr:to>
      <xdr:col>45</xdr:col>
      <xdr:colOff>177800</xdr:colOff>
      <xdr:row>62</xdr:row>
      <xdr:rowOff>75438</xdr:rowOff>
    </xdr:to>
    <xdr:cxnSp macro="">
      <xdr:nvCxnSpPr>
        <xdr:cNvPr id="254" name="直線コネクタ 253"/>
        <xdr:cNvCxnSpPr/>
      </xdr:nvCxnSpPr>
      <xdr:spPr>
        <a:xfrm flipV="1">
          <a:off x="7861300" y="107030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24638</xdr:rowOff>
    </xdr:from>
    <xdr:to>
      <xdr:col>36</xdr:col>
      <xdr:colOff>165100</xdr:colOff>
      <xdr:row>62</xdr:row>
      <xdr:rowOff>126238</xdr:rowOff>
    </xdr:to>
    <xdr:sp macro="" textlink="">
      <xdr:nvSpPr>
        <xdr:cNvPr id="255" name="楕円 254"/>
        <xdr:cNvSpPr/>
      </xdr:nvSpPr>
      <xdr:spPr>
        <a:xfrm>
          <a:off x="6921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75438</xdr:rowOff>
    </xdr:from>
    <xdr:to>
      <xdr:col>41</xdr:col>
      <xdr:colOff>50800</xdr:colOff>
      <xdr:row>62</xdr:row>
      <xdr:rowOff>75438</xdr:rowOff>
    </xdr:to>
    <xdr:cxnSp macro="">
      <xdr:nvCxnSpPr>
        <xdr:cNvPr id="256" name="直線コネクタ 255"/>
        <xdr:cNvCxnSpPr/>
      </xdr:nvCxnSpPr>
      <xdr:spPr>
        <a:xfrm>
          <a:off x="6972300" y="107053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121937</xdr:rowOff>
    </xdr:from>
    <xdr:ext cx="469744" cy="259045"/>
    <xdr:sp macro="" textlink="">
      <xdr:nvSpPr>
        <xdr:cNvPr id="257" name="n_1aveValue【体育館・プール】&#10;一人当たり面積"/>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126509</xdr:rowOff>
    </xdr:from>
    <xdr:ext cx="469744" cy="259045"/>
    <xdr:sp macro="" textlink="">
      <xdr:nvSpPr>
        <xdr:cNvPr id="258" name="n_2aveValue【体育館・プール】&#10;一人当たり面積"/>
        <xdr:cNvSpPr txBox="1"/>
      </xdr:nvSpPr>
      <xdr:spPr>
        <a:xfrm>
          <a:off x="8515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9" name="n_3aveValue【体育館・プール】&#10;一人当たり面積"/>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60" name="n_4aveValue【体育館・プール】&#10;一人当たり面積"/>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140479</xdr:rowOff>
    </xdr:from>
    <xdr:ext cx="469744" cy="259045"/>
    <xdr:sp macro="" textlink="">
      <xdr:nvSpPr>
        <xdr:cNvPr id="261" name="n_1mainValue【体育館・プール】&#10;一人当たり面積"/>
        <xdr:cNvSpPr txBox="1"/>
      </xdr:nvSpPr>
      <xdr:spPr>
        <a:xfrm>
          <a:off x="9391727" y="104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140479</xdr:rowOff>
    </xdr:from>
    <xdr:ext cx="469744" cy="259045"/>
    <xdr:sp macro="" textlink="">
      <xdr:nvSpPr>
        <xdr:cNvPr id="262" name="n_2mainValue【体育館・プール】&#10;一人当たり面積"/>
        <xdr:cNvSpPr txBox="1"/>
      </xdr:nvSpPr>
      <xdr:spPr>
        <a:xfrm>
          <a:off x="8515427" y="104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142765</xdr:rowOff>
    </xdr:from>
    <xdr:ext cx="469744" cy="259045"/>
    <xdr:sp macro="" textlink="">
      <xdr:nvSpPr>
        <xdr:cNvPr id="263" name="n_3mainValue【体育館・プール】&#10;一人当たり面積"/>
        <xdr:cNvSpPr txBox="1"/>
      </xdr:nvSpPr>
      <xdr:spPr>
        <a:xfrm>
          <a:off x="7626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142765</xdr:rowOff>
    </xdr:from>
    <xdr:ext cx="469744" cy="259045"/>
    <xdr:sp macro="" textlink="">
      <xdr:nvSpPr>
        <xdr:cNvPr id="264" name="n_4mainValue【体育館・プール】&#10;一人当たり面積"/>
        <xdr:cNvSpPr txBox="1"/>
      </xdr:nvSpPr>
      <xdr:spPr>
        <a:xfrm>
          <a:off x="6737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xdr:cNvCxnSpPr/>
      </xdr:nvCxnSpPr>
      <xdr:spPr>
        <a:xfrm flipV="1">
          <a:off x="4634865" y="13319761"/>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xdr:cNvSpPr txBox="1"/>
      </xdr:nvSpPr>
      <xdr:spPr>
        <a:xfrm>
          <a:off x="4673600" y="1461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xdr:cNvCxnSpPr/>
      </xdr:nvCxnSpPr>
      <xdr:spPr>
        <a:xfrm>
          <a:off x="4546600" y="1460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xdr:cNvSpPr txBox="1"/>
      </xdr:nvSpPr>
      <xdr:spPr>
        <a:xfrm>
          <a:off x="4673600" y="13607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xdr:cNvSpPr/>
      </xdr:nvSpPr>
      <xdr:spPr>
        <a:xfrm>
          <a:off x="45847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xdr:cNvSpPr/>
      </xdr:nvSpPr>
      <xdr:spPr>
        <a:xfrm>
          <a:off x="3746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xdr:cNvSpPr/>
      </xdr:nvSpPr>
      <xdr:spPr>
        <a:xfrm>
          <a:off x="2857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xdr:cNvSpPr/>
      </xdr:nvSpPr>
      <xdr:spPr>
        <a:xfrm>
          <a:off x="1968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xdr:cNvSpPr/>
      </xdr:nvSpPr>
      <xdr:spPr>
        <a:xfrm>
          <a:off x="1079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138176</xdr:rowOff>
    </xdr:from>
    <xdr:to>
      <xdr:col>24</xdr:col>
      <xdr:colOff>114300</xdr:colOff>
      <xdr:row>81</xdr:row>
      <xdr:rowOff>68326</xdr:rowOff>
    </xdr:to>
    <xdr:sp macro="" textlink="">
      <xdr:nvSpPr>
        <xdr:cNvPr id="303" name="楕円 302"/>
        <xdr:cNvSpPr/>
      </xdr:nvSpPr>
      <xdr:spPr>
        <a:xfrm>
          <a:off x="45847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116603</xdr:rowOff>
    </xdr:from>
    <xdr:ext cx="405111" cy="259045"/>
    <xdr:sp macro="" textlink="">
      <xdr:nvSpPr>
        <xdr:cNvPr id="304" name="【福祉施設】&#10;有形固定資産減価償却率該当値テキスト"/>
        <xdr:cNvSpPr txBox="1"/>
      </xdr:nvSpPr>
      <xdr:spPr>
        <a:xfrm>
          <a:off x="4673600"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87885</xdr:rowOff>
    </xdr:from>
    <xdr:to>
      <xdr:col>20</xdr:col>
      <xdr:colOff>38100</xdr:colOff>
      <xdr:row>81</xdr:row>
      <xdr:rowOff>18035</xdr:rowOff>
    </xdr:to>
    <xdr:sp macro="" textlink="">
      <xdr:nvSpPr>
        <xdr:cNvPr id="305" name="楕円 304"/>
        <xdr:cNvSpPr/>
      </xdr:nvSpPr>
      <xdr:spPr>
        <a:xfrm>
          <a:off x="3746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138685</xdr:rowOff>
    </xdr:from>
    <xdr:to>
      <xdr:col>24</xdr:col>
      <xdr:colOff>63500</xdr:colOff>
      <xdr:row>81</xdr:row>
      <xdr:rowOff>17526</xdr:rowOff>
    </xdr:to>
    <xdr:cxnSp macro="">
      <xdr:nvCxnSpPr>
        <xdr:cNvPr id="306" name="直線コネクタ 305"/>
        <xdr:cNvCxnSpPr/>
      </xdr:nvCxnSpPr>
      <xdr:spPr>
        <a:xfrm>
          <a:off x="3797300" y="138546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49022</xdr:rowOff>
    </xdr:from>
    <xdr:to>
      <xdr:col>15</xdr:col>
      <xdr:colOff>101600</xdr:colOff>
      <xdr:row>80</xdr:row>
      <xdr:rowOff>150622</xdr:rowOff>
    </xdr:to>
    <xdr:sp macro="" textlink="">
      <xdr:nvSpPr>
        <xdr:cNvPr id="307" name="楕円 306"/>
        <xdr:cNvSpPr/>
      </xdr:nvSpPr>
      <xdr:spPr>
        <a:xfrm>
          <a:off x="2857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99822</xdr:rowOff>
    </xdr:from>
    <xdr:to>
      <xdr:col>19</xdr:col>
      <xdr:colOff>177800</xdr:colOff>
      <xdr:row>80</xdr:row>
      <xdr:rowOff>138685</xdr:rowOff>
    </xdr:to>
    <xdr:cxnSp macro="">
      <xdr:nvCxnSpPr>
        <xdr:cNvPr id="308" name="直線コネクタ 307"/>
        <xdr:cNvCxnSpPr/>
      </xdr:nvCxnSpPr>
      <xdr:spPr>
        <a:xfrm>
          <a:off x="2908300" y="13815822"/>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170180</xdr:rowOff>
    </xdr:from>
    <xdr:to>
      <xdr:col>10</xdr:col>
      <xdr:colOff>165100</xdr:colOff>
      <xdr:row>80</xdr:row>
      <xdr:rowOff>100330</xdr:rowOff>
    </xdr:to>
    <xdr:sp macro="" textlink="">
      <xdr:nvSpPr>
        <xdr:cNvPr id="309" name="楕円 308"/>
        <xdr:cNvSpPr/>
      </xdr:nvSpPr>
      <xdr:spPr>
        <a:xfrm>
          <a:off x="1968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49530</xdr:rowOff>
    </xdr:from>
    <xdr:to>
      <xdr:col>15</xdr:col>
      <xdr:colOff>50800</xdr:colOff>
      <xdr:row>80</xdr:row>
      <xdr:rowOff>99822</xdr:rowOff>
    </xdr:to>
    <xdr:cxnSp macro="">
      <xdr:nvCxnSpPr>
        <xdr:cNvPr id="310" name="直線コネクタ 309"/>
        <xdr:cNvCxnSpPr/>
      </xdr:nvCxnSpPr>
      <xdr:spPr>
        <a:xfrm>
          <a:off x="2019300" y="137655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126746</xdr:rowOff>
    </xdr:from>
    <xdr:to>
      <xdr:col>6</xdr:col>
      <xdr:colOff>38100</xdr:colOff>
      <xdr:row>80</xdr:row>
      <xdr:rowOff>56896</xdr:rowOff>
    </xdr:to>
    <xdr:sp macro="" textlink="">
      <xdr:nvSpPr>
        <xdr:cNvPr id="311" name="楕円 310"/>
        <xdr:cNvSpPr/>
      </xdr:nvSpPr>
      <xdr:spPr>
        <a:xfrm>
          <a:off x="1079500" y="136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6096</xdr:rowOff>
    </xdr:from>
    <xdr:to>
      <xdr:col>10</xdr:col>
      <xdr:colOff>114300</xdr:colOff>
      <xdr:row>80</xdr:row>
      <xdr:rowOff>49530</xdr:rowOff>
    </xdr:to>
    <xdr:cxnSp macro="">
      <xdr:nvCxnSpPr>
        <xdr:cNvPr id="312" name="直線コネクタ 311"/>
        <xdr:cNvCxnSpPr/>
      </xdr:nvCxnSpPr>
      <xdr:spPr>
        <a:xfrm>
          <a:off x="1130300" y="137220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130573</xdr:rowOff>
    </xdr:from>
    <xdr:ext cx="405111" cy="259045"/>
    <xdr:sp macro="" textlink="">
      <xdr:nvSpPr>
        <xdr:cNvPr id="313" name="n_1aveValue【福祉施設】&#10;有形固定資産減価償却率"/>
        <xdr:cNvSpPr txBox="1"/>
      </xdr:nvSpPr>
      <xdr:spPr>
        <a:xfrm>
          <a:off x="35820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4" name="n_2aveValue【福祉施設】&#10;有形固定資産減価償却率"/>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5" name="n_3aveValue【福祉施設】&#10;有形固定資産減価償却率"/>
        <xdr:cNvSpPr txBox="1"/>
      </xdr:nvSpPr>
      <xdr:spPr>
        <a:xfrm>
          <a:off x="1816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316" name="n_4aveValue【福祉施設】&#10;有形固定資産減価償却率"/>
        <xdr:cNvSpPr txBox="1"/>
      </xdr:nvSpPr>
      <xdr:spPr>
        <a:xfrm>
          <a:off x="927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9162</xdr:rowOff>
    </xdr:from>
    <xdr:ext cx="405111" cy="259045"/>
    <xdr:sp macro="" textlink="">
      <xdr:nvSpPr>
        <xdr:cNvPr id="317" name="n_1mainValue【福祉施設】&#10;有形固定資産減価償却率"/>
        <xdr:cNvSpPr txBox="1"/>
      </xdr:nvSpPr>
      <xdr:spPr>
        <a:xfrm>
          <a:off x="3582044" y="138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141749</xdr:rowOff>
    </xdr:from>
    <xdr:ext cx="405111" cy="259045"/>
    <xdr:sp macro="" textlink="">
      <xdr:nvSpPr>
        <xdr:cNvPr id="318" name="n_2mainValue【福祉施設】&#10;有形固定資産減価償却率"/>
        <xdr:cNvSpPr txBox="1"/>
      </xdr:nvSpPr>
      <xdr:spPr>
        <a:xfrm>
          <a:off x="2705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91457</xdr:rowOff>
    </xdr:from>
    <xdr:ext cx="405111" cy="259045"/>
    <xdr:sp macro="" textlink="">
      <xdr:nvSpPr>
        <xdr:cNvPr id="319" name="n_3mainValue【福祉施設】&#10;有形固定資産減価償却率"/>
        <xdr:cNvSpPr txBox="1"/>
      </xdr:nvSpPr>
      <xdr:spPr>
        <a:xfrm>
          <a:off x="1816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48023</xdr:rowOff>
    </xdr:from>
    <xdr:ext cx="405111" cy="259045"/>
    <xdr:sp macro="" textlink="">
      <xdr:nvSpPr>
        <xdr:cNvPr id="320" name="n_4mainValue【福祉施設】&#10;有形固定資産減価償却率"/>
        <xdr:cNvSpPr txBox="1"/>
      </xdr:nvSpPr>
      <xdr:spPr>
        <a:xfrm>
          <a:off x="927744" y="13764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xdr:cNvCxnSpPr/>
      </xdr:nvCxnSpPr>
      <xdr:spPr>
        <a:xfrm flipV="1">
          <a:off x="10476865" y="13422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xdr:cNvSpPr txBox="1"/>
      </xdr:nvSpPr>
      <xdr:spPr>
        <a:xfrm>
          <a:off x="10515600" y="14137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xdr:cNvSpPr/>
      </xdr:nvSpPr>
      <xdr:spPr>
        <a:xfrm>
          <a:off x="104267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xdr:cNvSpPr/>
      </xdr:nvSpPr>
      <xdr:spPr>
        <a:xfrm>
          <a:off x="8699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xdr:cNvSpPr/>
      </xdr:nvSpPr>
      <xdr:spPr>
        <a:xfrm>
          <a:off x="6921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58057</xdr:rowOff>
    </xdr:from>
    <xdr:to>
      <xdr:col>55</xdr:col>
      <xdr:colOff>50800</xdr:colOff>
      <xdr:row>84</xdr:row>
      <xdr:rowOff>159657</xdr:rowOff>
    </xdr:to>
    <xdr:sp macro="" textlink="">
      <xdr:nvSpPr>
        <xdr:cNvPr id="362" name="楕円 361"/>
        <xdr:cNvSpPr/>
      </xdr:nvSpPr>
      <xdr:spPr>
        <a:xfrm>
          <a:off x="104267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36484</xdr:rowOff>
    </xdr:from>
    <xdr:ext cx="469744" cy="259045"/>
    <xdr:sp macro="" textlink="">
      <xdr:nvSpPr>
        <xdr:cNvPr id="363" name="【福祉施設】&#10;一人当たり面積該当値テキスト"/>
        <xdr:cNvSpPr txBox="1"/>
      </xdr:nvSpPr>
      <xdr:spPr>
        <a:xfrm>
          <a:off x="10515600" y="144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58057</xdr:rowOff>
    </xdr:from>
    <xdr:to>
      <xdr:col>50</xdr:col>
      <xdr:colOff>165100</xdr:colOff>
      <xdr:row>84</xdr:row>
      <xdr:rowOff>159657</xdr:rowOff>
    </xdr:to>
    <xdr:sp macro="" textlink="">
      <xdr:nvSpPr>
        <xdr:cNvPr id="364" name="楕円 363"/>
        <xdr:cNvSpPr/>
      </xdr:nvSpPr>
      <xdr:spPr>
        <a:xfrm>
          <a:off x="95885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108857</xdr:rowOff>
    </xdr:from>
    <xdr:to>
      <xdr:col>55</xdr:col>
      <xdr:colOff>0</xdr:colOff>
      <xdr:row>84</xdr:row>
      <xdr:rowOff>108857</xdr:rowOff>
    </xdr:to>
    <xdr:cxnSp macro="">
      <xdr:nvCxnSpPr>
        <xdr:cNvPr id="365" name="直線コネクタ 364"/>
        <xdr:cNvCxnSpPr/>
      </xdr:nvCxnSpPr>
      <xdr:spPr>
        <a:xfrm>
          <a:off x="9639300" y="14510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68943</xdr:rowOff>
    </xdr:from>
    <xdr:to>
      <xdr:col>46</xdr:col>
      <xdr:colOff>38100</xdr:colOff>
      <xdr:row>84</xdr:row>
      <xdr:rowOff>170543</xdr:rowOff>
    </xdr:to>
    <xdr:sp macro="" textlink="">
      <xdr:nvSpPr>
        <xdr:cNvPr id="366" name="楕円 365"/>
        <xdr:cNvSpPr/>
      </xdr:nvSpPr>
      <xdr:spPr>
        <a:xfrm>
          <a:off x="8699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108857</xdr:rowOff>
    </xdr:from>
    <xdr:to>
      <xdr:col>50</xdr:col>
      <xdr:colOff>114300</xdr:colOff>
      <xdr:row>84</xdr:row>
      <xdr:rowOff>119743</xdr:rowOff>
    </xdr:to>
    <xdr:cxnSp macro="">
      <xdr:nvCxnSpPr>
        <xdr:cNvPr id="367" name="直線コネクタ 366"/>
        <xdr:cNvCxnSpPr/>
      </xdr:nvCxnSpPr>
      <xdr:spPr>
        <a:xfrm flipV="1">
          <a:off x="8750300" y="14510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68943</xdr:rowOff>
    </xdr:from>
    <xdr:to>
      <xdr:col>41</xdr:col>
      <xdr:colOff>101600</xdr:colOff>
      <xdr:row>84</xdr:row>
      <xdr:rowOff>170543</xdr:rowOff>
    </xdr:to>
    <xdr:sp macro="" textlink="">
      <xdr:nvSpPr>
        <xdr:cNvPr id="368" name="楕円 367"/>
        <xdr:cNvSpPr/>
      </xdr:nvSpPr>
      <xdr:spPr>
        <a:xfrm>
          <a:off x="7810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119743</xdr:rowOff>
    </xdr:from>
    <xdr:to>
      <xdr:col>45</xdr:col>
      <xdr:colOff>177800</xdr:colOff>
      <xdr:row>84</xdr:row>
      <xdr:rowOff>119743</xdr:rowOff>
    </xdr:to>
    <xdr:cxnSp macro="">
      <xdr:nvCxnSpPr>
        <xdr:cNvPr id="369" name="直線コネクタ 368"/>
        <xdr:cNvCxnSpPr/>
      </xdr:nvCxnSpPr>
      <xdr:spPr>
        <a:xfrm>
          <a:off x="7861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25400</xdr:rowOff>
    </xdr:from>
    <xdr:to>
      <xdr:col>36</xdr:col>
      <xdr:colOff>165100</xdr:colOff>
      <xdr:row>84</xdr:row>
      <xdr:rowOff>127000</xdr:rowOff>
    </xdr:to>
    <xdr:sp macro="" textlink="">
      <xdr:nvSpPr>
        <xdr:cNvPr id="370" name="楕円 369"/>
        <xdr:cNvSpPr/>
      </xdr:nvSpPr>
      <xdr:spPr>
        <a:xfrm>
          <a:off x="6921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76200</xdr:rowOff>
    </xdr:from>
    <xdr:to>
      <xdr:col>41</xdr:col>
      <xdr:colOff>50800</xdr:colOff>
      <xdr:row>84</xdr:row>
      <xdr:rowOff>119743</xdr:rowOff>
    </xdr:to>
    <xdr:cxnSp macro="">
      <xdr:nvCxnSpPr>
        <xdr:cNvPr id="371" name="直線コネクタ 370"/>
        <xdr:cNvCxnSpPr/>
      </xdr:nvCxnSpPr>
      <xdr:spPr>
        <a:xfrm>
          <a:off x="6972300" y="144780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2" name="n_1aveValue【福祉施設】&#10;一人当たり面積"/>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73" name="n_2aveValue【福祉施設】&#10;一人当たり面積"/>
        <xdr:cNvSpPr txBox="1"/>
      </xdr:nvSpPr>
      <xdr:spPr>
        <a:xfrm>
          <a:off x="8515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4" name="n_3aveValue【福祉施設】&#10;一人当たり面積"/>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75" name="n_4aveValue【福祉施設】&#10;一人当たり面積"/>
        <xdr:cNvSpPr txBox="1"/>
      </xdr:nvSpPr>
      <xdr:spPr>
        <a:xfrm>
          <a:off x="6737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150784</xdr:rowOff>
    </xdr:from>
    <xdr:ext cx="469744" cy="259045"/>
    <xdr:sp macro="" textlink="">
      <xdr:nvSpPr>
        <xdr:cNvPr id="376" name="n_1mainValue【福祉施設】&#10;一人当たり面積"/>
        <xdr:cNvSpPr txBox="1"/>
      </xdr:nvSpPr>
      <xdr:spPr>
        <a:xfrm>
          <a:off x="939172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161670</xdr:rowOff>
    </xdr:from>
    <xdr:ext cx="469744" cy="259045"/>
    <xdr:sp macro="" textlink="">
      <xdr:nvSpPr>
        <xdr:cNvPr id="377" name="n_2mainValue【福祉施設】&#10;一人当たり面積"/>
        <xdr:cNvSpPr txBox="1"/>
      </xdr:nvSpPr>
      <xdr:spPr>
        <a:xfrm>
          <a:off x="8515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161670</xdr:rowOff>
    </xdr:from>
    <xdr:ext cx="469744" cy="259045"/>
    <xdr:sp macro="" textlink="">
      <xdr:nvSpPr>
        <xdr:cNvPr id="378" name="n_3mainValue【福祉施設】&#10;一人当たり面積"/>
        <xdr:cNvSpPr txBox="1"/>
      </xdr:nvSpPr>
      <xdr:spPr>
        <a:xfrm>
          <a:off x="7626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118127</xdr:rowOff>
    </xdr:from>
    <xdr:ext cx="469744" cy="259045"/>
    <xdr:sp macro="" textlink="">
      <xdr:nvSpPr>
        <xdr:cNvPr id="379" name="n_4mainValue【福祉施設】&#10;一人当たり面積"/>
        <xdr:cNvSpPr txBox="1"/>
      </xdr:nvSpPr>
      <xdr:spPr>
        <a:xfrm>
          <a:off x="6737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xdr:cNvCxnSpPr/>
      </xdr:nvCxnSpPr>
      <xdr:spPr>
        <a:xfrm flipV="1">
          <a:off x="4634865" y="1714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9" name="【市民会館】&#10;有形固定資産減価償却率平均値テキスト"/>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xdr:cNvSpPr/>
      </xdr:nvSpPr>
      <xdr:spPr>
        <a:xfrm>
          <a:off x="3746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xdr:cNvSpPr/>
      </xdr:nvSpPr>
      <xdr:spPr>
        <a:xfrm>
          <a:off x="1968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53975</xdr:rowOff>
    </xdr:from>
    <xdr:to>
      <xdr:col>24</xdr:col>
      <xdr:colOff>114300</xdr:colOff>
      <xdr:row>105</xdr:row>
      <xdr:rowOff>155575</xdr:rowOff>
    </xdr:to>
    <xdr:sp macro="" textlink="">
      <xdr:nvSpPr>
        <xdr:cNvPr id="420" name="楕円 419"/>
        <xdr:cNvSpPr/>
      </xdr:nvSpPr>
      <xdr:spPr>
        <a:xfrm>
          <a:off x="45847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32402</xdr:rowOff>
    </xdr:from>
    <xdr:ext cx="405111" cy="259045"/>
    <xdr:sp macro="" textlink="">
      <xdr:nvSpPr>
        <xdr:cNvPr id="421" name="【市民会館】&#10;有形固定資産減価償却率該当値テキスト"/>
        <xdr:cNvSpPr txBox="1"/>
      </xdr:nvSpPr>
      <xdr:spPr>
        <a:xfrm>
          <a:off x="4673600"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21589</xdr:rowOff>
    </xdr:from>
    <xdr:to>
      <xdr:col>20</xdr:col>
      <xdr:colOff>38100</xdr:colOff>
      <xdr:row>105</xdr:row>
      <xdr:rowOff>123189</xdr:rowOff>
    </xdr:to>
    <xdr:sp macro="" textlink="">
      <xdr:nvSpPr>
        <xdr:cNvPr id="422" name="楕円 421"/>
        <xdr:cNvSpPr/>
      </xdr:nvSpPr>
      <xdr:spPr>
        <a:xfrm>
          <a:off x="3746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72389</xdr:rowOff>
    </xdr:from>
    <xdr:to>
      <xdr:col>24</xdr:col>
      <xdr:colOff>63500</xdr:colOff>
      <xdr:row>105</xdr:row>
      <xdr:rowOff>104775</xdr:rowOff>
    </xdr:to>
    <xdr:cxnSp macro="">
      <xdr:nvCxnSpPr>
        <xdr:cNvPr id="423" name="直線コネクタ 422"/>
        <xdr:cNvCxnSpPr/>
      </xdr:nvCxnSpPr>
      <xdr:spPr>
        <a:xfrm>
          <a:off x="3797300" y="1807463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164464</xdr:rowOff>
    </xdr:from>
    <xdr:to>
      <xdr:col>15</xdr:col>
      <xdr:colOff>101600</xdr:colOff>
      <xdr:row>105</xdr:row>
      <xdr:rowOff>94614</xdr:rowOff>
    </xdr:to>
    <xdr:sp macro="" textlink="">
      <xdr:nvSpPr>
        <xdr:cNvPr id="424" name="楕円 423"/>
        <xdr:cNvSpPr/>
      </xdr:nvSpPr>
      <xdr:spPr>
        <a:xfrm>
          <a:off x="2857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43814</xdr:rowOff>
    </xdr:from>
    <xdr:to>
      <xdr:col>19</xdr:col>
      <xdr:colOff>177800</xdr:colOff>
      <xdr:row>105</xdr:row>
      <xdr:rowOff>72389</xdr:rowOff>
    </xdr:to>
    <xdr:cxnSp macro="">
      <xdr:nvCxnSpPr>
        <xdr:cNvPr id="425" name="直線コネクタ 424"/>
        <xdr:cNvCxnSpPr/>
      </xdr:nvCxnSpPr>
      <xdr:spPr>
        <a:xfrm>
          <a:off x="2908300" y="180460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426" name="楕円 425"/>
        <xdr:cNvSpPr/>
      </xdr:nvSpPr>
      <xdr:spPr>
        <a:xfrm>
          <a:off x="1968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xdr:rowOff>
    </xdr:from>
    <xdr:to>
      <xdr:col>15</xdr:col>
      <xdr:colOff>50800</xdr:colOff>
      <xdr:row>105</xdr:row>
      <xdr:rowOff>43814</xdr:rowOff>
    </xdr:to>
    <xdr:cxnSp macro="">
      <xdr:nvCxnSpPr>
        <xdr:cNvPr id="427" name="直線コネクタ 426"/>
        <xdr:cNvCxnSpPr/>
      </xdr:nvCxnSpPr>
      <xdr:spPr>
        <a:xfrm>
          <a:off x="2019300" y="180098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86361</xdr:rowOff>
    </xdr:from>
    <xdr:to>
      <xdr:col>6</xdr:col>
      <xdr:colOff>38100</xdr:colOff>
      <xdr:row>105</xdr:row>
      <xdr:rowOff>16511</xdr:rowOff>
    </xdr:to>
    <xdr:sp macro="" textlink="">
      <xdr:nvSpPr>
        <xdr:cNvPr id="428" name="楕円 427"/>
        <xdr:cNvSpPr/>
      </xdr:nvSpPr>
      <xdr:spPr>
        <a:xfrm>
          <a:off x="1079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137161</xdr:rowOff>
    </xdr:from>
    <xdr:to>
      <xdr:col>10</xdr:col>
      <xdr:colOff>114300</xdr:colOff>
      <xdr:row>105</xdr:row>
      <xdr:rowOff>7620</xdr:rowOff>
    </xdr:to>
    <xdr:cxnSp macro="">
      <xdr:nvCxnSpPr>
        <xdr:cNvPr id="429" name="直線コネクタ 428"/>
        <xdr:cNvCxnSpPr/>
      </xdr:nvCxnSpPr>
      <xdr:spPr>
        <a:xfrm>
          <a:off x="1130300" y="179679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30" name="n_1aveValue【市民会館】&#10;有形固定資産減価償却率"/>
        <xdr:cNvSpPr txBox="1"/>
      </xdr:nvSpPr>
      <xdr:spPr>
        <a:xfrm>
          <a:off x="3582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31" name="n_2aveValue【市民会館】&#10;有形固定資産減価償却率"/>
        <xdr:cNvSpPr txBox="1"/>
      </xdr:nvSpPr>
      <xdr:spPr>
        <a:xfrm>
          <a:off x="2705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432" name="n_3aveValue【市民会館】&#10;有形固定資産減価償却率"/>
        <xdr:cNvSpPr txBox="1"/>
      </xdr:nvSpPr>
      <xdr:spPr>
        <a:xfrm>
          <a:off x="1816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3" name="n_4aveValue【市民会館】&#10;有形固定資産減価償却率"/>
        <xdr:cNvSpPr txBox="1"/>
      </xdr:nvSpPr>
      <xdr:spPr>
        <a:xfrm>
          <a:off x="927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114316</xdr:rowOff>
    </xdr:from>
    <xdr:ext cx="405111" cy="259045"/>
    <xdr:sp macro="" textlink="">
      <xdr:nvSpPr>
        <xdr:cNvPr id="434" name="n_1mainValue【市民会館】&#10;有形固定資産減価償却率"/>
        <xdr:cNvSpPr txBox="1"/>
      </xdr:nvSpPr>
      <xdr:spPr>
        <a:xfrm>
          <a:off x="3582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85741</xdr:rowOff>
    </xdr:from>
    <xdr:ext cx="405111" cy="259045"/>
    <xdr:sp macro="" textlink="">
      <xdr:nvSpPr>
        <xdr:cNvPr id="435" name="n_2mainValue【市民会館】&#10;有形固定資産減価償却率"/>
        <xdr:cNvSpPr txBox="1"/>
      </xdr:nvSpPr>
      <xdr:spPr>
        <a:xfrm>
          <a:off x="27057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49547</xdr:rowOff>
    </xdr:from>
    <xdr:ext cx="405111" cy="259045"/>
    <xdr:sp macro="" textlink="">
      <xdr:nvSpPr>
        <xdr:cNvPr id="436" name="n_3mainValue【市民会館】&#10;有形固定資産減価償却率"/>
        <xdr:cNvSpPr txBox="1"/>
      </xdr:nvSpPr>
      <xdr:spPr>
        <a:xfrm>
          <a:off x="1816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7638</xdr:rowOff>
    </xdr:from>
    <xdr:ext cx="405111" cy="259045"/>
    <xdr:sp macro="" textlink="">
      <xdr:nvSpPr>
        <xdr:cNvPr id="437" name="n_4mainValue【市民会館】&#10;有形固定資産減価償却率"/>
        <xdr:cNvSpPr txBox="1"/>
      </xdr:nvSpPr>
      <xdr:spPr>
        <a:xfrm>
          <a:off x="927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xdr:cNvCxnSpPr/>
      </xdr:nvCxnSpPr>
      <xdr:spPr>
        <a:xfrm flipV="1">
          <a:off x="10476865" y="172497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xdr:cNvSpPr txBox="1"/>
      </xdr:nvSpPr>
      <xdr:spPr>
        <a:xfrm>
          <a:off x="105156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2" name="【市民会館】&#10;一人当たり面積平均値テキスト"/>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48261</xdr:rowOff>
    </xdr:from>
    <xdr:to>
      <xdr:col>55</xdr:col>
      <xdr:colOff>50800</xdr:colOff>
      <xdr:row>105</xdr:row>
      <xdr:rowOff>149861</xdr:rowOff>
    </xdr:to>
    <xdr:sp macro="" textlink="">
      <xdr:nvSpPr>
        <xdr:cNvPr id="473" name="楕円 472"/>
        <xdr:cNvSpPr/>
      </xdr:nvSpPr>
      <xdr:spPr>
        <a:xfrm>
          <a:off x="10426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26688</xdr:rowOff>
    </xdr:from>
    <xdr:ext cx="469744" cy="259045"/>
    <xdr:sp macro="" textlink="">
      <xdr:nvSpPr>
        <xdr:cNvPr id="474" name="【市民会館】&#10;一人当たり面積該当値テキスト"/>
        <xdr:cNvSpPr txBox="1"/>
      </xdr:nvSpPr>
      <xdr:spPr>
        <a:xfrm>
          <a:off x="10515600"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53975</xdr:rowOff>
    </xdr:from>
    <xdr:to>
      <xdr:col>50</xdr:col>
      <xdr:colOff>165100</xdr:colOff>
      <xdr:row>105</xdr:row>
      <xdr:rowOff>155575</xdr:rowOff>
    </xdr:to>
    <xdr:sp macro="" textlink="">
      <xdr:nvSpPr>
        <xdr:cNvPr id="475" name="楕円 474"/>
        <xdr:cNvSpPr/>
      </xdr:nvSpPr>
      <xdr:spPr>
        <a:xfrm>
          <a:off x="9588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99061</xdr:rowOff>
    </xdr:from>
    <xdr:to>
      <xdr:col>55</xdr:col>
      <xdr:colOff>0</xdr:colOff>
      <xdr:row>105</xdr:row>
      <xdr:rowOff>104775</xdr:rowOff>
    </xdr:to>
    <xdr:cxnSp macro="">
      <xdr:nvCxnSpPr>
        <xdr:cNvPr id="476" name="直線コネクタ 475"/>
        <xdr:cNvCxnSpPr/>
      </xdr:nvCxnSpPr>
      <xdr:spPr>
        <a:xfrm flipV="1">
          <a:off x="9639300" y="181013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53975</xdr:rowOff>
    </xdr:from>
    <xdr:to>
      <xdr:col>46</xdr:col>
      <xdr:colOff>38100</xdr:colOff>
      <xdr:row>105</xdr:row>
      <xdr:rowOff>155575</xdr:rowOff>
    </xdr:to>
    <xdr:sp macro="" textlink="">
      <xdr:nvSpPr>
        <xdr:cNvPr id="477" name="楕円 476"/>
        <xdr:cNvSpPr/>
      </xdr:nvSpPr>
      <xdr:spPr>
        <a:xfrm>
          <a:off x="8699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104775</xdr:rowOff>
    </xdr:from>
    <xdr:to>
      <xdr:col>50</xdr:col>
      <xdr:colOff>114300</xdr:colOff>
      <xdr:row>105</xdr:row>
      <xdr:rowOff>104775</xdr:rowOff>
    </xdr:to>
    <xdr:cxnSp macro="">
      <xdr:nvCxnSpPr>
        <xdr:cNvPr id="478" name="直線コネクタ 477"/>
        <xdr:cNvCxnSpPr/>
      </xdr:nvCxnSpPr>
      <xdr:spPr>
        <a:xfrm>
          <a:off x="8750300" y="18107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59689</xdr:rowOff>
    </xdr:from>
    <xdr:to>
      <xdr:col>41</xdr:col>
      <xdr:colOff>101600</xdr:colOff>
      <xdr:row>105</xdr:row>
      <xdr:rowOff>161289</xdr:rowOff>
    </xdr:to>
    <xdr:sp macro="" textlink="">
      <xdr:nvSpPr>
        <xdr:cNvPr id="479" name="楕円 478"/>
        <xdr:cNvSpPr/>
      </xdr:nvSpPr>
      <xdr:spPr>
        <a:xfrm>
          <a:off x="7810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104775</xdr:rowOff>
    </xdr:from>
    <xdr:to>
      <xdr:col>45</xdr:col>
      <xdr:colOff>177800</xdr:colOff>
      <xdr:row>105</xdr:row>
      <xdr:rowOff>110489</xdr:rowOff>
    </xdr:to>
    <xdr:cxnSp macro="">
      <xdr:nvCxnSpPr>
        <xdr:cNvPr id="480" name="直線コネクタ 479"/>
        <xdr:cNvCxnSpPr/>
      </xdr:nvCxnSpPr>
      <xdr:spPr>
        <a:xfrm flipV="1">
          <a:off x="7861300" y="181070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48261</xdr:rowOff>
    </xdr:from>
    <xdr:to>
      <xdr:col>36</xdr:col>
      <xdr:colOff>165100</xdr:colOff>
      <xdr:row>101</xdr:row>
      <xdr:rowOff>149861</xdr:rowOff>
    </xdr:to>
    <xdr:sp macro="" textlink="">
      <xdr:nvSpPr>
        <xdr:cNvPr id="481" name="楕円 480"/>
        <xdr:cNvSpPr/>
      </xdr:nvSpPr>
      <xdr:spPr>
        <a:xfrm>
          <a:off x="6921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99061</xdr:rowOff>
    </xdr:from>
    <xdr:to>
      <xdr:col>41</xdr:col>
      <xdr:colOff>50800</xdr:colOff>
      <xdr:row>105</xdr:row>
      <xdr:rowOff>110489</xdr:rowOff>
    </xdr:to>
    <xdr:cxnSp macro="">
      <xdr:nvCxnSpPr>
        <xdr:cNvPr id="482" name="直線コネクタ 481"/>
        <xdr:cNvCxnSpPr/>
      </xdr:nvCxnSpPr>
      <xdr:spPr>
        <a:xfrm>
          <a:off x="6972300" y="17415511"/>
          <a:ext cx="889000" cy="69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3" name="n_1aveValue【市民会館】&#10;一人当たり面積"/>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4"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85" name="n_3ave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112413</xdr:rowOff>
    </xdr:from>
    <xdr:ext cx="469744" cy="259045"/>
    <xdr:sp macro="" textlink="">
      <xdr:nvSpPr>
        <xdr:cNvPr id="486" name="n_4aveValue【市民会館】&#10;一人当たり面積"/>
        <xdr:cNvSpPr txBox="1"/>
      </xdr:nvSpPr>
      <xdr:spPr>
        <a:xfrm>
          <a:off x="6737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146702</xdr:rowOff>
    </xdr:from>
    <xdr:ext cx="469744" cy="259045"/>
    <xdr:sp macro="" textlink="">
      <xdr:nvSpPr>
        <xdr:cNvPr id="487" name="n_1mainValue【市民会館】&#10;一人当たり面積"/>
        <xdr:cNvSpPr txBox="1"/>
      </xdr:nvSpPr>
      <xdr:spPr>
        <a:xfrm>
          <a:off x="9391727" y="181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146702</xdr:rowOff>
    </xdr:from>
    <xdr:ext cx="469744" cy="259045"/>
    <xdr:sp macro="" textlink="">
      <xdr:nvSpPr>
        <xdr:cNvPr id="488" name="n_2mainValue【市民会館】&#10;一人当たり面積"/>
        <xdr:cNvSpPr txBox="1"/>
      </xdr:nvSpPr>
      <xdr:spPr>
        <a:xfrm>
          <a:off x="8515427" y="181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152416</xdr:rowOff>
    </xdr:from>
    <xdr:ext cx="469744" cy="259045"/>
    <xdr:sp macro="" textlink="">
      <xdr:nvSpPr>
        <xdr:cNvPr id="489" name="n_3mainValue【市民会館】&#10;一人当たり面積"/>
        <xdr:cNvSpPr txBox="1"/>
      </xdr:nvSpPr>
      <xdr:spPr>
        <a:xfrm>
          <a:off x="7626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166388</xdr:rowOff>
    </xdr:from>
    <xdr:ext cx="469744" cy="259045"/>
    <xdr:sp macro="" textlink="">
      <xdr:nvSpPr>
        <xdr:cNvPr id="490" name="n_4mainValue【市民会館】&#10;一人当たり面積"/>
        <xdr:cNvSpPr txBox="1"/>
      </xdr:nvSpPr>
      <xdr:spPr>
        <a:xfrm>
          <a:off x="67374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xdr:cNvCxnSpPr/>
      </xdr:nvCxnSpPr>
      <xdr:spPr>
        <a:xfrm flipV="1">
          <a:off x="16318864" y="56673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xdr:cNvSpPr txBox="1"/>
      </xdr:nvSpPr>
      <xdr:spPr>
        <a:xfrm>
          <a:off x="16357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xdr:cNvCxnSpPr/>
      </xdr:nvCxnSpPr>
      <xdr:spPr>
        <a:xfrm>
          <a:off x="16230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xdr:cNvSpPr txBox="1"/>
      </xdr:nvSpPr>
      <xdr:spPr>
        <a:xfrm>
          <a:off x="16357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xdr:cNvCxnSpPr/>
      </xdr:nvCxnSpPr>
      <xdr:spPr>
        <a:xfrm>
          <a:off x="16230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107332</xdr:rowOff>
    </xdr:from>
    <xdr:ext cx="405111" cy="259045"/>
    <xdr:sp macro="" textlink="">
      <xdr:nvSpPr>
        <xdr:cNvPr id="520" name="【一般廃棄物処理施設】&#10;有形固定資産減価償却率平均値テキスト"/>
        <xdr:cNvSpPr txBox="1"/>
      </xdr:nvSpPr>
      <xdr:spPr>
        <a:xfrm>
          <a:off x="16357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xdr:cNvSpPr/>
      </xdr:nvSpPr>
      <xdr:spPr>
        <a:xfrm>
          <a:off x="16268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19685</xdr:rowOff>
    </xdr:from>
    <xdr:to>
      <xdr:col>85</xdr:col>
      <xdr:colOff>177800</xdr:colOff>
      <xdr:row>39</xdr:row>
      <xdr:rowOff>121285</xdr:rowOff>
    </xdr:to>
    <xdr:sp macro="" textlink="">
      <xdr:nvSpPr>
        <xdr:cNvPr id="531" name="楕円 530"/>
        <xdr:cNvSpPr/>
      </xdr:nvSpPr>
      <xdr:spPr>
        <a:xfrm>
          <a:off x="162687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169562</xdr:rowOff>
    </xdr:from>
    <xdr:ext cx="405111" cy="259045"/>
    <xdr:sp macro="" textlink="">
      <xdr:nvSpPr>
        <xdr:cNvPr id="532" name="【一般廃棄物処理施設】&#10;有形固定資産減価償却率該当値テキスト"/>
        <xdr:cNvSpPr txBox="1"/>
      </xdr:nvSpPr>
      <xdr:spPr>
        <a:xfrm>
          <a:off x="16357600"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93980</xdr:rowOff>
    </xdr:from>
    <xdr:to>
      <xdr:col>81</xdr:col>
      <xdr:colOff>101600</xdr:colOff>
      <xdr:row>40</xdr:row>
      <xdr:rowOff>24130</xdr:rowOff>
    </xdr:to>
    <xdr:sp macro="" textlink="">
      <xdr:nvSpPr>
        <xdr:cNvPr id="533" name="楕円 532"/>
        <xdr:cNvSpPr/>
      </xdr:nvSpPr>
      <xdr:spPr>
        <a:xfrm>
          <a:off x="15430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70485</xdr:rowOff>
    </xdr:from>
    <xdr:to>
      <xdr:col>85</xdr:col>
      <xdr:colOff>127000</xdr:colOff>
      <xdr:row>39</xdr:row>
      <xdr:rowOff>144780</xdr:rowOff>
    </xdr:to>
    <xdr:cxnSp macro="">
      <xdr:nvCxnSpPr>
        <xdr:cNvPr id="534" name="直線コネクタ 533"/>
        <xdr:cNvCxnSpPr/>
      </xdr:nvCxnSpPr>
      <xdr:spPr>
        <a:xfrm flipV="1">
          <a:off x="15481300" y="675703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48260</xdr:rowOff>
    </xdr:from>
    <xdr:to>
      <xdr:col>76</xdr:col>
      <xdr:colOff>165100</xdr:colOff>
      <xdr:row>39</xdr:row>
      <xdr:rowOff>149860</xdr:rowOff>
    </xdr:to>
    <xdr:sp macro="" textlink="">
      <xdr:nvSpPr>
        <xdr:cNvPr id="535" name="楕円 534"/>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144780</xdr:rowOff>
    </xdr:to>
    <xdr:cxnSp macro="">
      <xdr:nvCxnSpPr>
        <xdr:cNvPr id="536" name="直線コネクタ 535"/>
        <xdr:cNvCxnSpPr/>
      </xdr:nvCxnSpPr>
      <xdr:spPr>
        <a:xfrm>
          <a:off x="14592300" y="67856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xdr:rowOff>
    </xdr:from>
    <xdr:to>
      <xdr:col>72</xdr:col>
      <xdr:colOff>38100</xdr:colOff>
      <xdr:row>39</xdr:row>
      <xdr:rowOff>104140</xdr:rowOff>
    </xdr:to>
    <xdr:sp macro="" textlink="">
      <xdr:nvSpPr>
        <xdr:cNvPr id="537" name="楕円 536"/>
        <xdr:cNvSpPr/>
      </xdr:nvSpPr>
      <xdr:spPr>
        <a:xfrm>
          <a:off x="13652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53340</xdr:rowOff>
    </xdr:from>
    <xdr:to>
      <xdr:col>76</xdr:col>
      <xdr:colOff>114300</xdr:colOff>
      <xdr:row>39</xdr:row>
      <xdr:rowOff>99060</xdr:rowOff>
    </xdr:to>
    <xdr:cxnSp macro="">
      <xdr:nvCxnSpPr>
        <xdr:cNvPr id="538" name="直線コネクタ 537"/>
        <xdr:cNvCxnSpPr/>
      </xdr:nvCxnSpPr>
      <xdr:spPr>
        <a:xfrm>
          <a:off x="13703300" y="67398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126365</xdr:rowOff>
    </xdr:from>
    <xdr:to>
      <xdr:col>67</xdr:col>
      <xdr:colOff>101600</xdr:colOff>
      <xdr:row>39</xdr:row>
      <xdr:rowOff>56515</xdr:rowOff>
    </xdr:to>
    <xdr:sp macro="" textlink="">
      <xdr:nvSpPr>
        <xdr:cNvPr id="539" name="楕円 538"/>
        <xdr:cNvSpPr/>
      </xdr:nvSpPr>
      <xdr:spPr>
        <a:xfrm>
          <a:off x="12763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5715</xdr:rowOff>
    </xdr:from>
    <xdr:to>
      <xdr:col>71</xdr:col>
      <xdr:colOff>177800</xdr:colOff>
      <xdr:row>39</xdr:row>
      <xdr:rowOff>53340</xdr:rowOff>
    </xdr:to>
    <xdr:cxnSp macro="">
      <xdr:nvCxnSpPr>
        <xdr:cNvPr id="540" name="直線コネクタ 539"/>
        <xdr:cNvCxnSpPr/>
      </xdr:nvCxnSpPr>
      <xdr:spPr>
        <a:xfrm>
          <a:off x="12814300" y="66922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541" name="n_1aveValue【一般廃棄物処理施設】&#10;有形固定資産減価償却率"/>
        <xdr:cNvSpPr txBox="1"/>
      </xdr:nvSpPr>
      <xdr:spPr>
        <a:xfrm>
          <a:off x="15266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542" name="n_2aveValue【一般廃棄物処理施設】&#10;有形固定資産減価償却率"/>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43" name="n_3aveValue【一般廃棄物処理施設】&#10;有形固定資産減価償却率"/>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44" name="n_4aveValue【一般廃棄物処理施設】&#10;有形固定資産減価償却率"/>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15257</xdr:rowOff>
    </xdr:from>
    <xdr:ext cx="405111" cy="259045"/>
    <xdr:sp macro="" textlink="">
      <xdr:nvSpPr>
        <xdr:cNvPr id="545" name="n_1mainValue【一般廃棄物処理施設】&#10;有形固定資産減価償却率"/>
        <xdr:cNvSpPr txBox="1"/>
      </xdr:nvSpPr>
      <xdr:spPr>
        <a:xfrm>
          <a:off x="152660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140987</xdr:rowOff>
    </xdr:from>
    <xdr:ext cx="405111" cy="259045"/>
    <xdr:sp macro="" textlink="">
      <xdr:nvSpPr>
        <xdr:cNvPr id="546" name="n_2mainValue【一般廃棄物処理施設】&#10;有形固定資産減価償却率"/>
        <xdr:cNvSpPr txBox="1"/>
      </xdr:nvSpPr>
      <xdr:spPr>
        <a:xfrm>
          <a:off x="14389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95267</xdr:rowOff>
    </xdr:from>
    <xdr:ext cx="405111" cy="259045"/>
    <xdr:sp macro="" textlink="">
      <xdr:nvSpPr>
        <xdr:cNvPr id="547" name="n_3mainValue【一般廃棄物処理施設】&#10;有形固定資産減価償却率"/>
        <xdr:cNvSpPr txBox="1"/>
      </xdr:nvSpPr>
      <xdr:spPr>
        <a:xfrm>
          <a:off x="13500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47642</xdr:rowOff>
    </xdr:from>
    <xdr:ext cx="405111" cy="259045"/>
    <xdr:sp macro="" textlink="">
      <xdr:nvSpPr>
        <xdr:cNvPr id="548" name="n_4mainValue【一般廃棄物処理施設】&#10;有形固定資産減価償却率"/>
        <xdr:cNvSpPr txBox="1"/>
      </xdr:nvSpPr>
      <xdr:spPr>
        <a:xfrm>
          <a:off x="12611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xdr:cNvCxnSpPr/>
      </xdr:nvCxnSpPr>
      <xdr:spPr>
        <a:xfrm flipV="1">
          <a:off x="22160864" y="5724837"/>
          <a:ext cx="0" cy="14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xdr:cNvSpPr txBox="1"/>
      </xdr:nvSpPr>
      <xdr:spPr>
        <a:xfrm>
          <a:off x="22199600" y="72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xdr:cNvCxnSpPr/>
      </xdr:nvCxnSpPr>
      <xdr:spPr>
        <a:xfrm>
          <a:off x="22072600" y="721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xdr:cNvSpPr txBox="1"/>
      </xdr:nvSpPr>
      <xdr:spPr>
        <a:xfrm>
          <a:off x="22199600" y="550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xdr:cNvCxnSpPr/>
      </xdr:nvCxnSpPr>
      <xdr:spPr>
        <a:xfrm>
          <a:off x="22072600" y="5724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xdr:cNvSpPr txBox="1"/>
      </xdr:nvSpPr>
      <xdr:spPr>
        <a:xfrm>
          <a:off x="22199600" y="659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xdr:cNvSpPr/>
      </xdr:nvSpPr>
      <xdr:spPr>
        <a:xfrm>
          <a:off x="22110700" y="661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xdr:cNvSpPr/>
      </xdr:nvSpPr>
      <xdr:spPr>
        <a:xfrm>
          <a:off x="21272500" y="662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xdr:cNvSpPr/>
      </xdr:nvSpPr>
      <xdr:spPr>
        <a:xfrm>
          <a:off x="20383500" y="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xdr:cNvSpPr/>
      </xdr:nvSpPr>
      <xdr:spPr>
        <a:xfrm>
          <a:off x="19494500" y="66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xdr:cNvSpPr/>
      </xdr:nvSpPr>
      <xdr:spPr>
        <a:xfrm>
          <a:off x="18605500" y="668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43696</xdr:rowOff>
    </xdr:from>
    <xdr:to>
      <xdr:col>116</xdr:col>
      <xdr:colOff>114300</xdr:colOff>
      <xdr:row>37</xdr:row>
      <xdr:rowOff>145296</xdr:rowOff>
    </xdr:to>
    <xdr:sp macro="" textlink="">
      <xdr:nvSpPr>
        <xdr:cNvPr id="588" name="楕円 587"/>
        <xdr:cNvSpPr/>
      </xdr:nvSpPr>
      <xdr:spPr>
        <a:xfrm>
          <a:off x="22110700" y="638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66573</xdr:rowOff>
    </xdr:from>
    <xdr:ext cx="599010" cy="259045"/>
    <xdr:sp macro="" textlink="">
      <xdr:nvSpPr>
        <xdr:cNvPr id="589" name="【一般廃棄物処理施設】&#10;一人当たり有形固定資産（償却資産）額該当値テキスト"/>
        <xdr:cNvSpPr txBox="1"/>
      </xdr:nvSpPr>
      <xdr:spPr>
        <a:xfrm>
          <a:off x="22199600" y="623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109837</xdr:rowOff>
    </xdr:from>
    <xdr:to>
      <xdr:col>112</xdr:col>
      <xdr:colOff>38100</xdr:colOff>
      <xdr:row>38</xdr:row>
      <xdr:rowOff>39987</xdr:rowOff>
    </xdr:to>
    <xdr:sp macro="" textlink="">
      <xdr:nvSpPr>
        <xdr:cNvPr id="590" name="楕円 589"/>
        <xdr:cNvSpPr/>
      </xdr:nvSpPr>
      <xdr:spPr>
        <a:xfrm>
          <a:off x="21272500" y="645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94496</xdr:rowOff>
    </xdr:from>
    <xdr:to>
      <xdr:col>116</xdr:col>
      <xdr:colOff>63500</xdr:colOff>
      <xdr:row>37</xdr:row>
      <xdr:rowOff>160637</xdr:rowOff>
    </xdr:to>
    <xdr:cxnSp macro="">
      <xdr:nvCxnSpPr>
        <xdr:cNvPr id="591" name="直線コネクタ 590"/>
        <xdr:cNvCxnSpPr/>
      </xdr:nvCxnSpPr>
      <xdr:spPr>
        <a:xfrm flipV="1">
          <a:off x="21323300" y="6438146"/>
          <a:ext cx="8382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113708</xdr:rowOff>
    </xdr:from>
    <xdr:to>
      <xdr:col>107</xdr:col>
      <xdr:colOff>101600</xdr:colOff>
      <xdr:row>38</xdr:row>
      <xdr:rowOff>43858</xdr:rowOff>
    </xdr:to>
    <xdr:sp macro="" textlink="">
      <xdr:nvSpPr>
        <xdr:cNvPr id="592" name="楕円 591"/>
        <xdr:cNvSpPr/>
      </xdr:nvSpPr>
      <xdr:spPr>
        <a:xfrm>
          <a:off x="20383500" y="64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160637</xdr:rowOff>
    </xdr:from>
    <xdr:to>
      <xdr:col>111</xdr:col>
      <xdr:colOff>177800</xdr:colOff>
      <xdr:row>37</xdr:row>
      <xdr:rowOff>164509</xdr:rowOff>
    </xdr:to>
    <xdr:cxnSp macro="">
      <xdr:nvCxnSpPr>
        <xdr:cNvPr id="593" name="直線コネクタ 592"/>
        <xdr:cNvCxnSpPr/>
      </xdr:nvCxnSpPr>
      <xdr:spPr>
        <a:xfrm flipV="1">
          <a:off x="20434300" y="6504287"/>
          <a:ext cx="889000" cy="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117556</xdr:rowOff>
    </xdr:from>
    <xdr:to>
      <xdr:col>102</xdr:col>
      <xdr:colOff>165100</xdr:colOff>
      <xdr:row>38</xdr:row>
      <xdr:rowOff>47706</xdr:rowOff>
    </xdr:to>
    <xdr:sp macro="" textlink="">
      <xdr:nvSpPr>
        <xdr:cNvPr id="594" name="楕円 593"/>
        <xdr:cNvSpPr/>
      </xdr:nvSpPr>
      <xdr:spPr>
        <a:xfrm>
          <a:off x="19494500" y="64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164509</xdr:rowOff>
    </xdr:from>
    <xdr:to>
      <xdr:col>107</xdr:col>
      <xdr:colOff>50800</xdr:colOff>
      <xdr:row>37</xdr:row>
      <xdr:rowOff>168356</xdr:rowOff>
    </xdr:to>
    <xdr:cxnSp macro="">
      <xdr:nvCxnSpPr>
        <xdr:cNvPr id="595" name="直線コネクタ 594"/>
        <xdr:cNvCxnSpPr/>
      </xdr:nvCxnSpPr>
      <xdr:spPr>
        <a:xfrm flipV="1">
          <a:off x="19545300" y="6508159"/>
          <a:ext cx="8890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120109</xdr:rowOff>
    </xdr:from>
    <xdr:to>
      <xdr:col>98</xdr:col>
      <xdr:colOff>38100</xdr:colOff>
      <xdr:row>38</xdr:row>
      <xdr:rowOff>50259</xdr:rowOff>
    </xdr:to>
    <xdr:sp macro="" textlink="">
      <xdr:nvSpPr>
        <xdr:cNvPr id="596" name="楕円 595"/>
        <xdr:cNvSpPr/>
      </xdr:nvSpPr>
      <xdr:spPr>
        <a:xfrm>
          <a:off x="18605500" y="646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168356</xdr:rowOff>
    </xdr:from>
    <xdr:to>
      <xdr:col>102</xdr:col>
      <xdr:colOff>114300</xdr:colOff>
      <xdr:row>37</xdr:row>
      <xdr:rowOff>170909</xdr:rowOff>
    </xdr:to>
    <xdr:cxnSp macro="">
      <xdr:nvCxnSpPr>
        <xdr:cNvPr id="597" name="直線コネクタ 596"/>
        <xdr:cNvCxnSpPr/>
      </xdr:nvCxnSpPr>
      <xdr:spPr>
        <a:xfrm flipV="1">
          <a:off x="18656300" y="6512006"/>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xdr:cNvSpPr txBox="1"/>
      </xdr:nvSpPr>
      <xdr:spPr>
        <a:xfrm>
          <a:off x="21043411" y="67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99" name="n_2aveValue【一般廃棄物処理施設】&#10;一人当たり有形固定資産（償却資産）額"/>
        <xdr:cNvSpPr txBox="1"/>
      </xdr:nvSpPr>
      <xdr:spPr>
        <a:xfrm>
          <a:off x="20167111" y="67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600" name="n_3aveValue【一般廃棄物処理施設】&#10;一人当たり有形固定資産（償却資産）額"/>
        <xdr:cNvSpPr txBox="1"/>
      </xdr:nvSpPr>
      <xdr:spPr>
        <a:xfrm>
          <a:off x="19278111" y="67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89948</xdr:rowOff>
    </xdr:from>
    <xdr:ext cx="534377" cy="259045"/>
    <xdr:sp macro="" textlink="">
      <xdr:nvSpPr>
        <xdr:cNvPr id="601" name="n_4aveValue【一般廃棄物処理施設】&#10;一人当たり有形固定資産（償却資産）額"/>
        <xdr:cNvSpPr txBox="1"/>
      </xdr:nvSpPr>
      <xdr:spPr>
        <a:xfrm>
          <a:off x="18389111" y="67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56514</xdr:rowOff>
    </xdr:from>
    <xdr:ext cx="534377" cy="259045"/>
    <xdr:sp macro="" textlink="">
      <xdr:nvSpPr>
        <xdr:cNvPr id="602" name="n_1mainValue【一般廃棄物処理施設】&#10;一人当たり有形固定資産（償却資産）額"/>
        <xdr:cNvSpPr txBox="1"/>
      </xdr:nvSpPr>
      <xdr:spPr>
        <a:xfrm>
          <a:off x="21043411" y="622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60385</xdr:rowOff>
    </xdr:from>
    <xdr:ext cx="534377" cy="259045"/>
    <xdr:sp macro="" textlink="">
      <xdr:nvSpPr>
        <xdr:cNvPr id="603" name="n_2mainValue【一般廃棄物処理施設】&#10;一人当たり有形固定資産（償却資産）額"/>
        <xdr:cNvSpPr txBox="1"/>
      </xdr:nvSpPr>
      <xdr:spPr>
        <a:xfrm>
          <a:off x="20167111" y="623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64233</xdr:rowOff>
    </xdr:from>
    <xdr:ext cx="534377" cy="259045"/>
    <xdr:sp macro="" textlink="">
      <xdr:nvSpPr>
        <xdr:cNvPr id="604" name="n_3mainValue【一般廃棄物処理施設】&#10;一人当たり有形固定資産（償却資産）額"/>
        <xdr:cNvSpPr txBox="1"/>
      </xdr:nvSpPr>
      <xdr:spPr>
        <a:xfrm>
          <a:off x="19278111" y="623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66786</xdr:rowOff>
    </xdr:from>
    <xdr:ext cx="534377" cy="259045"/>
    <xdr:sp macro="" textlink="">
      <xdr:nvSpPr>
        <xdr:cNvPr id="605" name="n_4mainValue【一般廃棄物処理施設】&#10;一人当たり有形固定資産（償却資産）額"/>
        <xdr:cNvSpPr txBox="1"/>
      </xdr:nvSpPr>
      <xdr:spPr>
        <a:xfrm>
          <a:off x="18389111" y="623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xdr:cNvCxnSpPr/>
      </xdr:nvCxnSpPr>
      <xdr:spPr>
        <a:xfrm flipV="1">
          <a:off x="16318864" y="97021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xdr:cNvSpPr txBox="1"/>
      </xdr:nvSpPr>
      <xdr:spPr>
        <a:xfrm>
          <a:off x="16357600" y="9477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xdr:cNvCxnSpPr/>
      </xdr:nvCxnSpPr>
      <xdr:spPr>
        <a:xfrm>
          <a:off x="16230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4" name="【保健センター・保健所】&#10;有形固定資産減価償却率平均値テキスト"/>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59690</xdr:rowOff>
    </xdr:from>
    <xdr:to>
      <xdr:col>85</xdr:col>
      <xdr:colOff>177800</xdr:colOff>
      <xdr:row>62</xdr:row>
      <xdr:rowOff>161290</xdr:rowOff>
    </xdr:to>
    <xdr:sp macro="" textlink="">
      <xdr:nvSpPr>
        <xdr:cNvPr id="645" name="楕円 644"/>
        <xdr:cNvSpPr/>
      </xdr:nvSpPr>
      <xdr:spPr>
        <a:xfrm>
          <a:off x="16268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146067</xdr:rowOff>
    </xdr:from>
    <xdr:ext cx="405111" cy="259045"/>
    <xdr:sp macro="" textlink="">
      <xdr:nvSpPr>
        <xdr:cNvPr id="646" name="【保健センター・保健所】&#10;有形固定資産減価償却率該当値テキスト"/>
        <xdr:cNvSpPr txBox="1"/>
      </xdr:nvSpPr>
      <xdr:spPr>
        <a:xfrm>
          <a:off x="16357600" y="1060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10160</xdr:rowOff>
    </xdr:from>
    <xdr:to>
      <xdr:col>81</xdr:col>
      <xdr:colOff>101600</xdr:colOff>
      <xdr:row>62</xdr:row>
      <xdr:rowOff>111760</xdr:rowOff>
    </xdr:to>
    <xdr:sp macro="" textlink="">
      <xdr:nvSpPr>
        <xdr:cNvPr id="647" name="楕円 646"/>
        <xdr:cNvSpPr/>
      </xdr:nvSpPr>
      <xdr:spPr>
        <a:xfrm>
          <a:off x="15430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60960</xdr:rowOff>
    </xdr:from>
    <xdr:to>
      <xdr:col>85</xdr:col>
      <xdr:colOff>127000</xdr:colOff>
      <xdr:row>62</xdr:row>
      <xdr:rowOff>110490</xdr:rowOff>
    </xdr:to>
    <xdr:cxnSp macro="">
      <xdr:nvCxnSpPr>
        <xdr:cNvPr id="648" name="直線コネクタ 647"/>
        <xdr:cNvCxnSpPr/>
      </xdr:nvCxnSpPr>
      <xdr:spPr>
        <a:xfrm>
          <a:off x="15481300" y="1069086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132080</xdr:rowOff>
    </xdr:from>
    <xdr:to>
      <xdr:col>76</xdr:col>
      <xdr:colOff>165100</xdr:colOff>
      <xdr:row>62</xdr:row>
      <xdr:rowOff>62230</xdr:rowOff>
    </xdr:to>
    <xdr:sp macro="" textlink="">
      <xdr:nvSpPr>
        <xdr:cNvPr id="649" name="楕円 648"/>
        <xdr:cNvSpPr/>
      </xdr:nvSpPr>
      <xdr:spPr>
        <a:xfrm>
          <a:off x="1454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xdr:rowOff>
    </xdr:from>
    <xdr:to>
      <xdr:col>81</xdr:col>
      <xdr:colOff>50800</xdr:colOff>
      <xdr:row>62</xdr:row>
      <xdr:rowOff>60960</xdr:rowOff>
    </xdr:to>
    <xdr:cxnSp macro="">
      <xdr:nvCxnSpPr>
        <xdr:cNvPr id="650" name="直線コネクタ 649"/>
        <xdr:cNvCxnSpPr/>
      </xdr:nvCxnSpPr>
      <xdr:spPr>
        <a:xfrm>
          <a:off x="14592300" y="106413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82550</xdr:rowOff>
    </xdr:from>
    <xdr:to>
      <xdr:col>72</xdr:col>
      <xdr:colOff>38100</xdr:colOff>
      <xdr:row>62</xdr:row>
      <xdr:rowOff>12700</xdr:rowOff>
    </xdr:to>
    <xdr:sp macro="" textlink="">
      <xdr:nvSpPr>
        <xdr:cNvPr id="651" name="楕円 650"/>
        <xdr:cNvSpPr/>
      </xdr:nvSpPr>
      <xdr:spPr>
        <a:xfrm>
          <a:off x="1365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133350</xdr:rowOff>
    </xdr:from>
    <xdr:to>
      <xdr:col>76</xdr:col>
      <xdr:colOff>114300</xdr:colOff>
      <xdr:row>62</xdr:row>
      <xdr:rowOff>11430</xdr:rowOff>
    </xdr:to>
    <xdr:cxnSp macro="">
      <xdr:nvCxnSpPr>
        <xdr:cNvPr id="652" name="直線コネクタ 651"/>
        <xdr:cNvCxnSpPr/>
      </xdr:nvCxnSpPr>
      <xdr:spPr>
        <a:xfrm>
          <a:off x="13703300" y="10591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34925</xdr:rowOff>
    </xdr:from>
    <xdr:to>
      <xdr:col>67</xdr:col>
      <xdr:colOff>101600</xdr:colOff>
      <xdr:row>61</xdr:row>
      <xdr:rowOff>136525</xdr:rowOff>
    </xdr:to>
    <xdr:sp macro="" textlink="">
      <xdr:nvSpPr>
        <xdr:cNvPr id="653" name="楕円 652"/>
        <xdr:cNvSpPr/>
      </xdr:nvSpPr>
      <xdr:spPr>
        <a:xfrm>
          <a:off x="12763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85725</xdr:rowOff>
    </xdr:from>
    <xdr:to>
      <xdr:col>71</xdr:col>
      <xdr:colOff>177800</xdr:colOff>
      <xdr:row>61</xdr:row>
      <xdr:rowOff>133350</xdr:rowOff>
    </xdr:to>
    <xdr:cxnSp macro="">
      <xdr:nvCxnSpPr>
        <xdr:cNvPr id="654" name="直線コネクタ 653"/>
        <xdr:cNvCxnSpPr/>
      </xdr:nvCxnSpPr>
      <xdr:spPr>
        <a:xfrm>
          <a:off x="12814300" y="105441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55" name="n_1aveValue【保健センター・保健所】&#10;有形固定資産減価償却率"/>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6" name="n_2aveValue【保健センター・保健所】&#10;有形固定資産減価償却率"/>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57" name="n_3aveValue【保健センター・保健所】&#10;有形固定資産減価償却率"/>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58" name="n_4aveValue【保健センター・保健所】&#10;有形固定資産減価償却率"/>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102887</xdr:rowOff>
    </xdr:from>
    <xdr:ext cx="405111" cy="259045"/>
    <xdr:sp macro="" textlink="">
      <xdr:nvSpPr>
        <xdr:cNvPr id="659" name="n_1mainValue【保健センター・保健所】&#10;有形固定資産減価償却率"/>
        <xdr:cNvSpPr txBox="1"/>
      </xdr:nvSpPr>
      <xdr:spPr>
        <a:xfrm>
          <a:off x="152660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53357</xdr:rowOff>
    </xdr:from>
    <xdr:ext cx="405111" cy="259045"/>
    <xdr:sp macro="" textlink="">
      <xdr:nvSpPr>
        <xdr:cNvPr id="660" name="n_2mainValue【保健センター・保健所】&#10;有形固定資産減価償却率"/>
        <xdr:cNvSpPr txBox="1"/>
      </xdr:nvSpPr>
      <xdr:spPr>
        <a:xfrm>
          <a:off x="14389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3827</xdr:rowOff>
    </xdr:from>
    <xdr:ext cx="405111" cy="259045"/>
    <xdr:sp macro="" textlink="">
      <xdr:nvSpPr>
        <xdr:cNvPr id="661" name="n_3mainValue【保健センター・保健所】&#10;有形固定資産減価償却率"/>
        <xdr:cNvSpPr txBox="1"/>
      </xdr:nvSpPr>
      <xdr:spPr>
        <a:xfrm>
          <a:off x="13500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127652</xdr:rowOff>
    </xdr:from>
    <xdr:ext cx="405111" cy="259045"/>
    <xdr:sp macro="" textlink="">
      <xdr:nvSpPr>
        <xdr:cNvPr id="662" name="n_4mainValue【保健センター・保健所】&#10;有形固定資産減価償却率"/>
        <xdr:cNvSpPr txBox="1"/>
      </xdr:nvSpPr>
      <xdr:spPr>
        <a:xfrm>
          <a:off x="12611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xdr:cNvCxnSpPr/>
      </xdr:nvCxnSpPr>
      <xdr:spPr>
        <a:xfrm flipV="1">
          <a:off x="22160864" y="9500616"/>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xdr:cNvSpPr txBox="1"/>
      </xdr:nvSpPr>
      <xdr:spPr>
        <a:xfrm>
          <a:off x="22199600" y="92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xdr:cNvCxnSpPr/>
      </xdr:nvCxnSpPr>
      <xdr:spPr>
        <a:xfrm>
          <a:off x="22072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89" name="【保健センター・保健所】&#10;一人当たり面積平均値テキスト"/>
        <xdr:cNvSpPr txBox="1"/>
      </xdr:nvSpPr>
      <xdr:spPr>
        <a:xfrm>
          <a:off x="22199600" y="1052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0" name="楕円 699"/>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1"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2" name="楕円 701"/>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03" name="直線コネクタ 702"/>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04" name="楕円 703"/>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05" name="直線コネクタ 704"/>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06" name="楕円 705"/>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07" name="直線コネクタ 706"/>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8" name="楕円 707"/>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09" name="直線コネクタ 708"/>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0" name="n_1aveValue【保健センター・保健所】&#10;一人当たり面積"/>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11" name="n_2aveValue【保健センター・保健所】&#10;一人当たり面積"/>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2" name="n_3ave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3" name="n_4aveValue【保健センター・保健所】&#10;一人当たり面積"/>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14"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15"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6" name="n_3mainValue【保健センター・保健所】&#10;一人当たり面積"/>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17" name="n_4main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xdr:cNvCxnSpPr/>
      </xdr:nvCxnSpPr>
      <xdr:spPr>
        <a:xfrm flipV="1">
          <a:off x="16318864" y="1329918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xdr:cNvSpPr txBox="1"/>
      </xdr:nvSpPr>
      <xdr:spPr>
        <a:xfrm>
          <a:off x="16357600" y="145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xdr:cNvCxnSpPr/>
      </xdr:nvCxnSpPr>
      <xdr:spPr>
        <a:xfrm>
          <a:off x="16230600" y="1455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38879</xdr:rowOff>
    </xdr:from>
    <xdr:ext cx="405111" cy="259045"/>
    <xdr:sp macro="" textlink="">
      <xdr:nvSpPr>
        <xdr:cNvPr id="745" name="【消防施設】&#10;有形固定資産減価償却率平均値テキスト"/>
        <xdr:cNvSpPr txBox="1"/>
      </xdr:nvSpPr>
      <xdr:spPr>
        <a:xfrm>
          <a:off x="16357600" y="13754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xdr:cNvSpPr/>
      </xdr:nvSpPr>
      <xdr:spPr>
        <a:xfrm>
          <a:off x="162687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xdr:cNvSpPr/>
      </xdr:nvSpPr>
      <xdr:spPr>
        <a:xfrm>
          <a:off x="15430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xdr:cNvSpPr/>
      </xdr:nvSpPr>
      <xdr:spPr>
        <a:xfrm>
          <a:off x="13652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xdr:cNvSpPr/>
      </xdr:nvSpPr>
      <xdr:spPr>
        <a:xfrm>
          <a:off x="12763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147320</xdr:rowOff>
    </xdr:from>
    <xdr:to>
      <xdr:col>85</xdr:col>
      <xdr:colOff>177800</xdr:colOff>
      <xdr:row>80</xdr:row>
      <xdr:rowOff>77470</xdr:rowOff>
    </xdr:to>
    <xdr:sp macro="" textlink="">
      <xdr:nvSpPr>
        <xdr:cNvPr id="756" name="楕円 755"/>
        <xdr:cNvSpPr/>
      </xdr:nvSpPr>
      <xdr:spPr>
        <a:xfrm>
          <a:off x="162687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170197</xdr:rowOff>
    </xdr:from>
    <xdr:ext cx="405111" cy="259045"/>
    <xdr:sp macro="" textlink="">
      <xdr:nvSpPr>
        <xdr:cNvPr id="757" name="【消防施設】&#10;有形固定資産減価償却率該当値テキスト"/>
        <xdr:cNvSpPr txBox="1"/>
      </xdr:nvSpPr>
      <xdr:spPr>
        <a:xfrm>
          <a:off x="16357600"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147320</xdr:rowOff>
    </xdr:from>
    <xdr:to>
      <xdr:col>81</xdr:col>
      <xdr:colOff>101600</xdr:colOff>
      <xdr:row>80</xdr:row>
      <xdr:rowOff>77470</xdr:rowOff>
    </xdr:to>
    <xdr:sp macro="" textlink="">
      <xdr:nvSpPr>
        <xdr:cNvPr id="758" name="楕円 757"/>
        <xdr:cNvSpPr/>
      </xdr:nvSpPr>
      <xdr:spPr>
        <a:xfrm>
          <a:off x="15430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26670</xdr:rowOff>
    </xdr:from>
    <xdr:to>
      <xdr:col>85</xdr:col>
      <xdr:colOff>127000</xdr:colOff>
      <xdr:row>80</xdr:row>
      <xdr:rowOff>26670</xdr:rowOff>
    </xdr:to>
    <xdr:cxnSp macro="">
      <xdr:nvCxnSpPr>
        <xdr:cNvPr id="759" name="直線コネクタ 758"/>
        <xdr:cNvCxnSpPr/>
      </xdr:nvCxnSpPr>
      <xdr:spPr>
        <a:xfrm>
          <a:off x="15481300" y="13742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83313</xdr:rowOff>
    </xdr:from>
    <xdr:to>
      <xdr:col>76</xdr:col>
      <xdr:colOff>165100</xdr:colOff>
      <xdr:row>80</xdr:row>
      <xdr:rowOff>13463</xdr:rowOff>
    </xdr:to>
    <xdr:sp macro="" textlink="">
      <xdr:nvSpPr>
        <xdr:cNvPr id="760" name="楕円 759"/>
        <xdr:cNvSpPr/>
      </xdr:nvSpPr>
      <xdr:spPr>
        <a:xfrm>
          <a:off x="14541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134113</xdr:rowOff>
    </xdr:from>
    <xdr:to>
      <xdr:col>81</xdr:col>
      <xdr:colOff>50800</xdr:colOff>
      <xdr:row>80</xdr:row>
      <xdr:rowOff>26670</xdr:rowOff>
    </xdr:to>
    <xdr:cxnSp macro="">
      <xdr:nvCxnSpPr>
        <xdr:cNvPr id="761" name="直線コネクタ 760"/>
        <xdr:cNvCxnSpPr/>
      </xdr:nvCxnSpPr>
      <xdr:spPr>
        <a:xfrm>
          <a:off x="14592300" y="13678663"/>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67311</xdr:rowOff>
    </xdr:from>
    <xdr:to>
      <xdr:col>72</xdr:col>
      <xdr:colOff>38100</xdr:colOff>
      <xdr:row>79</xdr:row>
      <xdr:rowOff>168911</xdr:rowOff>
    </xdr:to>
    <xdr:sp macro="" textlink="">
      <xdr:nvSpPr>
        <xdr:cNvPr id="762" name="楕円 761"/>
        <xdr:cNvSpPr/>
      </xdr:nvSpPr>
      <xdr:spPr>
        <a:xfrm>
          <a:off x="13652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118111</xdr:rowOff>
    </xdr:from>
    <xdr:to>
      <xdr:col>76</xdr:col>
      <xdr:colOff>114300</xdr:colOff>
      <xdr:row>79</xdr:row>
      <xdr:rowOff>134113</xdr:rowOff>
    </xdr:to>
    <xdr:cxnSp macro="">
      <xdr:nvCxnSpPr>
        <xdr:cNvPr id="763" name="直線コネクタ 762"/>
        <xdr:cNvCxnSpPr/>
      </xdr:nvCxnSpPr>
      <xdr:spPr>
        <a:xfrm>
          <a:off x="13703300" y="1366266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17018</xdr:rowOff>
    </xdr:from>
    <xdr:to>
      <xdr:col>67</xdr:col>
      <xdr:colOff>101600</xdr:colOff>
      <xdr:row>79</xdr:row>
      <xdr:rowOff>118618</xdr:rowOff>
    </xdr:to>
    <xdr:sp macro="" textlink="">
      <xdr:nvSpPr>
        <xdr:cNvPr id="764" name="楕円 763"/>
        <xdr:cNvSpPr/>
      </xdr:nvSpPr>
      <xdr:spPr>
        <a:xfrm>
          <a:off x="12763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67818</xdr:rowOff>
    </xdr:from>
    <xdr:to>
      <xdr:col>71</xdr:col>
      <xdr:colOff>177800</xdr:colOff>
      <xdr:row>79</xdr:row>
      <xdr:rowOff>118111</xdr:rowOff>
    </xdr:to>
    <xdr:cxnSp macro="">
      <xdr:nvCxnSpPr>
        <xdr:cNvPr id="765" name="直線コネクタ 764"/>
        <xdr:cNvCxnSpPr/>
      </xdr:nvCxnSpPr>
      <xdr:spPr>
        <a:xfrm>
          <a:off x="12814300" y="136123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137177</xdr:rowOff>
    </xdr:from>
    <xdr:ext cx="405111" cy="259045"/>
    <xdr:sp macro="" textlink="">
      <xdr:nvSpPr>
        <xdr:cNvPr id="766" name="n_1aveValue【消防施設】&#10;有形固定資産減価償却率"/>
        <xdr:cNvSpPr txBox="1"/>
      </xdr:nvSpPr>
      <xdr:spPr>
        <a:xfrm>
          <a:off x="152660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109745</xdr:rowOff>
    </xdr:from>
    <xdr:ext cx="405111" cy="259045"/>
    <xdr:sp macro="" textlink="">
      <xdr:nvSpPr>
        <xdr:cNvPr id="767" name="n_2aveValue【消防施設】&#10;有形固定資産減価償却率"/>
        <xdr:cNvSpPr txBox="1"/>
      </xdr:nvSpPr>
      <xdr:spPr>
        <a:xfrm>
          <a:off x="14389744" y="1382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84599</xdr:rowOff>
    </xdr:from>
    <xdr:ext cx="405111" cy="259045"/>
    <xdr:sp macro="" textlink="">
      <xdr:nvSpPr>
        <xdr:cNvPr id="768" name="n_3aveValue【消防施設】&#10;有形固定資産減価償却率"/>
        <xdr:cNvSpPr txBox="1"/>
      </xdr:nvSpPr>
      <xdr:spPr>
        <a:xfrm>
          <a:off x="13500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59453</xdr:rowOff>
    </xdr:from>
    <xdr:ext cx="405111" cy="259045"/>
    <xdr:sp macro="" textlink="">
      <xdr:nvSpPr>
        <xdr:cNvPr id="769" name="n_4aveValue【消防施設】&#10;有形固定資産減価償却率"/>
        <xdr:cNvSpPr txBox="1"/>
      </xdr:nvSpPr>
      <xdr:spPr>
        <a:xfrm>
          <a:off x="12611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93997</xdr:rowOff>
    </xdr:from>
    <xdr:ext cx="405111" cy="259045"/>
    <xdr:sp macro="" textlink="">
      <xdr:nvSpPr>
        <xdr:cNvPr id="770" name="n_1mainValue【消防施設】&#10;有形固定資産減価償却率"/>
        <xdr:cNvSpPr txBox="1"/>
      </xdr:nvSpPr>
      <xdr:spPr>
        <a:xfrm>
          <a:off x="15266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29990</xdr:rowOff>
    </xdr:from>
    <xdr:ext cx="405111" cy="259045"/>
    <xdr:sp macro="" textlink="">
      <xdr:nvSpPr>
        <xdr:cNvPr id="771" name="n_2mainValue【消防施設】&#10;有形固定資産減価償却率"/>
        <xdr:cNvSpPr txBox="1"/>
      </xdr:nvSpPr>
      <xdr:spPr>
        <a:xfrm>
          <a:off x="143897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13988</xdr:rowOff>
    </xdr:from>
    <xdr:ext cx="405111" cy="259045"/>
    <xdr:sp macro="" textlink="">
      <xdr:nvSpPr>
        <xdr:cNvPr id="772" name="n_3mainValue【消防施設】&#10;有形固定資産減価償却率"/>
        <xdr:cNvSpPr txBox="1"/>
      </xdr:nvSpPr>
      <xdr:spPr>
        <a:xfrm>
          <a:off x="13500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135145</xdr:rowOff>
    </xdr:from>
    <xdr:ext cx="405111" cy="259045"/>
    <xdr:sp macro="" textlink="">
      <xdr:nvSpPr>
        <xdr:cNvPr id="773" name="n_4mainValue【消防施設】&#10;有形固定資産減価償却率"/>
        <xdr:cNvSpPr txBox="1"/>
      </xdr:nvSpPr>
      <xdr:spPr>
        <a:xfrm>
          <a:off x="126117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xdr:cNvCxnSpPr/>
      </xdr:nvCxnSpPr>
      <xdr:spPr>
        <a:xfrm flipV="1">
          <a:off x="22160864" y="1328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2" name="【消防施設】&#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xdr:cNvSpPr/>
      </xdr:nvSpPr>
      <xdr:spPr>
        <a:xfrm>
          <a:off x="19494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xdr:rowOff>
    </xdr:from>
    <xdr:to>
      <xdr:col>116</xdr:col>
      <xdr:colOff>114300</xdr:colOff>
      <xdr:row>82</xdr:row>
      <xdr:rowOff>114300</xdr:rowOff>
    </xdr:to>
    <xdr:sp macro="" textlink="">
      <xdr:nvSpPr>
        <xdr:cNvPr id="813" name="楕円 812"/>
        <xdr:cNvSpPr/>
      </xdr:nvSpPr>
      <xdr:spPr>
        <a:xfrm>
          <a:off x="221107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35577</xdr:rowOff>
    </xdr:from>
    <xdr:ext cx="469744" cy="259045"/>
    <xdr:sp macro="" textlink="">
      <xdr:nvSpPr>
        <xdr:cNvPr id="814" name="【消防施設】&#10;一人当たり面積該当値テキスト"/>
        <xdr:cNvSpPr txBox="1"/>
      </xdr:nvSpPr>
      <xdr:spPr>
        <a:xfrm>
          <a:off x="22199600"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12700</xdr:rowOff>
    </xdr:from>
    <xdr:to>
      <xdr:col>112</xdr:col>
      <xdr:colOff>38100</xdr:colOff>
      <xdr:row>82</xdr:row>
      <xdr:rowOff>114300</xdr:rowOff>
    </xdr:to>
    <xdr:sp macro="" textlink="">
      <xdr:nvSpPr>
        <xdr:cNvPr id="815" name="楕円 814"/>
        <xdr:cNvSpPr/>
      </xdr:nvSpPr>
      <xdr:spPr>
        <a:xfrm>
          <a:off x="212725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63500</xdr:rowOff>
    </xdr:from>
    <xdr:to>
      <xdr:col>116</xdr:col>
      <xdr:colOff>63500</xdr:colOff>
      <xdr:row>82</xdr:row>
      <xdr:rowOff>63500</xdr:rowOff>
    </xdr:to>
    <xdr:cxnSp macro="">
      <xdr:nvCxnSpPr>
        <xdr:cNvPr id="816" name="直線コネクタ 815"/>
        <xdr:cNvCxnSpPr/>
      </xdr:nvCxnSpPr>
      <xdr:spPr>
        <a:xfrm>
          <a:off x="21323300" y="1412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12700</xdr:rowOff>
    </xdr:from>
    <xdr:to>
      <xdr:col>107</xdr:col>
      <xdr:colOff>101600</xdr:colOff>
      <xdr:row>82</xdr:row>
      <xdr:rowOff>114300</xdr:rowOff>
    </xdr:to>
    <xdr:sp macro="" textlink="">
      <xdr:nvSpPr>
        <xdr:cNvPr id="817" name="楕円 816"/>
        <xdr:cNvSpPr/>
      </xdr:nvSpPr>
      <xdr:spPr>
        <a:xfrm>
          <a:off x="203835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63500</xdr:rowOff>
    </xdr:from>
    <xdr:to>
      <xdr:col>111</xdr:col>
      <xdr:colOff>177800</xdr:colOff>
      <xdr:row>82</xdr:row>
      <xdr:rowOff>63500</xdr:rowOff>
    </xdr:to>
    <xdr:cxnSp macro="">
      <xdr:nvCxnSpPr>
        <xdr:cNvPr id="818" name="直線コネクタ 817"/>
        <xdr:cNvCxnSpPr/>
      </xdr:nvCxnSpPr>
      <xdr:spPr>
        <a:xfrm>
          <a:off x="204343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12700</xdr:rowOff>
    </xdr:from>
    <xdr:to>
      <xdr:col>102</xdr:col>
      <xdr:colOff>165100</xdr:colOff>
      <xdr:row>82</xdr:row>
      <xdr:rowOff>114300</xdr:rowOff>
    </xdr:to>
    <xdr:sp macro="" textlink="">
      <xdr:nvSpPr>
        <xdr:cNvPr id="819" name="楕円 818"/>
        <xdr:cNvSpPr/>
      </xdr:nvSpPr>
      <xdr:spPr>
        <a:xfrm>
          <a:off x="194945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63500</xdr:rowOff>
    </xdr:from>
    <xdr:to>
      <xdr:col>107</xdr:col>
      <xdr:colOff>50800</xdr:colOff>
      <xdr:row>82</xdr:row>
      <xdr:rowOff>63500</xdr:rowOff>
    </xdr:to>
    <xdr:cxnSp macro="">
      <xdr:nvCxnSpPr>
        <xdr:cNvPr id="820" name="直線コネクタ 819"/>
        <xdr:cNvCxnSpPr/>
      </xdr:nvCxnSpPr>
      <xdr:spPr>
        <a:xfrm>
          <a:off x="195453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38100</xdr:rowOff>
    </xdr:from>
    <xdr:to>
      <xdr:col>98</xdr:col>
      <xdr:colOff>38100</xdr:colOff>
      <xdr:row>82</xdr:row>
      <xdr:rowOff>139700</xdr:rowOff>
    </xdr:to>
    <xdr:sp macro="" textlink="">
      <xdr:nvSpPr>
        <xdr:cNvPr id="821" name="楕円 820"/>
        <xdr:cNvSpPr/>
      </xdr:nvSpPr>
      <xdr:spPr>
        <a:xfrm>
          <a:off x="18605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63500</xdr:rowOff>
    </xdr:from>
    <xdr:to>
      <xdr:col>102</xdr:col>
      <xdr:colOff>114300</xdr:colOff>
      <xdr:row>82</xdr:row>
      <xdr:rowOff>88900</xdr:rowOff>
    </xdr:to>
    <xdr:cxnSp macro="">
      <xdr:nvCxnSpPr>
        <xdr:cNvPr id="822" name="直線コネクタ 821"/>
        <xdr:cNvCxnSpPr/>
      </xdr:nvCxnSpPr>
      <xdr:spPr>
        <a:xfrm flipV="1">
          <a:off x="18656300" y="1412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23" name="n_1aveValue【消防施設】&#10;一人当たり面積"/>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4" name="n_2aveValue【消防施設】&#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5"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26" name="n_4aveValue【消防施設】&#10;一人当たり面積"/>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130827</xdr:rowOff>
    </xdr:from>
    <xdr:ext cx="469744" cy="259045"/>
    <xdr:sp macro="" textlink="">
      <xdr:nvSpPr>
        <xdr:cNvPr id="827" name="n_1mainValue【消防施設】&#10;一人当たり面積"/>
        <xdr:cNvSpPr txBox="1"/>
      </xdr:nvSpPr>
      <xdr:spPr>
        <a:xfrm>
          <a:off x="210757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130827</xdr:rowOff>
    </xdr:from>
    <xdr:ext cx="469744" cy="259045"/>
    <xdr:sp macro="" textlink="">
      <xdr:nvSpPr>
        <xdr:cNvPr id="828" name="n_2mainValue【消防施設】&#10;一人当たり面積"/>
        <xdr:cNvSpPr txBox="1"/>
      </xdr:nvSpPr>
      <xdr:spPr>
        <a:xfrm>
          <a:off x="201994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130827</xdr:rowOff>
    </xdr:from>
    <xdr:ext cx="469744" cy="259045"/>
    <xdr:sp macro="" textlink="">
      <xdr:nvSpPr>
        <xdr:cNvPr id="829" name="n_3mainValue【消防施設】&#10;一人当たり面積"/>
        <xdr:cNvSpPr txBox="1"/>
      </xdr:nvSpPr>
      <xdr:spPr>
        <a:xfrm>
          <a:off x="193104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156227</xdr:rowOff>
    </xdr:from>
    <xdr:ext cx="469744" cy="259045"/>
    <xdr:sp macro="" textlink="">
      <xdr:nvSpPr>
        <xdr:cNvPr id="830" name="n_4mainValue【消防施設】&#10;一人当たり面積"/>
        <xdr:cNvSpPr txBox="1"/>
      </xdr:nvSpPr>
      <xdr:spPr>
        <a:xfrm>
          <a:off x="184214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xdr:cNvCxnSpPr/>
      </xdr:nvCxnSpPr>
      <xdr:spPr>
        <a:xfrm flipV="1">
          <a:off x="16318864" y="170821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xdr:cNvSpPr txBox="1"/>
      </xdr:nvSpPr>
      <xdr:spPr>
        <a:xfrm>
          <a:off x="16357600"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xdr:cNvCxnSpPr/>
      </xdr:nvCxnSpPr>
      <xdr:spPr>
        <a:xfrm>
          <a:off x="16230600" y="184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xdr:cNvSpPr txBox="1"/>
      </xdr:nvSpPr>
      <xdr:spPr>
        <a:xfrm>
          <a:off x="16357600"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xdr:cNvCxnSpPr/>
      </xdr:nvCxnSpPr>
      <xdr:spPr>
        <a:xfrm>
          <a:off x="16230600" y="17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860" name="【庁舎】&#10;有形固定資産減価償却率平均値テキスト"/>
        <xdr:cNvSpPr txBox="1"/>
      </xdr:nvSpPr>
      <xdr:spPr>
        <a:xfrm>
          <a:off x="16357600" y="1761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xdr:cNvSpPr/>
      </xdr:nvSpPr>
      <xdr:spPr>
        <a:xfrm>
          <a:off x="16268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xdr:cNvSpPr/>
      </xdr:nvSpPr>
      <xdr:spPr>
        <a:xfrm>
          <a:off x="15430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xdr:cNvSpPr/>
      </xdr:nvSpPr>
      <xdr:spPr>
        <a:xfrm>
          <a:off x="14541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xdr:cNvSpPr/>
      </xdr:nvSpPr>
      <xdr:spPr>
        <a:xfrm>
          <a:off x="13652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xdr:cNvSpPr/>
      </xdr:nvSpPr>
      <xdr:spPr>
        <a:xfrm>
          <a:off x="12763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151130</xdr:rowOff>
    </xdr:from>
    <xdr:to>
      <xdr:col>85</xdr:col>
      <xdr:colOff>177800</xdr:colOff>
      <xdr:row>105</xdr:row>
      <xdr:rowOff>81280</xdr:rowOff>
    </xdr:to>
    <xdr:sp macro="" textlink="">
      <xdr:nvSpPr>
        <xdr:cNvPr id="871" name="楕円 870"/>
        <xdr:cNvSpPr/>
      </xdr:nvSpPr>
      <xdr:spPr>
        <a:xfrm>
          <a:off x="16268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129557</xdr:rowOff>
    </xdr:from>
    <xdr:ext cx="405111" cy="259045"/>
    <xdr:sp macro="" textlink="">
      <xdr:nvSpPr>
        <xdr:cNvPr id="872" name="【庁舎】&#10;有形固定資産減価償却率該当値テキスト"/>
        <xdr:cNvSpPr txBox="1"/>
      </xdr:nvSpPr>
      <xdr:spPr>
        <a:xfrm>
          <a:off x="1635760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128270</xdr:rowOff>
    </xdr:from>
    <xdr:to>
      <xdr:col>81</xdr:col>
      <xdr:colOff>101600</xdr:colOff>
      <xdr:row>105</xdr:row>
      <xdr:rowOff>58420</xdr:rowOff>
    </xdr:to>
    <xdr:sp macro="" textlink="">
      <xdr:nvSpPr>
        <xdr:cNvPr id="873" name="楕円 872"/>
        <xdr:cNvSpPr/>
      </xdr:nvSpPr>
      <xdr:spPr>
        <a:xfrm>
          <a:off x="15430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xdr:rowOff>
    </xdr:from>
    <xdr:to>
      <xdr:col>85</xdr:col>
      <xdr:colOff>127000</xdr:colOff>
      <xdr:row>105</xdr:row>
      <xdr:rowOff>30480</xdr:rowOff>
    </xdr:to>
    <xdr:cxnSp macro="">
      <xdr:nvCxnSpPr>
        <xdr:cNvPr id="874" name="直線コネクタ 873"/>
        <xdr:cNvCxnSpPr/>
      </xdr:nvCxnSpPr>
      <xdr:spPr>
        <a:xfrm>
          <a:off x="15481300" y="180098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111125</xdr:rowOff>
    </xdr:from>
    <xdr:to>
      <xdr:col>76</xdr:col>
      <xdr:colOff>165100</xdr:colOff>
      <xdr:row>105</xdr:row>
      <xdr:rowOff>41275</xdr:rowOff>
    </xdr:to>
    <xdr:sp macro="" textlink="">
      <xdr:nvSpPr>
        <xdr:cNvPr id="875" name="楕円 874"/>
        <xdr:cNvSpPr/>
      </xdr:nvSpPr>
      <xdr:spPr>
        <a:xfrm>
          <a:off x="14541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161925</xdr:rowOff>
    </xdr:from>
    <xdr:to>
      <xdr:col>81</xdr:col>
      <xdr:colOff>50800</xdr:colOff>
      <xdr:row>105</xdr:row>
      <xdr:rowOff>7620</xdr:rowOff>
    </xdr:to>
    <xdr:cxnSp macro="">
      <xdr:nvCxnSpPr>
        <xdr:cNvPr id="876" name="直線コネクタ 875"/>
        <xdr:cNvCxnSpPr/>
      </xdr:nvCxnSpPr>
      <xdr:spPr>
        <a:xfrm>
          <a:off x="14592300" y="179927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877" name="楕円 876"/>
        <xdr:cNvSpPr/>
      </xdr:nvSpPr>
      <xdr:spPr>
        <a:xfrm>
          <a:off x="13652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133350</xdr:rowOff>
    </xdr:from>
    <xdr:to>
      <xdr:col>76</xdr:col>
      <xdr:colOff>114300</xdr:colOff>
      <xdr:row>104</xdr:row>
      <xdr:rowOff>161925</xdr:rowOff>
    </xdr:to>
    <xdr:cxnSp macro="">
      <xdr:nvCxnSpPr>
        <xdr:cNvPr id="878" name="直線コネクタ 877"/>
        <xdr:cNvCxnSpPr/>
      </xdr:nvCxnSpPr>
      <xdr:spPr>
        <a:xfrm>
          <a:off x="13703300" y="17964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52070</xdr:rowOff>
    </xdr:from>
    <xdr:to>
      <xdr:col>67</xdr:col>
      <xdr:colOff>101600</xdr:colOff>
      <xdr:row>104</xdr:row>
      <xdr:rowOff>153670</xdr:rowOff>
    </xdr:to>
    <xdr:sp macro="" textlink="">
      <xdr:nvSpPr>
        <xdr:cNvPr id="879" name="楕円 878"/>
        <xdr:cNvSpPr/>
      </xdr:nvSpPr>
      <xdr:spPr>
        <a:xfrm>
          <a:off x="12763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102870</xdr:rowOff>
    </xdr:from>
    <xdr:to>
      <xdr:col>71</xdr:col>
      <xdr:colOff>177800</xdr:colOff>
      <xdr:row>104</xdr:row>
      <xdr:rowOff>133350</xdr:rowOff>
    </xdr:to>
    <xdr:cxnSp macro="">
      <xdr:nvCxnSpPr>
        <xdr:cNvPr id="880" name="直線コネクタ 879"/>
        <xdr:cNvCxnSpPr/>
      </xdr:nvCxnSpPr>
      <xdr:spPr>
        <a:xfrm>
          <a:off x="12814300" y="17933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881" name="n_1aveValue【庁舎】&#10;有形固定資産減価償却率"/>
        <xdr:cNvSpPr txBox="1"/>
      </xdr:nvSpPr>
      <xdr:spPr>
        <a:xfrm>
          <a:off x="15266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82" name="n_2aveValue【庁舎】&#10;有形固定資産減価償却率"/>
        <xdr:cNvSpPr txBox="1"/>
      </xdr:nvSpPr>
      <xdr:spPr>
        <a:xfrm>
          <a:off x="14389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883" name="n_3aveValue【庁舎】&#10;有形固定資産減価償却率"/>
        <xdr:cNvSpPr txBox="1"/>
      </xdr:nvSpPr>
      <xdr:spPr>
        <a:xfrm>
          <a:off x="13500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38752</xdr:rowOff>
    </xdr:from>
    <xdr:ext cx="405111" cy="259045"/>
    <xdr:sp macro="" textlink="">
      <xdr:nvSpPr>
        <xdr:cNvPr id="884" name="n_4aveValue【庁舎】&#10;有形固定資産減価償却率"/>
        <xdr:cNvSpPr txBox="1"/>
      </xdr:nvSpPr>
      <xdr:spPr>
        <a:xfrm>
          <a:off x="12611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49547</xdr:rowOff>
    </xdr:from>
    <xdr:ext cx="405111" cy="259045"/>
    <xdr:sp macro="" textlink="">
      <xdr:nvSpPr>
        <xdr:cNvPr id="885" name="n_1mainValue【庁舎】&#10;有形固定資産減価償却率"/>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32402</xdr:rowOff>
    </xdr:from>
    <xdr:ext cx="405111" cy="259045"/>
    <xdr:sp macro="" textlink="">
      <xdr:nvSpPr>
        <xdr:cNvPr id="886" name="n_2mainValue【庁舎】&#10;有形固定資産減価償却率"/>
        <xdr:cNvSpPr txBox="1"/>
      </xdr:nvSpPr>
      <xdr:spPr>
        <a:xfrm>
          <a:off x="143897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887" name="n_3mainValue【庁舎】&#10;有形固定資産減価償却率"/>
        <xdr:cNvSpPr txBox="1"/>
      </xdr:nvSpPr>
      <xdr:spPr>
        <a:xfrm>
          <a:off x="13500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144797</xdr:rowOff>
    </xdr:from>
    <xdr:ext cx="405111" cy="259045"/>
    <xdr:sp macro="" textlink="">
      <xdr:nvSpPr>
        <xdr:cNvPr id="888" name="n_4mainValue【庁舎】&#10;有形固定資産減価償却率"/>
        <xdr:cNvSpPr txBox="1"/>
      </xdr:nvSpPr>
      <xdr:spPr>
        <a:xfrm>
          <a:off x="12611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xdr:cNvCxnSpPr/>
      </xdr:nvCxnSpPr>
      <xdr:spPr>
        <a:xfrm flipV="1">
          <a:off x="22160864" y="173736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xdr:cNvSpPr txBox="1"/>
      </xdr:nvSpPr>
      <xdr:spPr>
        <a:xfrm>
          <a:off x="22199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xdr:cNvCxnSpPr/>
      </xdr:nvCxnSpPr>
      <xdr:spPr>
        <a:xfrm>
          <a:off x="22072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917" name="【庁舎】&#10;一人当たり面積平均値テキスト"/>
        <xdr:cNvSpPr txBox="1"/>
      </xdr:nvSpPr>
      <xdr:spPr>
        <a:xfrm>
          <a:off x="22199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928" name="楕円 927"/>
        <xdr:cNvSpPr/>
      </xdr:nvSpPr>
      <xdr:spPr>
        <a:xfrm>
          <a:off x="22110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91457</xdr:rowOff>
    </xdr:from>
    <xdr:ext cx="469744" cy="259045"/>
    <xdr:sp macro="" textlink="">
      <xdr:nvSpPr>
        <xdr:cNvPr id="929" name="【庁舎】&#10;一人当たり面積該当値テキスト"/>
        <xdr:cNvSpPr txBox="1"/>
      </xdr:nvSpPr>
      <xdr:spPr>
        <a:xfrm>
          <a:off x="22199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116839</xdr:rowOff>
    </xdr:from>
    <xdr:to>
      <xdr:col>112</xdr:col>
      <xdr:colOff>38100</xdr:colOff>
      <xdr:row>106</xdr:row>
      <xdr:rowOff>46989</xdr:rowOff>
    </xdr:to>
    <xdr:sp macro="" textlink="">
      <xdr:nvSpPr>
        <xdr:cNvPr id="930" name="楕円 929"/>
        <xdr:cNvSpPr/>
      </xdr:nvSpPr>
      <xdr:spPr>
        <a:xfrm>
          <a:off x="2127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163830</xdr:rowOff>
    </xdr:from>
    <xdr:to>
      <xdr:col>116</xdr:col>
      <xdr:colOff>63500</xdr:colOff>
      <xdr:row>105</xdr:row>
      <xdr:rowOff>167639</xdr:rowOff>
    </xdr:to>
    <xdr:cxnSp macro="">
      <xdr:nvCxnSpPr>
        <xdr:cNvPr id="931" name="直線コネクタ 930"/>
        <xdr:cNvCxnSpPr/>
      </xdr:nvCxnSpPr>
      <xdr:spPr>
        <a:xfrm flipV="1">
          <a:off x="21323300" y="181660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116839</xdr:rowOff>
    </xdr:from>
    <xdr:to>
      <xdr:col>107</xdr:col>
      <xdr:colOff>101600</xdr:colOff>
      <xdr:row>106</xdr:row>
      <xdr:rowOff>46989</xdr:rowOff>
    </xdr:to>
    <xdr:sp macro="" textlink="">
      <xdr:nvSpPr>
        <xdr:cNvPr id="932" name="楕円 931"/>
        <xdr:cNvSpPr/>
      </xdr:nvSpPr>
      <xdr:spPr>
        <a:xfrm>
          <a:off x="20383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167639</xdr:rowOff>
    </xdr:from>
    <xdr:to>
      <xdr:col>111</xdr:col>
      <xdr:colOff>177800</xdr:colOff>
      <xdr:row>105</xdr:row>
      <xdr:rowOff>167639</xdr:rowOff>
    </xdr:to>
    <xdr:cxnSp macro="">
      <xdr:nvCxnSpPr>
        <xdr:cNvPr id="933" name="直線コネクタ 932"/>
        <xdr:cNvCxnSpPr/>
      </xdr:nvCxnSpPr>
      <xdr:spPr>
        <a:xfrm>
          <a:off x="20434300" y="18169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934" name="楕円 933"/>
        <xdr:cNvSpPr/>
      </xdr:nvSpPr>
      <xdr:spPr>
        <a:xfrm>
          <a:off x="19494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167639</xdr:rowOff>
    </xdr:from>
    <xdr:to>
      <xdr:col>107</xdr:col>
      <xdr:colOff>50800</xdr:colOff>
      <xdr:row>106</xdr:row>
      <xdr:rowOff>0</xdr:rowOff>
    </xdr:to>
    <xdr:cxnSp macro="">
      <xdr:nvCxnSpPr>
        <xdr:cNvPr id="935" name="直線コネクタ 934"/>
        <xdr:cNvCxnSpPr/>
      </xdr:nvCxnSpPr>
      <xdr:spPr>
        <a:xfrm flipV="1">
          <a:off x="19545300" y="18169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124461</xdr:rowOff>
    </xdr:from>
    <xdr:to>
      <xdr:col>98</xdr:col>
      <xdr:colOff>38100</xdr:colOff>
      <xdr:row>106</xdr:row>
      <xdr:rowOff>54611</xdr:rowOff>
    </xdr:to>
    <xdr:sp macro="" textlink="">
      <xdr:nvSpPr>
        <xdr:cNvPr id="936" name="楕円 935"/>
        <xdr:cNvSpPr/>
      </xdr:nvSpPr>
      <xdr:spPr>
        <a:xfrm>
          <a:off x="18605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0</xdr:rowOff>
    </xdr:from>
    <xdr:to>
      <xdr:col>102</xdr:col>
      <xdr:colOff>114300</xdr:colOff>
      <xdr:row>106</xdr:row>
      <xdr:rowOff>3811</xdr:rowOff>
    </xdr:to>
    <xdr:cxnSp macro="">
      <xdr:nvCxnSpPr>
        <xdr:cNvPr id="937" name="直線コネクタ 936"/>
        <xdr:cNvCxnSpPr/>
      </xdr:nvCxnSpPr>
      <xdr:spPr>
        <a:xfrm flipV="1">
          <a:off x="18656300" y="18173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938" name="n_1aveValue【庁舎】&#10;一人当たり面積"/>
        <xdr:cNvSpPr txBox="1"/>
      </xdr:nvSpPr>
      <xdr:spPr>
        <a:xfrm>
          <a:off x="21075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9" name="n_2aveValue【庁舎】&#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40" name="n_3aveValue【庁舎】&#10;一人当たり面積"/>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41" name="n_4aveValue【庁舎】&#10;一人当たり面積"/>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38116</xdr:rowOff>
    </xdr:from>
    <xdr:ext cx="469744" cy="259045"/>
    <xdr:sp macro="" textlink="">
      <xdr:nvSpPr>
        <xdr:cNvPr id="942" name="n_1mainValue【庁舎】&#10;一人当たり面積"/>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38116</xdr:rowOff>
    </xdr:from>
    <xdr:ext cx="469744" cy="259045"/>
    <xdr:sp macro="" textlink="">
      <xdr:nvSpPr>
        <xdr:cNvPr id="943" name="n_2mainValue【庁舎】&#10;一人当たり面積"/>
        <xdr:cNvSpPr txBox="1"/>
      </xdr:nvSpPr>
      <xdr:spPr>
        <a:xfrm>
          <a:off x="20199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41927</xdr:rowOff>
    </xdr:from>
    <xdr:ext cx="469744" cy="259045"/>
    <xdr:sp macro="" textlink="">
      <xdr:nvSpPr>
        <xdr:cNvPr id="944" name="n_3mainValue【庁舎】&#10;一人当たり面積"/>
        <xdr:cNvSpPr txBox="1"/>
      </xdr:nvSpPr>
      <xdr:spPr>
        <a:xfrm>
          <a:off x="19310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45738</xdr:rowOff>
    </xdr:from>
    <xdr:ext cx="469744" cy="259045"/>
    <xdr:sp macro="" textlink="">
      <xdr:nvSpPr>
        <xdr:cNvPr id="945" name="n_4mainValue【庁舎】&#10;一人当たり面積"/>
        <xdr:cNvSpPr txBox="1"/>
      </xdr:nvSpPr>
      <xdr:spPr>
        <a:xfrm>
          <a:off x="18421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有形固定資産減価償却率を類似団体内平均値と比較すると、「図書館」、「一般廃棄物処理施設」、「保健センター・保健所」、「市民会館」及び「庁舎」の老朽化度合いが高くなっている。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一般廃棄物処理施設については、長寿命化工事により有形固定資産減価償却率が低下したが、類似団体平均値と比較すると高くなっている。</a:t>
          </a:r>
        </a:p>
        <a:p>
          <a:r>
            <a:rPr kumimoji="1" lang="ja-JP" altLang="en-US" sz="1300">
              <a:latin typeface="ＭＳ Ｐゴシック" panose="020B0600070205080204" pitchFamily="50" charset="-128"/>
              <a:ea typeface="ＭＳ Ｐゴシック" panose="020B0600070205080204" pitchFamily="50" charset="-128"/>
            </a:rPr>
            <a:t>本市では、「公共施設等総合管理計画」に定めた目標を実現していくため、平成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施設類型ごとの具体的方針となる「公共施設等総合管理計画個別計画」を策定し、公共施設などの老朽化対策に取り組んでいるところであるが、引き続き、少子化・人口減少の進行に伴う需要の変化を見据え、中長期的な視点に立った施設マネジメント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317,486
314,501
757.20
156,163,710
148,796,156
6,653,326
71,642,847
92,618,553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類似団体の平均を上回っており、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か年平均は前年度より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ポイント低下しているが、単年度では</a:t>
          </a:r>
          <a:r>
            <a:rPr kumimoji="1" lang="en-US" altLang="ja-JP" sz="1100">
              <a:solidFill>
                <a:schemeClr val="dk1"/>
              </a:solidFill>
              <a:effectLst/>
              <a:latin typeface="+mn-lt"/>
              <a:ea typeface="+mn-ea"/>
              <a:cs typeface="+mn-cs"/>
            </a:rPr>
            <a:t>0.81</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0.83</a:t>
          </a:r>
          <a:r>
            <a:rPr kumimoji="1" lang="ja-JP" altLang="ja-JP" sz="1100">
              <a:solidFill>
                <a:schemeClr val="dk1"/>
              </a:solidFill>
              <a:effectLst/>
              <a:latin typeface="+mn-lt"/>
              <a:ea typeface="+mn-ea"/>
              <a:cs typeface="+mn-cs"/>
            </a:rPr>
            <a:t>へと</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分子となる基準財政収入額の増によるものが主な要因であるが、これは、コロナ禍からの景気回復を反映し、主要税目において大幅に税収が増加したためである。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今後も加速する少子高齢化に伴う社会保障費等の増大や、気候変動などの新たな課題に対応するため、国の動向等を注視し歳入埠保に努めるとともに、長期的な視点に立ったバックキャスティング思考による事業の再編や公共施設マネジメントなどにより、効率的・効果的な予算配分を行い、市民サービスの維持・向上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1" name="直線コネクタ 70"/>
        <xdr:cNvCxnSpPr/>
      </xdr:nvCxnSpPr>
      <xdr:spPr>
        <a:xfrm>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58965</xdr:rowOff>
    </xdr:to>
    <xdr:cxnSp macro="">
      <xdr:nvCxnSpPr>
        <xdr:cNvPr id="74" name="直線コネクタ 73"/>
        <xdr:cNvCxnSpPr/>
      </xdr:nvCxnSpPr>
      <xdr:spPr>
        <a:xfrm>
          <a:off x="3225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58965</xdr:rowOff>
    </xdr:to>
    <xdr:cxnSp macro="">
      <xdr:nvCxnSpPr>
        <xdr:cNvPr id="77" name="直線コネクタ 76"/>
        <xdr:cNvCxnSpPr/>
      </xdr:nvCxnSpPr>
      <xdr:spPr>
        <a:xfrm flipV="1">
          <a:off x="2336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58965</xdr:rowOff>
    </xdr:from>
    <xdr:to>
      <xdr:col>11</xdr:col>
      <xdr:colOff>31750</xdr:colOff>
      <xdr:row>41</xdr:row>
      <xdr:rowOff>93435</xdr:rowOff>
    </xdr:to>
    <xdr:cxnSp macro="">
      <xdr:nvCxnSpPr>
        <xdr:cNvPr id="80" name="直線コネクタ 79"/>
        <xdr:cNvCxnSpPr/>
      </xdr:nvCxnSpPr>
      <xdr:spPr>
        <a:xfrm flipV="1">
          <a:off x="1447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90" name="楕円 89"/>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1"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162378</xdr:rowOff>
    </xdr:from>
    <xdr:to>
      <xdr:col>15</xdr:col>
      <xdr:colOff>133350</xdr:colOff>
      <xdr:row>41</xdr:row>
      <xdr:rowOff>92528</xdr:rowOff>
    </xdr:to>
    <xdr:sp macro="" textlink="">
      <xdr:nvSpPr>
        <xdr:cNvPr id="94" name="楕円 93"/>
        <xdr:cNvSpPr/>
      </xdr:nvSpPr>
      <xdr:spPr>
        <a:xfrm>
          <a:off x="3175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95" name="テキスト ボックス 94"/>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8165</xdr:rowOff>
    </xdr:from>
    <xdr:to>
      <xdr:col>11</xdr:col>
      <xdr:colOff>82550</xdr:colOff>
      <xdr:row>41</xdr:row>
      <xdr:rowOff>109765</xdr:rowOff>
    </xdr:to>
    <xdr:sp macro="" textlink="">
      <xdr:nvSpPr>
        <xdr:cNvPr id="96" name="楕円 95"/>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97" name="テキスト ボックス 96"/>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類似団体の平均を下回っているが、前年度より</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これは、歳出において、光熱水費等の物価上昇による物件費の増加及び人件費が増加した上、歳入においても臨時財政対策債が大幅に減少したことが主な要因である。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現在も物価等は上昇傾向にあることから、市税収納率の向上等による更なる歳入の確保に努めるとともに、事務のカイゼンによる効率化、民間活力の導入及び維持補修費の平準化等により歳出全般にわたる経費削減に努め、引き続き経常収支比率</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％を超えないことを目標とする。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109728</xdr:rowOff>
    </xdr:from>
    <xdr:to>
      <xdr:col>23</xdr:col>
      <xdr:colOff>133350</xdr:colOff>
      <xdr:row>63</xdr:row>
      <xdr:rowOff>119126</xdr:rowOff>
    </xdr:to>
    <xdr:cxnSp macro="">
      <xdr:nvCxnSpPr>
        <xdr:cNvPr id="132" name="直線コネクタ 131"/>
        <xdr:cNvCxnSpPr/>
      </xdr:nvCxnSpPr>
      <xdr:spPr>
        <a:xfrm>
          <a:off x="4114800" y="10568178"/>
          <a:ext cx="8382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63</xdr:row>
      <xdr:rowOff>109474</xdr:rowOff>
    </xdr:to>
    <xdr:cxnSp macro="">
      <xdr:nvCxnSpPr>
        <xdr:cNvPr id="135" name="直線コネクタ 134"/>
        <xdr:cNvCxnSpPr/>
      </xdr:nvCxnSpPr>
      <xdr:spPr>
        <a:xfrm flipV="1">
          <a:off x="3225800" y="10568178"/>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109474</xdr:rowOff>
    </xdr:from>
    <xdr:to>
      <xdr:col>15</xdr:col>
      <xdr:colOff>82550</xdr:colOff>
      <xdr:row>63</xdr:row>
      <xdr:rowOff>157734</xdr:rowOff>
    </xdr:to>
    <xdr:cxnSp macro="">
      <xdr:nvCxnSpPr>
        <xdr:cNvPr id="138" name="直線コネクタ 137"/>
        <xdr:cNvCxnSpPr/>
      </xdr:nvCxnSpPr>
      <xdr:spPr>
        <a:xfrm flipV="1">
          <a:off x="2336800" y="109108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152908</xdr:rowOff>
    </xdr:from>
    <xdr:to>
      <xdr:col>11</xdr:col>
      <xdr:colOff>31750</xdr:colOff>
      <xdr:row>63</xdr:row>
      <xdr:rowOff>157734</xdr:rowOff>
    </xdr:to>
    <xdr:cxnSp macro="">
      <xdr:nvCxnSpPr>
        <xdr:cNvPr id="141" name="直線コネクタ 140"/>
        <xdr:cNvCxnSpPr/>
      </xdr:nvCxnSpPr>
      <xdr:spPr>
        <a:xfrm>
          <a:off x="1447800" y="1095425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45" name="テキスト ボックス 144"/>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51" name="楕円 150"/>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84853</xdr:rowOff>
    </xdr:from>
    <xdr:ext cx="762000" cy="259045"/>
    <xdr:sp macro="" textlink="">
      <xdr:nvSpPr>
        <xdr:cNvPr id="152" name="財政構造の弾力性該当値テキスト"/>
        <xdr:cNvSpPr txBox="1"/>
      </xdr:nvSpPr>
      <xdr:spPr>
        <a:xfrm>
          <a:off x="50419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58928</xdr:rowOff>
    </xdr:from>
    <xdr:to>
      <xdr:col>19</xdr:col>
      <xdr:colOff>184150</xdr:colOff>
      <xdr:row>61</xdr:row>
      <xdr:rowOff>160528</xdr:rowOff>
    </xdr:to>
    <xdr:sp macro="" textlink="">
      <xdr:nvSpPr>
        <xdr:cNvPr id="153" name="楕円 152"/>
        <xdr:cNvSpPr/>
      </xdr:nvSpPr>
      <xdr:spPr>
        <a:xfrm>
          <a:off x="4064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170705</xdr:rowOff>
    </xdr:from>
    <xdr:ext cx="736600" cy="259045"/>
    <xdr:sp macro="" textlink="">
      <xdr:nvSpPr>
        <xdr:cNvPr id="154" name="テキスト ボックス 153"/>
        <xdr:cNvSpPr txBox="1"/>
      </xdr:nvSpPr>
      <xdr:spPr>
        <a:xfrm>
          <a:off x="3733800" y="1028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58674</xdr:rowOff>
    </xdr:from>
    <xdr:to>
      <xdr:col>15</xdr:col>
      <xdr:colOff>133350</xdr:colOff>
      <xdr:row>63</xdr:row>
      <xdr:rowOff>160274</xdr:rowOff>
    </xdr:to>
    <xdr:sp macro="" textlink="">
      <xdr:nvSpPr>
        <xdr:cNvPr id="155" name="楕円 154"/>
        <xdr:cNvSpPr/>
      </xdr:nvSpPr>
      <xdr:spPr>
        <a:xfrm>
          <a:off x="3175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170451</xdr:rowOff>
    </xdr:from>
    <xdr:ext cx="762000" cy="259045"/>
    <xdr:sp macro="" textlink="">
      <xdr:nvSpPr>
        <xdr:cNvPr id="156" name="テキスト ボックス 155"/>
        <xdr:cNvSpPr txBox="1"/>
      </xdr:nvSpPr>
      <xdr:spPr>
        <a:xfrm>
          <a:off x="2844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106934</xdr:rowOff>
    </xdr:from>
    <xdr:to>
      <xdr:col>11</xdr:col>
      <xdr:colOff>82550</xdr:colOff>
      <xdr:row>64</xdr:row>
      <xdr:rowOff>37084</xdr:rowOff>
    </xdr:to>
    <xdr:sp macro="" textlink="">
      <xdr:nvSpPr>
        <xdr:cNvPr id="157" name="楕円 156"/>
        <xdr:cNvSpPr/>
      </xdr:nvSpPr>
      <xdr:spPr>
        <a:xfrm>
          <a:off x="2286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58" name="テキスト ボックス 157"/>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102108</xdr:rowOff>
    </xdr:from>
    <xdr:to>
      <xdr:col>7</xdr:col>
      <xdr:colOff>31750</xdr:colOff>
      <xdr:row>64</xdr:row>
      <xdr:rowOff>32258</xdr:rowOff>
    </xdr:to>
    <xdr:sp macro="" textlink="">
      <xdr:nvSpPr>
        <xdr:cNvPr id="159" name="楕円 158"/>
        <xdr:cNvSpPr/>
      </xdr:nvSpPr>
      <xdr:spPr>
        <a:xfrm>
          <a:off x="1397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42435</xdr:rowOff>
    </xdr:from>
    <xdr:ext cx="762000" cy="259045"/>
    <xdr:sp macro="" textlink="">
      <xdr:nvSpPr>
        <xdr:cNvPr id="160" name="テキスト ボックス 159"/>
        <xdr:cNvSpPr txBox="1"/>
      </xdr:nvSpPr>
      <xdr:spPr>
        <a:xfrm>
          <a:off x="1066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対前年度比</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％程度上昇しており、上昇率は低いものの、昨年に引き続き金額は類似団体平均を上回る水準となっている。</a:t>
          </a:r>
          <a:endParaRPr lang="ja-JP" altLang="ja-JP" sz="1400">
            <a:effectLst/>
          </a:endParaRPr>
        </a:p>
        <a:p>
          <a:r>
            <a:rPr kumimoji="1" lang="ja-JP" altLang="ja-JP" sz="1100">
              <a:solidFill>
                <a:schemeClr val="dk1"/>
              </a:solidFill>
              <a:effectLst/>
              <a:latin typeface="+mn-lt"/>
              <a:ea typeface="+mn-ea"/>
              <a:cs typeface="+mn-cs"/>
            </a:rPr>
            <a:t>　これは、光熱水費等の物価上昇が主な要因となっているが、人件費については、類似団体とほぼ同水準となっている。</a:t>
          </a:r>
          <a:endParaRPr lang="ja-JP" altLang="ja-JP" sz="1400">
            <a:effectLst/>
          </a:endParaRPr>
        </a:p>
        <a:p>
          <a:r>
            <a:rPr kumimoji="1" lang="ja-JP" altLang="ja-JP" sz="1100">
              <a:solidFill>
                <a:schemeClr val="dk1"/>
              </a:solidFill>
              <a:effectLst/>
              <a:latin typeface="+mn-lt"/>
              <a:ea typeface="+mn-ea"/>
              <a:cs typeface="+mn-cs"/>
            </a:rPr>
            <a:t>　今後も適正な定員管理及び行財政改革の推進により経費の適正な執行に努めていく。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123651</xdr:rowOff>
    </xdr:from>
    <xdr:to>
      <xdr:col>23</xdr:col>
      <xdr:colOff>133350</xdr:colOff>
      <xdr:row>85</xdr:row>
      <xdr:rowOff>30242</xdr:rowOff>
    </xdr:to>
    <xdr:cxnSp macro="">
      <xdr:nvCxnSpPr>
        <xdr:cNvPr id="195" name="直線コネクタ 194"/>
        <xdr:cNvCxnSpPr/>
      </xdr:nvCxnSpPr>
      <xdr:spPr>
        <a:xfrm>
          <a:off x="4114800" y="14525451"/>
          <a:ext cx="838200" cy="7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xdr:cNvSpPr txBox="1"/>
      </xdr:nvSpPr>
      <xdr:spPr>
        <a:xfrm>
          <a:off x="5041900" y="14239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98361</xdr:rowOff>
    </xdr:from>
    <xdr:to>
      <xdr:col>19</xdr:col>
      <xdr:colOff>133350</xdr:colOff>
      <xdr:row>84</xdr:row>
      <xdr:rowOff>123651</xdr:rowOff>
    </xdr:to>
    <xdr:cxnSp macro="">
      <xdr:nvCxnSpPr>
        <xdr:cNvPr id="198" name="直線コネクタ 197"/>
        <xdr:cNvCxnSpPr/>
      </xdr:nvCxnSpPr>
      <xdr:spPr>
        <a:xfrm>
          <a:off x="3225800" y="14328711"/>
          <a:ext cx="889000" cy="19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xdr:cNvSpPr txBox="1"/>
      </xdr:nvSpPr>
      <xdr:spPr>
        <a:xfrm>
          <a:off x="3733800" y="1406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154994</xdr:rowOff>
    </xdr:from>
    <xdr:to>
      <xdr:col>15</xdr:col>
      <xdr:colOff>82550</xdr:colOff>
      <xdr:row>83</xdr:row>
      <xdr:rowOff>98361</xdr:rowOff>
    </xdr:to>
    <xdr:cxnSp macro="">
      <xdr:nvCxnSpPr>
        <xdr:cNvPr id="201" name="直線コネクタ 200"/>
        <xdr:cNvCxnSpPr/>
      </xdr:nvCxnSpPr>
      <xdr:spPr>
        <a:xfrm>
          <a:off x="2336800" y="14213894"/>
          <a:ext cx="889000" cy="11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xdr:cNvSpPr txBox="1"/>
      </xdr:nvSpPr>
      <xdr:spPr>
        <a:xfrm>
          <a:off x="2844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140843</xdr:rowOff>
    </xdr:from>
    <xdr:to>
      <xdr:col>11</xdr:col>
      <xdr:colOff>31750</xdr:colOff>
      <xdr:row>82</xdr:row>
      <xdr:rowOff>154994</xdr:rowOff>
    </xdr:to>
    <xdr:cxnSp macro="">
      <xdr:nvCxnSpPr>
        <xdr:cNvPr id="204" name="直線コネクタ 203"/>
        <xdr:cNvCxnSpPr/>
      </xdr:nvCxnSpPr>
      <xdr:spPr>
        <a:xfrm>
          <a:off x="1447800" y="14028293"/>
          <a:ext cx="889000" cy="18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28982</xdr:rowOff>
    </xdr:from>
    <xdr:ext cx="762000" cy="259045"/>
    <xdr:sp macro="" textlink="">
      <xdr:nvSpPr>
        <xdr:cNvPr id="206" name="テキスト ボックス 205"/>
        <xdr:cNvSpPr txBox="1"/>
      </xdr:nvSpPr>
      <xdr:spPr>
        <a:xfrm>
          <a:off x="1955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148734</xdr:rowOff>
    </xdr:from>
    <xdr:ext cx="762000" cy="259045"/>
    <xdr:sp macro="" textlink="">
      <xdr:nvSpPr>
        <xdr:cNvPr id="208" name="テキスト ボックス 207"/>
        <xdr:cNvSpPr txBox="1"/>
      </xdr:nvSpPr>
      <xdr:spPr>
        <a:xfrm>
          <a:off x="1066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150892</xdr:rowOff>
    </xdr:from>
    <xdr:to>
      <xdr:col>23</xdr:col>
      <xdr:colOff>184150</xdr:colOff>
      <xdr:row>85</xdr:row>
      <xdr:rowOff>81042</xdr:rowOff>
    </xdr:to>
    <xdr:sp macro="" textlink="">
      <xdr:nvSpPr>
        <xdr:cNvPr id="214" name="楕円 213"/>
        <xdr:cNvSpPr/>
      </xdr:nvSpPr>
      <xdr:spPr>
        <a:xfrm>
          <a:off x="4902200" y="145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122969</xdr:rowOff>
    </xdr:from>
    <xdr:ext cx="762000" cy="259045"/>
    <xdr:sp macro="" textlink="">
      <xdr:nvSpPr>
        <xdr:cNvPr id="215" name="人件費・物件費等の状況該当値テキスト"/>
        <xdr:cNvSpPr txBox="1"/>
      </xdr:nvSpPr>
      <xdr:spPr>
        <a:xfrm>
          <a:off x="5041900" y="1452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72851</xdr:rowOff>
    </xdr:from>
    <xdr:to>
      <xdr:col>19</xdr:col>
      <xdr:colOff>184150</xdr:colOff>
      <xdr:row>85</xdr:row>
      <xdr:rowOff>3001</xdr:rowOff>
    </xdr:to>
    <xdr:sp macro="" textlink="">
      <xdr:nvSpPr>
        <xdr:cNvPr id="216" name="楕円 215"/>
        <xdr:cNvSpPr/>
      </xdr:nvSpPr>
      <xdr:spPr>
        <a:xfrm>
          <a:off x="4064000" y="144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159228</xdr:rowOff>
    </xdr:from>
    <xdr:ext cx="736600" cy="259045"/>
    <xdr:sp macro="" textlink="">
      <xdr:nvSpPr>
        <xdr:cNvPr id="217" name="テキスト ボックス 216"/>
        <xdr:cNvSpPr txBox="1"/>
      </xdr:nvSpPr>
      <xdr:spPr>
        <a:xfrm>
          <a:off x="3733800" y="1456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47561</xdr:rowOff>
    </xdr:from>
    <xdr:to>
      <xdr:col>15</xdr:col>
      <xdr:colOff>133350</xdr:colOff>
      <xdr:row>83</xdr:row>
      <xdr:rowOff>149161</xdr:rowOff>
    </xdr:to>
    <xdr:sp macro="" textlink="">
      <xdr:nvSpPr>
        <xdr:cNvPr id="218" name="楕円 217"/>
        <xdr:cNvSpPr/>
      </xdr:nvSpPr>
      <xdr:spPr>
        <a:xfrm>
          <a:off x="3175000" y="1427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133938</xdr:rowOff>
    </xdr:from>
    <xdr:ext cx="762000" cy="259045"/>
    <xdr:sp macro="" textlink="">
      <xdr:nvSpPr>
        <xdr:cNvPr id="219" name="テキスト ボックス 218"/>
        <xdr:cNvSpPr txBox="1"/>
      </xdr:nvSpPr>
      <xdr:spPr>
        <a:xfrm>
          <a:off x="2844800" y="1436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104194</xdr:rowOff>
    </xdr:from>
    <xdr:to>
      <xdr:col>11</xdr:col>
      <xdr:colOff>82550</xdr:colOff>
      <xdr:row>83</xdr:row>
      <xdr:rowOff>34344</xdr:rowOff>
    </xdr:to>
    <xdr:sp macro="" textlink="">
      <xdr:nvSpPr>
        <xdr:cNvPr id="220" name="楕円 219"/>
        <xdr:cNvSpPr/>
      </xdr:nvSpPr>
      <xdr:spPr>
        <a:xfrm>
          <a:off x="2286000" y="141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19121</xdr:rowOff>
    </xdr:from>
    <xdr:ext cx="762000" cy="259045"/>
    <xdr:sp macro="" textlink="">
      <xdr:nvSpPr>
        <xdr:cNvPr id="221" name="テキスト ボックス 220"/>
        <xdr:cNvSpPr txBox="1"/>
      </xdr:nvSpPr>
      <xdr:spPr>
        <a:xfrm>
          <a:off x="1955800" y="1424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90043</xdr:rowOff>
    </xdr:from>
    <xdr:to>
      <xdr:col>7</xdr:col>
      <xdr:colOff>31750</xdr:colOff>
      <xdr:row>82</xdr:row>
      <xdr:rowOff>20193</xdr:rowOff>
    </xdr:to>
    <xdr:sp macro="" textlink="">
      <xdr:nvSpPr>
        <xdr:cNvPr id="222" name="楕円 221"/>
        <xdr:cNvSpPr/>
      </xdr:nvSpPr>
      <xdr:spPr>
        <a:xfrm>
          <a:off x="1397000" y="1397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4970</xdr:rowOff>
    </xdr:from>
    <xdr:ext cx="762000" cy="259045"/>
    <xdr:sp macro="" textlink="">
      <xdr:nvSpPr>
        <xdr:cNvPr id="223" name="テキスト ボックス 222"/>
        <xdr:cNvSpPr txBox="1"/>
      </xdr:nvSpPr>
      <xdr:spPr>
        <a:xfrm>
          <a:off x="1066800" y="1406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類似団体平均及び全国平均を上回っていることから、今後も福島県人事院勧告に準じた給与改定を行うとともに、より一層の給与適正化に努めていく。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16329</xdr:rowOff>
    </xdr:to>
    <xdr:cxnSp macro="">
      <xdr:nvCxnSpPr>
        <xdr:cNvPr id="259" name="直線コネクタ 258"/>
        <xdr:cNvCxnSpPr/>
      </xdr:nvCxnSpPr>
      <xdr:spPr>
        <a:xfrm flipV="1">
          <a:off x="16179800" y="1491524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0"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85271</xdr:rowOff>
    </xdr:to>
    <xdr:cxnSp macro="">
      <xdr:nvCxnSpPr>
        <xdr:cNvPr id="262" name="直線コネクタ 261"/>
        <xdr:cNvCxnSpPr/>
      </xdr:nvCxnSpPr>
      <xdr:spPr>
        <a:xfrm flipV="1">
          <a:off x="15290800" y="149324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4" name="テキスト ボックス 263"/>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119743</xdr:rowOff>
    </xdr:to>
    <xdr:cxnSp macro="">
      <xdr:nvCxnSpPr>
        <xdr:cNvPr id="265" name="直線コネクタ 264"/>
        <xdr:cNvCxnSpPr/>
      </xdr:nvCxnSpPr>
      <xdr:spPr>
        <a:xfrm flipV="1">
          <a:off x="14401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119743</xdr:rowOff>
    </xdr:to>
    <xdr:cxnSp macro="">
      <xdr:nvCxnSpPr>
        <xdr:cNvPr id="268" name="直線コネクタ 267"/>
        <xdr:cNvCxnSpPr/>
      </xdr:nvCxnSpPr>
      <xdr:spPr>
        <a:xfrm>
          <a:off x="13512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8" name="楕円 277"/>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9" name="給与水準   （国との比較）該当値テキスト"/>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80" name="楕円 279"/>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81" name="テキスト ボックス 280"/>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2" name="楕円 281"/>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3" name="テキスト ボックス 282"/>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4" name="楕円 283"/>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5" name="テキスト ボックス 284"/>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6" name="楕円 285"/>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7" name="テキスト ボックス 286"/>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類似団体平均及び全国平均を下回っているが、事務の見直し等に伴い、現在の人員の中で人員配置の適正化を図った。</a:t>
          </a:r>
          <a:endParaRPr lang="ja-JP" altLang="ja-JP" sz="1400">
            <a:effectLst/>
          </a:endParaRPr>
        </a:p>
        <a:p>
          <a:r>
            <a:rPr kumimoji="1" lang="ja-JP" altLang="ja-JP" sz="1100">
              <a:solidFill>
                <a:schemeClr val="dk1"/>
              </a:solidFill>
              <a:effectLst/>
              <a:latin typeface="+mn-lt"/>
              <a:ea typeface="+mn-ea"/>
              <a:cs typeface="+mn-cs"/>
            </a:rPr>
            <a:t>　これまでも、行財政改革大綱実施計画に基づく定員適正化及び民間委託の推進等、業務のアウトソーシングに取り組んできたところであるが、引き続き、市民サービスの低下を招かぬよう適正な人員の配置及び事務の効率化の向上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124460</xdr:rowOff>
    </xdr:from>
    <xdr:to>
      <xdr:col>81</xdr:col>
      <xdr:colOff>44450</xdr:colOff>
      <xdr:row>59</xdr:row>
      <xdr:rowOff>136525</xdr:rowOff>
    </xdr:to>
    <xdr:cxnSp macro="">
      <xdr:nvCxnSpPr>
        <xdr:cNvPr id="322" name="直線コネクタ 321"/>
        <xdr:cNvCxnSpPr/>
      </xdr:nvCxnSpPr>
      <xdr:spPr>
        <a:xfrm>
          <a:off x="16179800" y="1024001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40657</xdr:rowOff>
    </xdr:from>
    <xdr:ext cx="762000" cy="259045"/>
    <xdr:sp macro="" textlink="">
      <xdr:nvSpPr>
        <xdr:cNvPr id="323" name="定員管理の状況平均値テキスト"/>
        <xdr:cNvSpPr txBox="1"/>
      </xdr:nvSpPr>
      <xdr:spPr>
        <a:xfrm>
          <a:off x="17106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112395</xdr:rowOff>
    </xdr:from>
    <xdr:to>
      <xdr:col>77</xdr:col>
      <xdr:colOff>44450</xdr:colOff>
      <xdr:row>59</xdr:row>
      <xdr:rowOff>124460</xdr:rowOff>
    </xdr:to>
    <xdr:cxnSp macro="">
      <xdr:nvCxnSpPr>
        <xdr:cNvPr id="325" name="直線コネクタ 324"/>
        <xdr:cNvCxnSpPr/>
      </xdr:nvCxnSpPr>
      <xdr:spPr>
        <a:xfrm>
          <a:off x="15290800" y="102279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7" name="テキスト ボックス 326"/>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84244</xdr:rowOff>
    </xdr:from>
    <xdr:to>
      <xdr:col>72</xdr:col>
      <xdr:colOff>203200</xdr:colOff>
      <xdr:row>59</xdr:row>
      <xdr:rowOff>112395</xdr:rowOff>
    </xdr:to>
    <xdr:cxnSp macro="">
      <xdr:nvCxnSpPr>
        <xdr:cNvPr id="328" name="直線コネクタ 327"/>
        <xdr:cNvCxnSpPr/>
      </xdr:nvCxnSpPr>
      <xdr:spPr>
        <a:xfrm>
          <a:off x="14401800" y="1019979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0" name="テキスト ボックス 329"/>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76200</xdr:rowOff>
    </xdr:from>
    <xdr:to>
      <xdr:col>68</xdr:col>
      <xdr:colOff>152400</xdr:colOff>
      <xdr:row>59</xdr:row>
      <xdr:rowOff>84244</xdr:rowOff>
    </xdr:to>
    <xdr:cxnSp macro="">
      <xdr:nvCxnSpPr>
        <xdr:cNvPr id="331" name="直線コネクタ 330"/>
        <xdr:cNvCxnSpPr/>
      </xdr:nvCxnSpPr>
      <xdr:spPr>
        <a:xfrm>
          <a:off x="13512800" y="101917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98654</xdr:rowOff>
    </xdr:from>
    <xdr:ext cx="762000" cy="259045"/>
    <xdr:sp macro="" textlink="">
      <xdr:nvSpPr>
        <xdr:cNvPr id="333" name="テキスト ボックス 332"/>
        <xdr:cNvSpPr txBox="1"/>
      </xdr:nvSpPr>
      <xdr:spPr>
        <a:xfrm>
          <a:off x="14020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5" name="テキスト ボックス 334"/>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85725</xdr:rowOff>
    </xdr:from>
    <xdr:to>
      <xdr:col>81</xdr:col>
      <xdr:colOff>95250</xdr:colOff>
      <xdr:row>60</xdr:row>
      <xdr:rowOff>15875</xdr:rowOff>
    </xdr:to>
    <xdr:sp macro="" textlink="">
      <xdr:nvSpPr>
        <xdr:cNvPr id="341" name="楕円 340"/>
        <xdr:cNvSpPr/>
      </xdr:nvSpPr>
      <xdr:spPr>
        <a:xfrm>
          <a:off x="169672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102252</xdr:rowOff>
    </xdr:from>
    <xdr:ext cx="762000" cy="259045"/>
    <xdr:sp macro="" textlink="">
      <xdr:nvSpPr>
        <xdr:cNvPr id="342" name="定員管理の状況該当値テキスト"/>
        <xdr:cNvSpPr txBox="1"/>
      </xdr:nvSpPr>
      <xdr:spPr>
        <a:xfrm>
          <a:off x="17106900" y="1004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73660</xdr:rowOff>
    </xdr:from>
    <xdr:to>
      <xdr:col>77</xdr:col>
      <xdr:colOff>95250</xdr:colOff>
      <xdr:row>60</xdr:row>
      <xdr:rowOff>3810</xdr:rowOff>
    </xdr:to>
    <xdr:sp macro="" textlink="">
      <xdr:nvSpPr>
        <xdr:cNvPr id="343" name="楕円 342"/>
        <xdr:cNvSpPr/>
      </xdr:nvSpPr>
      <xdr:spPr>
        <a:xfrm>
          <a:off x="16129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13987</xdr:rowOff>
    </xdr:from>
    <xdr:ext cx="736600" cy="259045"/>
    <xdr:sp macro="" textlink="">
      <xdr:nvSpPr>
        <xdr:cNvPr id="344" name="テキスト ボックス 343"/>
        <xdr:cNvSpPr txBox="1"/>
      </xdr:nvSpPr>
      <xdr:spPr>
        <a:xfrm>
          <a:off x="15798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61595</xdr:rowOff>
    </xdr:from>
    <xdr:to>
      <xdr:col>73</xdr:col>
      <xdr:colOff>44450</xdr:colOff>
      <xdr:row>59</xdr:row>
      <xdr:rowOff>163195</xdr:rowOff>
    </xdr:to>
    <xdr:sp macro="" textlink="">
      <xdr:nvSpPr>
        <xdr:cNvPr id="345" name="楕円 344"/>
        <xdr:cNvSpPr/>
      </xdr:nvSpPr>
      <xdr:spPr>
        <a:xfrm>
          <a:off x="15240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1922</xdr:rowOff>
    </xdr:from>
    <xdr:ext cx="762000" cy="259045"/>
    <xdr:sp macro="" textlink="">
      <xdr:nvSpPr>
        <xdr:cNvPr id="346" name="テキスト ボックス 345"/>
        <xdr:cNvSpPr txBox="1"/>
      </xdr:nvSpPr>
      <xdr:spPr>
        <a:xfrm>
          <a:off x="14909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33444</xdr:rowOff>
    </xdr:from>
    <xdr:to>
      <xdr:col>68</xdr:col>
      <xdr:colOff>203200</xdr:colOff>
      <xdr:row>59</xdr:row>
      <xdr:rowOff>135044</xdr:rowOff>
    </xdr:to>
    <xdr:sp macro="" textlink="">
      <xdr:nvSpPr>
        <xdr:cNvPr id="347" name="楕円 346"/>
        <xdr:cNvSpPr/>
      </xdr:nvSpPr>
      <xdr:spPr>
        <a:xfrm>
          <a:off x="14351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145221</xdr:rowOff>
    </xdr:from>
    <xdr:ext cx="762000" cy="259045"/>
    <xdr:sp macro="" textlink="">
      <xdr:nvSpPr>
        <xdr:cNvPr id="348" name="テキスト ボックス 347"/>
        <xdr:cNvSpPr txBox="1"/>
      </xdr:nvSpPr>
      <xdr:spPr>
        <a:xfrm>
          <a:off x="14020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25400</xdr:rowOff>
    </xdr:from>
    <xdr:to>
      <xdr:col>64</xdr:col>
      <xdr:colOff>152400</xdr:colOff>
      <xdr:row>59</xdr:row>
      <xdr:rowOff>127000</xdr:rowOff>
    </xdr:to>
    <xdr:sp macro="" textlink="">
      <xdr:nvSpPr>
        <xdr:cNvPr id="349" name="楕円 348"/>
        <xdr:cNvSpPr/>
      </xdr:nvSpPr>
      <xdr:spPr>
        <a:xfrm>
          <a:off x="13462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137177</xdr:rowOff>
    </xdr:from>
    <xdr:ext cx="762000" cy="259045"/>
    <xdr:sp macro="" textlink="">
      <xdr:nvSpPr>
        <xdr:cNvPr id="350" name="テキスト ボックス 349"/>
        <xdr:cNvSpPr txBox="1"/>
      </xdr:nvSpPr>
      <xdr:spPr>
        <a:xfrm>
          <a:off x="13131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類似団体及び全国平均を下回るとともに、前年度と比較して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これは、元利償還金の減少等によるものである。</a:t>
          </a:r>
          <a:endParaRPr lang="ja-JP" altLang="ja-JP" sz="1400">
            <a:effectLst/>
          </a:endParaRPr>
        </a:p>
        <a:p>
          <a:r>
            <a:rPr kumimoji="1" lang="ja-JP" altLang="ja-JP" sz="1100">
              <a:solidFill>
                <a:schemeClr val="dk1"/>
              </a:solidFill>
              <a:effectLst/>
              <a:latin typeface="+mn-lt"/>
              <a:ea typeface="+mn-ea"/>
              <a:cs typeface="+mn-cs"/>
            </a:rPr>
            <a:t>　今後も財政措置が見込まれる起債の活用や高利債の借換え等を積極的に行い、一定の水準を保てるよう努めていく。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171148</xdr:rowOff>
    </xdr:from>
    <xdr:to>
      <xdr:col>81</xdr:col>
      <xdr:colOff>44450</xdr:colOff>
      <xdr:row>39</xdr:row>
      <xdr:rowOff>91622</xdr:rowOff>
    </xdr:to>
    <xdr:cxnSp macro="">
      <xdr:nvCxnSpPr>
        <xdr:cNvPr id="385" name="直線コネクタ 384"/>
        <xdr:cNvCxnSpPr/>
      </xdr:nvCxnSpPr>
      <xdr:spPr>
        <a:xfrm flipV="1">
          <a:off x="16179800" y="6686248"/>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91622</xdr:rowOff>
    </xdr:from>
    <xdr:to>
      <xdr:col>77</xdr:col>
      <xdr:colOff>44450</xdr:colOff>
      <xdr:row>39</xdr:row>
      <xdr:rowOff>149074</xdr:rowOff>
    </xdr:to>
    <xdr:cxnSp macro="">
      <xdr:nvCxnSpPr>
        <xdr:cNvPr id="388" name="直線コネクタ 387"/>
        <xdr:cNvCxnSpPr/>
      </xdr:nvCxnSpPr>
      <xdr:spPr>
        <a:xfrm flipV="1">
          <a:off x="15290800" y="677817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149074</xdr:rowOff>
    </xdr:from>
    <xdr:to>
      <xdr:col>72</xdr:col>
      <xdr:colOff>203200</xdr:colOff>
      <xdr:row>40</xdr:row>
      <xdr:rowOff>104019</xdr:rowOff>
    </xdr:to>
    <xdr:cxnSp macro="">
      <xdr:nvCxnSpPr>
        <xdr:cNvPr id="391" name="直線コネクタ 390"/>
        <xdr:cNvCxnSpPr/>
      </xdr:nvCxnSpPr>
      <xdr:spPr>
        <a:xfrm flipV="1">
          <a:off x="14401800" y="6835624"/>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3" name="テキスト ボックス 392"/>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104019</xdr:rowOff>
    </xdr:from>
    <xdr:to>
      <xdr:col>68</xdr:col>
      <xdr:colOff>152400</xdr:colOff>
      <xdr:row>41</xdr:row>
      <xdr:rowOff>13002</xdr:rowOff>
    </xdr:to>
    <xdr:cxnSp macro="">
      <xdr:nvCxnSpPr>
        <xdr:cNvPr id="394" name="直線コネクタ 393"/>
        <xdr:cNvCxnSpPr/>
      </xdr:nvCxnSpPr>
      <xdr:spPr>
        <a:xfrm flipV="1">
          <a:off x="13512800" y="696201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6" name="テキスト ボックス 395"/>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8" name="テキスト ボックス 397"/>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120348</xdr:rowOff>
    </xdr:from>
    <xdr:to>
      <xdr:col>81</xdr:col>
      <xdr:colOff>95250</xdr:colOff>
      <xdr:row>39</xdr:row>
      <xdr:rowOff>50498</xdr:rowOff>
    </xdr:to>
    <xdr:sp macro="" textlink="">
      <xdr:nvSpPr>
        <xdr:cNvPr id="404" name="楕円 403"/>
        <xdr:cNvSpPr/>
      </xdr:nvSpPr>
      <xdr:spPr>
        <a:xfrm>
          <a:off x="169672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136875</xdr:rowOff>
    </xdr:from>
    <xdr:ext cx="762000" cy="259045"/>
    <xdr:sp macro="" textlink="">
      <xdr:nvSpPr>
        <xdr:cNvPr id="405" name="公債費負担の状況該当値テキスト"/>
        <xdr:cNvSpPr txBox="1"/>
      </xdr:nvSpPr>
      <xdr:spPr>
        <a:xfrm>
          <a:off x="17106900" y="648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40822</xdr:rowOff>
    </xdr:from>
    <xdr:to>
      <xdr:col>77</xdr:col>
      <xdr:colOff>95250</xdr:colOff>
      <xdr:row>39</xdr:row>
      <xdr:rowOff>142422</xdr:rowOff>
    </xdr:to>
    <xdr:sp macro="" textlink="">
      <xdr:nvSpPr>
        <xdr:cNvPr id="406" name="楕円 405"/>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152599</xdr:rowOff>
    </xdr:from>
    <xdr:ext cx="736600" cy="259045"/>
    <xdr:sp macro="" textlink="">
      <xdr:nvSpPr>
        <xdr:cNvPr id="407" name="テキスト ボックス 406"/>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98274</xdr:rowOff>
    </xdr:from>
    <xdr:to>
      <xdr:col>73</xdr:col>
      <xdr:colOff>44450</xdr:colOff>
      <xdr:row>40</xdr:row>
      <xdr:rowOff>28424</xdr:rowOff>
    </xdr:to>
    <xdr:sp macro="" textlink="">
      <xdr:nvSpPr>
        <xdr:cNvPr id="408" name="楕円 407"/>
        <xdr:cNvSpPr/>
      </xdr:nvSpPr>
      <xdr:spPr>
        <a:xfrm>
          <a:off x="15240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38601</xdr:rowOff>
    </xdr:from>
    <xdr:ext cx="762000" cy="259045"/>
    <xdr:sp macro="" textlink="">
      <xdr:nvSpPr>
        <xdr:cNvPr id="409" name="テキスト ボックス 408"/>
        <xdr:cNvSpPr txBox="1"/>
      </xdr:nvSpPr>
      <xdr:spPr>
        <a:xfrm>
          <a:off x="14909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53219</xdr:rowOff>
    </xdr:from>
    <xdr:to>
      <xdr:col>68</xdr:col>
      <xdr:colOff>203200</xdr:colOff>
      <xdr:row>40</xdr:row>
      <xdr:rowOff>154819</xdr:rowOff>
    </xdr:to>
    <xdr:sp macro="" textlink="">
      <xdr:nvSpPr>
        <xdr:cNvPr id="410" name="楕円 409"/>
        <xdr:cNvSpPr/>
      </xdr:nvSpPr>
      <xdr:spPr>
        <a:xfrm>
          <a:off x="14351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164996</xdr:rowOff>
    </xdr:from>
    <xdr:ext cx="762000" cy="259045"/>
    <xdr:sp macro="" textlink="">
      <xdr:nvSpPr>
        <xdr:cNvPr id="411" name="テキスト ボックス 410"/>
        <xdr:cNvSpPr txBox="1"/>
      </xdr:nvSpPr>
      <xdr:spPr>
        <a:xfrm>
          <a:off x="14020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412" name="楕円 411"/>
        <xdr:cNvSpPr/>
      </xdr:nvSpPr>
      <xdr:spPr>
        <a:xfrm>
          <a:off x="13462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73979</xdr:rowOff>
    </xdr:from>
    <xdr:ext cx="762000" cy="259045"/>
    <xdr:sp macro="" textlink="">
      <xdr:nvSpPr>
        <xdr:cNvPr id="413" name="テキスト ボックス 412"/>
        <xdr:cNvSpPr txBox="1"/>
      </xdr:nvSpPr>
      <xdr:spPr>
        <a:xfrm>
          <a:off x="13131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公営企業債等繰入見込額の減少、並びに、債務負担行為に基づく支出予定額の減少等により、対前年比で</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ポイント減少し、前年度に引き続き、将来負担は算出されない（マイナス値）結果となっている。</a:t>
          </a:r>
          <a:endParaRPr lang="ja-JP" altLang="ja-JP" sz="1400">
            <a:effectLst/>
          </a:endParaRPr>
        </a:p>
        <a:p>
          <a:r>
            <a:rPr kumimoji="1" lang="ja-JP" altLang="ja-JP" sz="1100">
              <a:solidFill>
                <a:schemeClr val="dk1"/>
              </a:solidFill>
              <a:effectLst/>
              <a:latin typeface="+mn-lt"/>
              <a:ea typeface="+mn-ea"/>
              <a:cs typeface="+mn-cs"/>
            </a:rPr>
            <a:t>　しかしながら、公共施設の長寿命化事業等、地方債現在高の増加、特定目的基金の取崩し等による将来負担比率の増加要因が見込まれるため、計画的な地方債償還と財源確保により将来負担比率の抑制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5" name="将来負担の状況平均値テキスト"/>
        <xdr:cNvSpPr txBox="1"/>
      </xdr:nvSpPr>
      <xdr:spPr>
        <a:xfrm>
          <a:off x="17106900" y="2548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6" name="フローチャート: 判断 445"/>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7" name="フローチャート: 判断 446"/>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48" name="テキスト ボックス 447"/>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132588</xdr:rowOff>
    </xdr:from>
    <xdr:to>
      <xdr:col>73</xdr:col>
      <xdr:colOff>44450</xdr:colOff>
      <xdr:row>16</xdr:row>
      <xdr:rowOff>62738</xdr:rowOff>
    </xdr:to>
    <xdr:sp macro="" textlink="">
      <xdr:nvSpPr>
        <xdr:cNvPr id="449" name="フローチャート: 判断 448"/>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0" name="テキスト ボックス 449"/>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155753</xdr:rowOff>
    </xdr:from>
    <xdr:to>
      <xdr:col>68</xdr:col>
      <xdr:colOff>203200</xdr:colOff>
      <xdr:row>16</xdr:row>
      <xdr:rowOff>85903</xdr:rowOff>
    </xdr:to>
    <xdr:sp macro="" textlink="">
      <xdr:nvSpPr>
        <xdr:cNvPr id="451" name="フローチャート: 判断 450"/>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2" name="テキスト ボックス 451"/>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3" name="フローチャート: 判断 452"/>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4" name="テキスト ボックス 453"/>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317,486
314,501
757.20
156,163,710
148,796,156
6,653,326
71,642,847
92,618,553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類似団体及び全国平均を下回っているが、前年度と比較して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給与改定等により人件費の総額は前年度より増加した。</a:t>
          </a:r>
          <a:endParaRPr lang="ja-JP" altLang="ja-JP" sz="1400">
            <a:effectLst/>
          </a:endParaRPr>
        </a:p>
        <a:p>
          <a:r>
            <a:rPr kumimoji="1" lang="ja-JP" altLang="ja-JP" sz="1100">
              <a:solidFill>
                <a:schemeClr val="dk1"/>
              </a:solidFill>
              <a:effectLst/>
              <a:latin typeface="+mn-lt"/>
              <a:ea typeface="+mn-ea"/>
              <a:cs typeface="+mn-cs"/>
            </a:rPr>
            <a:t>　今後も、行財政改革への取り組みを通じて、定員及び給与の適正化に努めていく。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36</xdr:row>
      <xdr:rowOff>5080</xdr:rowOff>
    </xdr:to>
    <xdr:cxnSp macro="">
      <xdr:nvCxnSpPr>
        <xdr:cNvPr id="66" name="直線コネクタ 65"/>
        <xdr:cNvCxnSpPr/>
      </xdr:nvCxnSpPr>
      <xdr:spPr>
        <a:xfrm>
          <a:off x="3987800" y="60248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130810</xdr:rowOff>
    </xdr:to>
    <xdr:cxnSp macro="">
      <xdr:nvCxnSpPr>
        <xdr:cNvPr id="69" name="直線コネクタ 68"/>
        <xdr:cNvCxnSpPr/>
      </xdr:nvCxnSpPr>
      <xdr:spPr>
        <a:xfrm flipV="1">
          <a:off x="3098800" y="60248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130810</xdr:rowOff>
    </xdr:to>
    <xdr:cxnSp macro="">
      <xdr:nvCxnSpPr>
        <xdr:cNvPr id="72" name="直線コネクタ 71"/>
        <xdr:cNvCxnSpPr/>
      </xdr:nvCxnSpPr>
      <xdr:spPr>
        <a:xfrm>
          <a:off x="2209800" y="605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54610</xdr:rowOff>
    </xdr:to>
    <xdr:cxnSp macro="">
      <xdr:nvCxnSpPr>
        <xdr:cNvPr id="75" name="直線コネクタ 74"/>
        <xdr:cNvCxnSpPr/>
      </xdr:nvCxnSpPr>
      <xdr:spPr>
        <a:xfrm>
          <a:off x="1320800" y="6047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8" name="テキスト ボックス 87"/>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3" name="楕円 92"/>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4" name="テキスト ボックス 93"/>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類似団体平均及び全国平均を上回っており、前年度と比較して</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これは、光熱水費等物価高騰が主な要因である。</a:t>
          </a:r>
          <a:endParaRPr lang="ja-JP" altLang="ja-JP" sz="1400">
            <a:effectLst/>
          </a:endParaRPr>
        </a:p>
        <a:p>
          <a:r>
            <a:rPr kumimoji="1" lang="ja-JP" altLang="ja-JP" sz="1100">
              <a:solidFill>
                <a:schemeClr val="dk1"/>
              </a:solidFill>
              <a:effectLst/>
              <a:latin typeface="+mn-lt"/>
              <a:ea typeface="+mn-ea"/>
              <a:cs typeface="+mn-cs"/>
            </a:rPr>
            <a:t>　今後も物価上昇の傾向が続き、民間委託等の推進により更なる上昇が見込まれるが、最小の経費で最大の効果を上げられるよう、費用対効果の向上に努めていく。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121557</xdr:rowOff>
    </xdr:from>
    <xdr:to>
      <xdr:col>82</xdr:col>
      <xdr:colOff>107950</xdr:colOff>
      <xdr:row>18</xdr:row>
      <xdr:rowOff>148771</xdr:rowOff>
    </xdr:to>
    <xdr:cxnSp macro="">
      <xdr:nvCxnSpPr>
        <xdr:cNvPr id="129" name="直線コネクタ 128"/>
        <xdr:cNvCxnSpPr/>
      </xdr:nvCxnSpPr>
      <xdr:spPr>
        <a:xfrm>
          <a:off x="15671800" y="2864757"/>
          <a:ext cx="8382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121557</xdr:rowOff>
    </xdr:from>
    <xdr:to>
      <xdr:col>78</xdr:col>
      <xdr:colOff>69850</xdr:colOff>
      <xdr:row>17</xdr:row>
      <xdr:rowOff>91621</xdr:rowOff>
    </xdr:to>
    <xdr:cxnSp macro="">
      <xdr:nvCxnSpPr>
        <xdr:cNvPr id="132" name="直線コネクタ 131"/>
        <xdr:cNvCxnSpPr/>
      </xdr:nvCxnSpPr>
      <xdr:spPr>
        <a:xfrm flipV="1">
          <a:off x="14782800" y="28647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91621</xdr:rowOff>
    </xdr:from>
    <xdr:to>
      <xdr:col>73</xdr:col>
      <xdr:colOff>180975</xdr:colOff>
      <xdr:row>18</xdr:row>
      <xdr:rowOff>83457</xdr:rowOff>
    </xdr:to>
    <xdr:cxnSp macro="">
      <xdr:nvCxnSpPr>
        <xdr:cNvPr id="135" name="直線コネクタ 134"/>
        <xdr:cNvCxnSpPr/>
      </xdr:nvCxnSpPr>
      <xdr:spPr>
        <a:xfrm flipV="1">
          <a:off x="13893800" y="30062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83457</xdr:rowOff>
    </xdr:from>
    <xdr:to>
      <xdr:col>69</xdr:col>
      <xdr:colOff>92075</xdr:colOff>
      <xdr:row>18</xdr:row>
      <xdr:rowOff>94343</xdr:rowOff>
    </xdr:to>
    <xdr:cxnSp macro="">
      <xdr:nvCxnSpPr>
        <xdr:cNvPr id="138" name="直線コネクタ 137"/>
        <xdr:cNvCxnSpPr/>
      </xdr:nvCxnSpPr>
      <xdr:spPr>
        <a:xfrm flipV="1">
          <a:off x="13004800" y="3169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97971</xdr:rowOff>
    </xdr:from>
    <xdr:to>
      <xdr:col>82</xdr:col>
      <xdr:colOff>158750</xdr:colOff>
      <xdr:row>19</xdr:row>
      <xdr:rowOff>28122</xdr:rowOff>
    </xdr:to>
    <xdr:sp macro="" textlink="">
      <xdr:nvSpPr>
        <xdr:cNvPr id="148" name="楕円 147"/>
        <xdr:cNvSpPr/>
      </xdr:nvSpPr>
      <xdr:spPr>
        <a:xfrm>
          <a:off x="164592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70048</xdr:rowOff>
    </xdr:from>
    <xdr:ext cx="762000" cy="259045"/>
    <xdr:sp macro="" textlink="">
      <xdr:nvSpPr>
        <xdr:cNvPr id="149" name="物件費該当値テキスト"/>
        <xdr:cNvSpPr txBox="1"/>
      </xdr:nvSpPr>
      <xdr:spPr>
        <a:xfrm>
          <a:off x="16598900" y="315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macro="" textlink="">
      <xdr:nvSpPr>
        <xdr:cNvPr id="150" name="楕円 149"/>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51" name="テキスト ボックス 150"/>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40821</xdr:rowOff>
    </xdr:from>
    <xdr:to>
      <xdr:col>74</xdr:col>
      <xdr:colOff>31750</xdr:colOff>
      <xdr:row>17</xdr:row>
      <xdr:rowOff>142421</xdr:rowOff>
    </xdr:to>
    <xdr:sp macro="" textlink="">
      <xdr:nvSpPr>
        <xdr:cNvPr id="152" name="楕円 151"/>
        <xdr:cNvSpPr/>
      </xdr:nvSpPr>
      <xdr:spPr>
        <a:xfrm>
          <a:off x="14732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53" name="テキスト ボックス 152"/>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4" name="楕円 153"/>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5" name="テキスト ボックス 154"/>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56" name="楕円 155"/>
        <xdr:cNvSpPr/>
      </xdr:nvSpPr>
      <xdr:spPr>
        <a:xfrm>
          <a:off x="12954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57" name="テキスト ボックス 156"/>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類似団体及び全国平均を下回っているが、前年度と比較して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子育て支援施策の減少等の影響により、扶助費の総額は前年度より減少した。</a:t>
          </a:r>
          <a:endParaRPr lang="ja-JP" altLang="ja-JP" sz="1400">
            <a:effectLst/>
          </a:endParaRPr>
        </a:p>
        <a:p>
          <a:r>
            <a:rPr kumimoji="1" lang="ja-JP" altLang="ja-JP" sz="1100">
              <a:solidFill>
                <a:schemeClr val="dk1"/>
              </a:solidFill>
              <a:effectLst/>
              <a:latin typeface="+mn-lt"/>
              <a:ea typeface="+mn-ea"/>
              <a:cs typeface="+mn-cs"/>
            </a:rPr>
            <a:t>　今後、高齢化の進展等により、扶助費の更なる増加が予想されるが、単独事業の見直しを図る等、引き続き適正な水準を保てるよう努めていく。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54</xdr:row>
      <xdr:rowOff>165100</xdr:rowOff>
    </xdr:to>
    <xdr:cxnSp macro="">
      <xdr:nvCxnSpPr>
        <xdr:cNvPr id="190" name="直線コネクタ 189"/>
        <xdr:cNvCxnSpPr/>
      </xdr:nvCxnSpPr>
      <xdr:spPr>
        <a:xfrm>
          <a:off x="3987800" y="9359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3827</xdr:rowOff>
    </xdr:from>
    <xdr:ext cx="762000" cy="259045"/>
    <xdr:sp macro="" textlink="">
      <xdr:nvSpPr>
        <xdr:cNvPr id="191" name="扶助費平均値テキスト"/>
        <xdr:cNvSpPr txBox="1"/>
      </xdr:nvSpPr>
      <xdr:spPr>
        <a:xfrm>
          <a:off x="4914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101600</xdr:rowOff>
    </xdr:from>
    <xdr:to>
      <xdr:col>19</xdr:col>
      <xdr:colOff>187325</xdr:colOff>
      <xdr:row>55</xdr:row>
      <xdr:rowOff>6350</xdr:rowOff>
    </xdr:to>
    <xdr:cxnSp macro="">
      <xdr:nvCxnSpPr>
        <xdr:cNvPr id="193" name="直線コネクタ 192"/>
        <xdr:cNvCxnSpPr/>
      </xdr:nvCxnSpPr>
      <xdr:spPr>
        <a:xfrm flipV="1">
          <a:off x="3098800" y="9359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114300</xdr:rowOff>
    </xdr:from>
    <xdr:to>
      <xdr:col>15</xdr:col>
      <xdr:colOff>98425</xdr:colOff>
      <xdr:row>55</xdr:row>
      <xdr:rowOff>6350</xdr:rowOff>
    </xdr:to>
    <xdr:cxnSp macro="">
      <xdr:nvCxnSpPr>
        <xdr:cNvPr id="196" name="直線コネクタ 195"/>
        <xdr:cNvCxnSpPr/>
      </xdr:nvCxnSpPr>
      <xdr:spPr>
        <a:xfrm>
          <a:off x="2209800" y="9372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8" name="テキスト ボックス 197"/>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76200</xdr:rowOff>
    </xdr:from>
    <xdr:to>
      <xdr:col>11</xdr:col>
      <xdr:colOff>9525</xdr:colOff>
      <xdr:row>54</xdr:row>
      <xdr:rowOff>114300</xdr:rowOff>
    </xdr:to>
    <xdr:cxnSp macro="">
      <xdr:nvCxnSpPr>
        <xdr:cNvPr id="199" name="直線コネクタ 198"/>
        <xdr:cNvCxnSpPr/>
      </xdr:nvCxnSpPr>
      <xdr:spPr>
        <a:xfrm>
          <a:off x="1320800" y="933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01" name="テキスト ボックス 200"/>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9" name="楕円 208"/>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10" name="扶助費該当値テキスト"/>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50800</xdr:rowOff>
    </xdr:from>
    <xdr:to>
      <xdr:col>20</xdr:col>
      <xdr:colOff>38100</xdr:colOff>
      <xdr:row>54</xdr:row>
      <xdr:rowOff>152400</xdr:rowOff>
    </xdr:to>
    <xdr:sp macro="" textlink="">
      <xdr:nvSpPr>
        <xdr:cNvPr id="211" name="楕円 210"/>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162577</xdr:rowOff>
    </xdr:from>
    <xdr:ext cx="736600" cy="259045"/>
    <xdr:sp macro="" textlink="">
      <xdr:nvSpPr>
        <xdr:cNvPr id="212" name="テキスト ボックス 211"/>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127000</xdr:rowOff>
    </xdr:from>
    <xdr:to>
      <xdr:col>15</xdr:col>
      <xdr:colOff>149225</xdr:colOff>
      <xdr:row>55</xdr:row>
      <xdr:rowOff>57150</xdr:rowOff>
    </xdr:to>
    <xdr:sp macro="" textlink="">
      <xdr:nvSpPr>
        <xdr:cNvPr id="213" name="楕円 212"/>
        <xdr:cNvSpPr/>
      </xdr:nvSpPr>
      <xdr:spPr>
        <a:xfrm>
          <a:off x="3048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214" name="テキスト ボックス 213"/>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63500</xdr:rowOff>
    </xdr:from>
    <xdr:to>
      <xdr:col>11</xdr:col>
      <xdr:colOff>60325</xdr:colOff>
      <xdr:row>54</xdr:row>
      <xdr:rowOff>165100</xdr:rowOff>
    </xdr:to>
    <xdr:sp macro="" textlink="">
      <xdr:nvSpPr>
        <xdr:cNvPr id="215" name="楕円 214"/>
        <xdr:cNvSpPr/>
      </xdr:nvSpPr>
      <xdr:spPr>
        <a:xfrm>
          <a:off x="2159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3827</xdr:rowOff>
    </xdr:from>
    <xdr:ext cx="762000" cy="259045"/>
    <xdr:sp macro="" textlink="">
      <xdr:nvSpPr>
        <xdr:cNvPr id="216" name="テキスト ボックス 215"/>
        <xdr:cNvSpPr txBox="1"/>
      </xdr:nvSpPr>
      <xdr:spPr>
        <a:xfrm>
          <a:off x="1828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25400</xdr:rowOff>
    </xdr:from>
    <xdr:to>
      <xdr:col>6</xdr:col>
      <xdr:colOff>171450</xdr:colOff>
      <xdr:row>54</xdr:row>
      <xdr:rowOff>127000</xdr:rowOff>
    </xdr:to>
    <xdr:sp macro="" textlink="">
      <xdr:nvSpPr>
        <xdr:cNvPr id="217" name="楕円 216"/>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137177</xdr:rowOff>
    </xdr:from>
    <xdr:ext cx="762000" cy="259045"/>
    <xdr:sp macro="" textlink="">
      <xdr:nvSpPr>
        <xdr:cNvPr id="218" name="テキスト ボックス 217"/>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前年度と比較して</a:t>
          </a:r>
          <a:r>
            <a:rPr kumimoji="1" lang="en-US" altLang="ja-JP" sz="1050">
              <a:solidFill>
                <a:schemeClr val="dk1"/>
              </a:solidFill>
              <a:effectLst/>
              <a:latin typeface="+mn-lt"/>
              <a:ea typeface="+mn-ea"/>
              <a:cs typeface="+mn-cs"/>
            </a:rPr>
            <a:t>0.7</a:t>
          </a:r>
          <a:r>
            <a:rPr kumimoji="1" lang="ja-JP" altLang="ja-JP" sz="1050">
              <a:solidFill>
                <a:schemeClr val="dk1"/>
              </a:solidFill>
              <a:effectLst/>
              <a:latin typeface="+mn-lt"/>
              <a:ea typeface="+mn-ea"/>
              <a:cs typeface="+mn-cs"/>
            </a:rPr>
            <a:t>ポイント上昇しており、類似団体及び全国平均をやや上回っている。</a:t>
          </a:r>
          <a:endParaRPr lang="ja-JP" altLang="ja-JP" sz="1050">
            <a:effectLst/>
          </a:endParaRPr>
        </a:p>
        <a:p>
          <a:r>
            <a:rPr kumimoji="1" lang="ja-JP" altLang="ja-JP" sz="1050">
              <a:solidFill>
                <a:schemeClr val="dk1"/>
              </a:solidFill>
              <a:effectLst/>
              <a:latin typeface="+mn-lt"/>
              <a:ea typeface="+mn-ea"/>
              <a:cs typeface="+mn-cs"/>
            </a:rPr>
            <a:t>　これは、国民健康保険特別会計、介護保険特別会計、後期高齢者医療特別会計への繰出金が多額となっているためであるが、高齢化が進展していくことから、今後も増加要因となることが予想される。</a:t>
          </a:r>
          <a:endParaRPr lang="ja-JP" altLang="ja-JP" sz="1050">
            <a:effectLst/>
          </a:endParaRPr>
        </a:p>
        <a:p>
          <a:r>
            <a:rPr kumimoji="1" lang="ja-JP" altLang="ja-JP" sz="1050">
              <a:solidFill>
                <a:schemeClr val="dk1"/>
              </a:solidFill>
              <a:effectLst/>
              <a:latin typeface="+mn-lt"/>
              <a:ea typeface="+mn-ea"/>
              <a:cs typeface="+mn-cs"/>
            </a:rPr>
            <a:t>　今後は、各会計の収入確保及び経費節減を図り繰出金の抑制に努めるとともに、施設の老朽化に対応する維持補修費についても、公共施設等総合管理計画に基づき、引き続き最適化を図っていく。</a:t>
          </a:r>
          <a:endParaRPr lang="ja-JP" altLang="ja-JP" sz="105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139700</xdr:rowOff>
    </xdr:to>
    <xdr:cxnSp macro="">
      <xdr:nvCxnSpPr>
        <xdr:cNvPr id="251" name="直線コネクタ 250"/>
        <xdr:cNvCxnSpPr/>
      </xdr:nvCxnSpPr>
      <xdr:spPr>
        <a:xfrm>
          <a:off x="15671800" y="9994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59</xdr:row>
      <xdr:rowOff>31750</xdr:rowOff>
    </xdr:to>
    <xdr:cxnSp macro="">
      <xdr:nvCxnSpPr>
        <xdr:cNvPr id="254" name="直線コネクタ 253"/>
        <xdr:cNvCxnSpPr/>
      </xdr:nvCxnSpPr>
      <xdr:spPr>
        <a:xfrm flipV="1">
          <a:off x="14782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31750</xdr:rowOff>
    </xdr:to>
    <xdr:cxnSp macro="">
      <xdr:nvCxnSpPr>
        <xdr:cNvPr id="257" name="直線コネクタ 256"/>
        <xdr:cNvCxnSpPr/>
      </xdr:nvCxnSpPr>
      <xdr:spPr>
        <a:xfrm>
          <a:off x="13893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58</xdr:row>
      <xdr:rowOff>127000</xdr:rowOff>
    </xdr:to>
    <xdr:cxnSp macro="">
      <xdr:nvCxnSpPr>
        <xdr:cNvPr id="260" name="直線コネクタ 259"/>
        <xdr:cNvCxnSpPr/>
      </xdr:nvCxnSpPr>
      <xdr:spPr>
        <a:xfrm>
          <a:off x="13004800" y="1005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0" name="楕円 269"/>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1" name="その他該当値テキスト"/>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2" name="楕円 271"/>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3" name="テキスト ボックス 272"/>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8" name="楕円 277"/>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9" name="テキスト ボックス 278"/>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ポイント上昇しており、類似団体平均を上回っているが、全国平均よりも下回った。</a:t>
          </a:r>
          <a:endParaRPr lang="ja-JP" altLang="ja-JP" sz="1400">
            <a:effectLst/>
          </a:endParaRPr>
        </a:p>
        <a:p>
          <a:r>
            <a:rPr kumimoji="1" lang="ja-JP" altLang="ja-JP" sz="1100">
              <a:solidFill>
                <a:schemeClr val="dk1"/>
              </a:solidFill>
              <a:effectLst/>
              <a:latin typeface="+mn-lt"/>
              <a:ea typeface="+mn-ea"/>
              <a:cs typeface="+mn-cs"/>
            </a:rPr>
            <a:t>　これは、コロナ禍で活動を縮小していた補助団体の活動が、徐々に再開していること等が主な増加要因である。</a:t>
          </a:r>
          <a:endParaRPr lang="ja-JP" altLang="ja-JP" sz="1400">
            <a:effectLst/>
          </a:endParaRPr>
        </a:p>
        <a:p>
          <a:r>
            <a:rPr kumimoji="1" lang="ja-JP" altLang="ja-JP" sz="1100">
              <a:solidFill>
                <a:schemeClr val="dk1"/>
              </a:solidFill>
              <a:effectLst/>
              <a:latin typeface="+mn-lt"/>
              <a:ea typeface="+mn-ea"/>
              <a:cs typeface="+mn-cs"/>
            </a:rPr>
            <a:t>　今後も各補助金等の内容を精査し、補助額や補助率の見直しを検討する等、より一層の適正化・最適化に努めていく。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157480</xdr:rowOff>
    </xdr:from>
    <xdr:to>
      <xdr:col>82</xdr:col>
      <xdr:colOff>107950</xdr:colOff>
      <xdr:row>35</xdr:row>
      <xdr:rowOff>39370</xdr:rowOff>
    </xdr:to>
    <xdr:cxnSp macro="">
      <xdr:nvCxnSpPr>
        <xdr:cNvPr id="312" name="直線コネクタ 311"/>
        <xdr:cNvCxnSpPr/>
      </xdr:nvCxnSpPr>
      <xdr:spPr>
        <a:xfrm>
          <a:off x="15671800" y="59867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3" name="補助費等平均値テキスト"/>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157480</xdr:rowOff>
    </xdr:from>
    <xdr:to>
      <xdr:col>78</xdr:col>
      <xdr:colOff>69850</xdr:colOff>
      <xdr:row>35</xdr:row>
      <xdr:rowOff>69850</xdr:rowOff>
    </xdr:to>
    <xdr:cxnSp macro="">
      <xdr:nvCxnSpPr>
        <xdr:cNvPr id="315" name="直線コネクタ 314"/>
        <xdr:cNvCxnSpPr/>
      </xdr:nvCxnSpPr>
      <xdr:spPr>
        <a:xfrm flipV="1">
          <a:off x="14782800" y="5986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153670</xdr:rowOff>
    </xdr:to>
    <xdr:cxnSp macro="">
      <xdr:nvCxnSpPr>
        <xdr:cNvPr id="318" name="直線コネクタ 317"/>
        <xdr:cNvCxnSpPr/>
      </xdr:nvCxnSpPr>
      <xdr:spPr>
        <a:xfrm flipV="1">
          <a:off x="13893800" y="6070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0" name="テキスト ボックス 319"/>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153670</xdr:rowOff>
    </xdr:to>
    <xdr:cxnSp macro="">
      <xdr:nvCxnSpPr>
        <xdr:cNvPr id="321" name="直線コネクタ 320"/>
        <xdr:cNvCxnSpPr/>
      </xdr:nvCxnSpPr>
      <xdr:spPr>
        <a:xfrm>
          <a:off x="13004800" y="6139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23" name="テキスト ボックス 322"/>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25" name="テキスト ボックス 324"/>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160020</xdr:rowOff>
    </xdr:from>
    <xdr:to>
      <xdr:col>82</xdr:col>
      <xdr:colOff>158750</xdr:colOff>
      <xdr:row>35</xdr:row>
      <xdr:rowOff>90170</xdr:rowOff>
    </xdr:to>
    <xdr:sp macro="" textlink="">
      <xdr:nvSpPr>
        <xdr:cNvPr id="331" name="楕円 330"/>
        <xdr:cNvSpPr/>
      </xdr:nvSpPr>
      <xdr:spPr>
        <a:xfrm>
          <a:off x="16459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132097</xdr:rowOff>
    </xdr:from>
    <xdr:ext cx="762000" cy="259045"/>
    <xdr:sp macro="" textlink="">
      <xdr:nvSpPr>
        <xdr:cNvPr id="332" name="補助費等該当値テキスト"/>
        <xdr:cNvSpPr txBox="1"/>
      </xdr:nvSpPr>
      <xdr:spPr>
        <a:xfrm>
          <a:off x="165989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106680</xdr:rowOff>
    </xdr:from>
    <xdr:to>
      <xdr:col>78</xdr:col>
      <xdr:colOff>120650</xdr:colOff>
      <xdr:row>35</xdr:row>
      <xdr:rowOff>36830</xdr:rowOff>
    </xdr:to>
    <xdr:sp macro="" textlink="">
      <xdr:nvSpPr>
        <xdr:cNvPr id="333" name="楕円 332"/>
        <xdr:cNvSpPr/>
      </xdr:nvSpPr>
      <xdr:spPr>
        <a:xfrm>
          <a:off x="15621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21607</xdr:rowOff>
    </xdr:from>
    <xdr:ext cx="736600" cy="259045"/>
    <xdr:sp macro="" textlink="">
      <xdr:nvSpPr>
        <xdr:cNvPr id="334" name="テキスト ボックス 333"/>
        <xdr:cNvSpPr txBox="1"/>
      </xdr:nvSpPr>
      <xdr:spPr>
        <a:xfrm>
          <a:off x="15290800" y="602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5" name="楕円 334"/>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105427</xdr:rowOff>
    </xdr:from>
    <xdr:ext cx="762000" cy="259045"/>
    <xdr:sp macro="" textlink="">
      <xdr:nvSpPr>
        <xdr:cNvPr id="336" name="テキスト ボックス 335"/>
        <xdr:cNvSpPr txBox="1"/>
      </xdr:nvSpPr>
      <xdr:spPr>
        <a:xfrm>
          <a:off x="14401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102870</xdr:rowOff>
    </xdr:from>
    <xdr:to>
      <xdr:col>69</xdr:col>
      <xdr:colOff>142875</xdr:colOff>
      <xdr:row>36</xdr:row>
      <xdr:rowOff>33020</xdr:rowOff>
    </xdr:to>
    <xdr:sp macro="" textlink="">
      <xdr:nvSpPr>
        <xdr:cNvPr id="337" name="楕円 336"/>
        <xdr:cNvSpPr/>
      </xdr:nvSpPr>
      <xdr:spPr>
        <a:xfrm>
          <a:off x="13843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38" name="テキスト ボックス 337"/>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9" name="楕円 338"/>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40" name="テキスト ボックス 339"/>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類似団体及び全国平均を下回っており、前年度と同ポイントとなった。</a:t>
          </a:r>
          <a:endParaRPr lang="ja-JP" altLang="ja-JP" sz="1400">
            <a:effectLst/>
          </a:endParaRPr>
        </a:p>
        <a:p>
          <a:r>
            <a:rPr kumimoji="1" lang="ja-JP" altLang="ja-JP" sz="1100">
              <a:solidFill>
                <a:schemeClr val="dk1"/>
              </a:solidFill>
              <a:effectLst/>
              <a:latin typeface="+mn-lt"/>
              <a:ea typeface="+mn-ea"/>
              <a:cs typeface="+mn-cs"/>
            </a:rPr>
            <a:t>　これは、元利償還金の一部償還完了によるものであり、今後も、計画的な償還を継続し、地方財政措置の厚い起債の活用を基本とすることにより、良好な水準を保てるよう努めていく。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75</xdr:row>
      <xdr:rowOff>123190</xdr:rowOff>
    </xdr:to>
    <xdr:cxnSp macro="">
      <xdr:nvCxnSpPr>
        <xdr:cNvPr id="373" name="直線コネクタ 372"/>
        <xdr:cNvCxnSpPr/>
      </xdr:nvCxnSpPr>
      <xdr:spPr>
        <a:xfrm>
          <a:off x="3987800" y="12981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76</xdr:row>
      <xdr:rowOff>66039</xdr:rowOff>
    </xdr:to>
    <xdr:cxnSp macro="">
      <xdr:nvCxnSpPr>
        <xdr:cNvPr id="376" name="直線コネクタ 375"/>
        <xdr:cNvCxnSpPr/>
      </xdr:nvCxnSpPr>
      <xdr:spPr>
        <a:xfrm flipV="1">
          <a:off x="3098800" y="12981940"/>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66039</xdr:rowOff>
    </xdr:from>
    <xdr:to>
      <xdr:col>15</xdr:col>
      <xdr:colOff>98425</xdr:colOff>
      <xdr:row>76</xdr:row>
      <xdr:rowOff>104139</xdr:rowOff>
    </xdr:to>
    <xdr:cxnSp macro="">
      <xdr:nvCxnSpPr>
        <xdr:cNvPr id="379" name="直線コネクタ 378"/>
        <xdr:cNvCxnSpPr/>
      </xdr:nvCxnSpPr>
      <xdr:spPr>
        <a:xfrm flipV="1">
          <a:off x="2209800" y="13096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142239</xdr:rowOff>
    </xdr:to>
    <xdr:cxnSp macro="">
      <xdr:nvCxnSpPr>
        <xdr:cNvPr id="382" name="直線コネクタ 381"/>
        <xdr:cNvCxnSpPr/>
      </xdr:nvCxnSpPr>
      <xdr:spPr>
        <a:xfrm flipV="1">
          <a:off x="1320800" y="13134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92" name="楕円 391"/>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93" name="公債費該当値テキスト"/>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4" name="楕円 393"/>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95" name="テキスト ボックス 394"/>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96" name="楕円 395"/>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97" name="テキスト ボックス 396"/>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8" name="楕円 397"/>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9" name="テキスト ボックス 398"/>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400" name="楕円 399"/>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401" name="テキスト ボックス 400"/>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類似団体平均を下回っているが、前年度と比較して</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ポイント上昇している。</a:t>
          </a:r>
          <a:endParaRPr lang="ja-JP" altLang="ja-JP" sz="1400">
            <a:effectLst/>
          </a:endParaRPr>
        </a:p>
        <a:p>
          <a:r>
            <a:rPr kumimoji="1" lang="ja-JP" altLang="ja-JP" sz="1100">
              <a:solidFill>
                <a:schemeClr val="dk1"/>
              </a:solidFill>
              <a:effectLst/>
              <a:latin typeface="+mn-lt"/>
              <a:ea typeface="+mn-ea"/>
              <a:cs typeface="+mn-cs"/>
            </a:rPr>
            <a:t>　これは、物価上昇等に伴う物件費や人件費の増加が主な要因となっている。</a:t>
          </a:r>
          <a:endParaRPr lang="ja-JP" altLang="ja-JP" sz="1400">
            <a:effectLst/>
          </a:endParaRPr>
        </a:p>
        <a:p>
          <a:r>
            <a:rPr kumimoji="1" lang="ja-JP" altLang="ja-JP" sz="1100">
              <a:solidFill>
                <a:schemeClr val="dk1"/>
              </a:solidFill>
              <a:effectLst/>
              <a:latin typeface="+mn-lt"/>
              <a:ea typeface="+mn-ea"/>
              <a:cs typeface="+mn-cs"/>
            </a:rPr>
            <a:t>　さらに、扶助費等について今後も増加が見込まれるため、単独事業の見直しを図り経費の削減を図りつつ、引き続き適正な水準を保てるよう努めていく。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77</xdr:row>
      <xdr:rowOff>133858</xdr:rowOff>
    </xdr:to>
    <xdr:cxnSp macro="">
      <xdr:nvCxnSpPr>
        <xdr:cNvPr id="432" name="直線コネクタ 431"/>
        <xdr:cNvCxnSpPr/>
      </xdr:nvCxnSpPr>
      <xdr:spPr>
        <a:xfrm>
          <a:off x="15671800" y="13001752"/>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143002</xdr:rowOff>
    </xdr:from>
    <xdr:to>
      <xdr:col>78</xdr:col>
      <xdr:colOff>69850</xdr:colOff>
      <xdr:row>77</xdr:row>
      <xdr:rowOff>56135</xdr:rowOff>
    </xdr:to>
    <xdr:cxnSp macro="">
      <xdr:nvCxnSpPr>
        <xdr:cNvPr id="435" name="直線コネクタ 434"/>
        <xdr:cNvCxnSpPr/>
      </xdr:nvCxnSpPr>
      <xdr:spPr>
        <a:xfrm flipV="1">
          <a:off x="14782800" y="13001752"/>
          <a:ext cx="889000" cy="25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77</xdr:row>
      <xdr:rowOff>78994</xdr:rowOff>
    </xdr:to>
    <xdr:cxnSp macro="">
      <xdr:nvCxnSpPr>
        <xdr:cNvPr id="438" name="直線コネクタ 437"/>
        <xdr:cNvCxnSpPr/>
      </xdr:nvCxnSpPr>
      <xdr:spPr>
        <a:xfrm flipV="1">
          <a:off x="13893800" y="132577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78994</xdr:rowOff>
    </xdr:to>
    <xdr:cxnSp macro="">
      <xdr:nvCxnSpPr>
        <xdr:cNvPr id="441" name="直線コネクタ 440"/>
        <xdr:cNvCxnSpPr/>
      </xdr:nvCxnSpPr>
      <xdr:spPr>
        <a:xfrm>
          <a:off x="13004800" y="132532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51" name="楕円 450"/>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99585</xdr:rowOff>
    </xdr:from>
    <xdr:ext cx="762000" cy="259045"/>
    <xdr:sp macro="" textlink="">
      <xdr:nvSpPr>
        <xdr:cNvPr id="452" name="公債費以外該当値テキスト"/>
        <xdr:cNvSpPr txBox="1"/>
      </xdr:nvSpPr>
      <xdr:spPr>
        <a:xfrm>
          <a:off x="16598900" y="1312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92202</xdr:rowOff>
    </xdr:from>
    <xdr:to>
      <xdr:col>78</xdr:col>
      <xdr:colOff>120650</xdr:colOff>
      <xdr:row>76</xdr:row>
      <xdr:rowOff>22352</xdr:rowOff>
    </xdr:to>
    <xdr:sp macro="" textlink="">
      <xdr:nvSpPr>
        <xdr:cNvPr id="453" name="楕円 452"/>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32529</xdr:rowOff>
    </xdr:from>
    <xdr:ext cx="736600" cy="259045"/>
    <xdr:sp macro="" textlink="">
      <xdr:nvSpPr>
        <xdr:cNvPr id="454" name="テキスト ボックス 453"/>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55" name="楕円 454"/>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56" name="テキスト ボックス 455"/>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7" name="楕円 456"/>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58" name="テキスト ボックス 457"/>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9" name="楕円 458"/>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112540</xdr:rowOff>
    </xdr:from>
    <xdr:ext cx="762000" cy="259045"/>
    <xdr:sp macro="" textlink="">
      <xdr:nvSpPr>
        <xdr:cNvPr id="460" name="テキスト ボックス 459"/>
        <xdr:cNvSpPr txBox="1"/>
      </xdr:nvSpPr>
      <xdr:spPr>
        <a:xfrm>
          <a:off x="12623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149555</xdr:rowOff>
    </xdr:from>
    <xdr:to>
      <xdr:col>29</xdr:col>
      <xdr:colOff>127000</xdr:colOff>
      <xdr:row>17</xdr:row>
      <xdr:rowOff>3785</xdr:rowOff>
    </xdr:to>
    <xdr:cxnSp macro="">
      <xdr:nvCxnSpPr>
        <xdr:cNvPr id="50" name="直線コネクタ 49"/>
        <xdr:cNvCxnSpPr/>
      </xdr:nvCxnSpPr>
      <xdr:spPr bwMode="auto">
        <a:xfrm flipV="1">
          <a:off x="5003800" y="2940380"/>
          <a:ext cx="647700" cy="25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134332</xdr:rowOff>
    </xdr:from>
    <xdr:ext cx="762000" cy="259045"/>
    <xdr:sp macro="" textlink="">
      <xdr:nvSpPr>
        <xdr:cNvPr id="51" name="人口1人当たり決算額の推移平均値テキスト130"/>
        <xdr:cNvSpPr txBox="1"/>
      </xdr:nvSpPr>
      <xdr:spPr>
        <a:xfrm>
          <a:off x="5740400" y="292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3785</xdr:rowOff>
    </xdr:from>
    <xdr:to>
      <xdr:col>26</xdr:col>
      <xdr:colOff>50800</xdr:colOff>
      <xdr:row>17</xdr:row>
      <xdr:rowOff>62078</xdr:rowOff>
    </xdr:to>
    <xdr:cxnSp macro="">
      <xdr:nvCxnSpPr>
        <xdr:cNvPr id="53" name="直線コネクタ 52"/>
        <xdr:cNvCxnSpPr/>
      </xdr:nvCxnSpPr>
      <xdr:spPr bwMode="auto">
        <a:xfrm flipV="1">
          <a:off x="4305300" y="2966060"/>
          <a:ext cx="698500" cy="58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62078</xdr:rowOff>
    </xdr:from>
    <xdr:to>
      <xdr:col>22</xdr:col>
      <xdr:colOff>114300</xdr:colOff>
      <xdr:row>17</xdr:row>
      <xdr:rowOff>97854</xdr:rowOff>
    </xdr:to>
    <xdr:cxnSp macro="">
      <xdr:nvCxnSpPr>
        <xdr:cNvPr id="56" name="直線コネクタ 55"/>
        <xdr:cNvCxnSpPr/>
      </xdr:nvCxnSpPr>
      <xdr:spPr bwMode="auto">
        <a:xfrm flipV="1">
          <a:off x="3606800" y="3024353"/>
          <a:ext cx="698500" cy="35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97854</xdr:rowOff>
    </xdr:from>
    <xdr:to>
      <xdr:col>18</xdr:col>
      <xdr:colOff>177800</xdr:colOff>
      <xdr:row>17</xdr:row>
      <xdr:rowOff>125743</xdr:rowOff>
    </xdr:to>
    <xdr:cxnSp macro="">
      <xdr:nvCxnSpPr>
        <xdr:cNvPr id="59" name="直線コネクタ 58"/>
        <xdr:cNvCxnSpPr/>
      </xdr:nvCxnSpPr>
      <xdr:spPr bwMode="auto">
        <a:xfrm flipV="1">
          <a:off x="2908300" y="3060129"/>
          <a:ext cx="698500" cy="27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98755</xdr:rowOff>
    </xdr:from>
    <xdr:to>
      <xdr:col>29</xdr:col>
      <xdr:colOff>177800</xdr:colOff>
      <xdr:row>17</xdr:row>
      <xdr:rowOff>28905</xdr:rowOff>
    </xdr:to>
    <xdr:sp macro="" textlink="">
      <xdr:nvSpPr>
        <xdr:cNvPr id="69" name="楕円 68"/>
        <xdr:cNvSpPr/>
      </xdr:nvSpPr>
      <xdr:spPr bwMode="auto">
        <a:xfrm>
          <a:off x="5600700" y="2889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115282</xdr:rowOff>
    </xdr:from>
    <xdr:ext cx="762000" cy="259045"/>
    <xdr:sp macro="" textlink="">
      <xdr:nvSpPr>
        <xdr:cNvPr id="70" name="人口1人当たり決算額の推移該当値テキスト130"/>
        <xdr:cNvSpPr txBox="1"/>
      </xdr:nvSpPr>
      <xdr:spPr>
        <a:xfrm>
          <a:off x="5740400" y="2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124435</xdr:rowOff>
    </xdr:from>
    <xdr:to>
      <xdr:col>26</xdr:col>
      <xdr:colOff>101600</xdr:colOff>
      <xdr:row>17</xdr:row>
      <xdr:rowOff>54585</xdr:rowOff>
    </xdr:to>
    <xdr:sp macro="" textlink="">
      <xdr:nvSpPr>
        <xdr:cNvPr id="71" name="楕円 70"/>
        <xdr:cNvSpPr/>
      </xdr:nvSpPr>
      <xdr:spPr bwMode="auto">
        <a:xfrm>
          <a:off x="4953000" y="291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64762</xdr:rowOff>
    </xdr:from>
    <xdr:ext cx="736600" cy="259045"/>
    <xdr:sp macro="" textlink="">
      <xdr:nvSpPr>
        <xdr:cNvPr id="72" name="テキスト ボックス 71"/>
        <xdr:cNvSpPr txBox="1"/>
      </xdr:nvSpPr>
      <xdr:spPr>
        <a:xfrm>
          <a:off x="4622800" y="2684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11278</xdr:rowOff>
    </xdr:from>
    <xdr:to>
      <xdr:col>22</xdr:col>
      <xdr:colOff>165100</xdr:colOff>
      <xdr:row>17</xdr:row>
      <xdr:rowOff>112878</xdr:rowOff>
    </xdr:to>
    <xdr:sp macro="" textlink="">
      <xdr:nvSpPr>
        <xdr:cNvPr id="73" name="楕円 72"/>
        <xdr:cNvSpPr/>
      </xdr:nvSpPr>
      <xdr:spPr bwMode="auto">
        <a:xfrm>
          <a:off x="4254500" y="2973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97655</xdr:rowOff>
    </xdr:from>
    <xdr:ext cx="762000" cy="259045"/>
    <xdr:sp macro="" textlink="">
      <xdr:nvSpPr>
        <xdr:cNvPr id="74" name="テキスト ボックス 73"/>
        <xdr:cNvSpPr txBox="1"/>
      </xdr:nvSpPr>
      <xdr:spPr>
        <a:xfrm>
          <a:off x="3924300" y="305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47054</xdr:rowOff>
    </xdr:from>
    <xdr:to>
      <xdr:col>19</xdr:col>
      <xdr:colOff>38100</xdr:colOff>
      <xdr:row>17</xdr:row>
      <xdr:rowOff>148654</xdr:rowOff>
    </xdr:to>
    <xdr:sp macro="" textlink="">
      <xdr:nvSpPr>
        <xdr:cNvPr id="75" name="楕円 74"/>
        <xdr:cNvSpPr/>
      </xdr:nvSpPr>
      <xdr:spPr bwMode="auto">
        <a:xfrm>
          <a:off x="3556000" y="3009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158831</xdr:rowOff>
    </xdr:from>
    <xdr:ext cx="762000" cy="259045"/>
    <xdr:sp macro="" textlink="">
      <xdr:nvSpPr>
        <xdr:cNvPr id="76" name="テキスト ボックス 75"/>
        <xdr:cNvSpPr txBox="1"/>
      </xdr:nvSpPr>
      <xdr:spPr>
        <a:xfrm>
          <a:off x="3225800" y="2778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74943</xdr:rowOff>
    </xdr:from>
    <xdr:to>
      <xdr:col>15</xdr:col>
      <xdr:colOff>101600</xdr:colOff>
      <xdr:row>18</xdr:row>
      <xdr:rowOff>5093</xdr:rowOff>
    </xdr:to>
    <xdr:sp macro="" textlink="">
      <xdr:nvSpPr>
        <xdr:cNvPr id="77" name="楕円 76"/>
        <xdr:cNvSpPr/>
      </xdr:nvSpPr>
      <xdr:spPr bwMode="auto">
        <a:xfrm>
          <a:off x="2857500" y="3037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15270</xdr:rowOff>
    </xdr:from>
    <xdr:ext cx="762000" cy="259045"/>
    <xdr:sp macro="" textlink="">
      <xdr:nvSpPr>
        <xdr:cNvPr id="78" name="テキスト ボックス 77"/>
        <xdr:cNvSpPr txBox="1"/>
      </xdr:nvSpPr>
      <xdr:spPr>
        <a:xfrm>
          <a:off x="2527300" y="280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61201</xdr:rowOff>
    </xdr:from>
    <xdr:to>
      <xdr:col>29</xdr:col>
      <xdr:colOff>127000</xdr:colOff>
      <xdr:row>36</xdr:row>
      <xdr:rowOff>102083</xdr:rowOff>
    </xdr:to>
    <xdr:cxnSp macro="">
      <xdr:nvCxnSpPr>
        <xdr:cNvPr id="111" name="直線コネクタ 110"/>
        <xdr:cNvCxnSpPr/>
      </xdr:nvCxnSpPr>
      <xdr:spPr bwMode="auto">
        <a:xfrm>
          <a:off x="5003800" y="7014451"/>
          <a:ext cx="647700" cy="40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55296</xdr:rowOff>
    </xdr:from>
    <xdr:to>
      <xdr:col>26</xdr:col>
      <xdr:colOff>50800</xdr:colOff>
      <xdr:row>36</xdr:row>
      <xdr:rowOff>61201</xdr:rowOff>
    </xdr:to>
    <xdr:cxnSp macro="">
      <xdr:nvCxnSpPr>
        <xdr:cNvPr id="114" name="直線コネクタ 113"/>
        <xdr:cNvCxnSpPr/>
      </xdr:nvCxnSpPr>
      <xdr:spPr bwMode="auto">
        <a:xfrm>
          <a:off x="4305300" y="7008546"/>
          <a:ext cx="698500" cy="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294107</xdr:rowOff>
    </xdr:from>
    <xdr:to>
      <xdr:col>22</xdr:col>
      <xdr:colOff>114300</xdr:colOff>
      <xdr:row>36</xdr:row>
      <xdr:rowOff>55296</xdr:rowOff>
    </xdr:to>
    <xdr:cxnSp macro="">
      <xdr:nvCxnSpPr>
        <xdr:cNvPr id="117" name="直線コネクタ 116"/>
        <xdr:cNvCxnSpPr/>
      </xdr:nvCxnSpPr>
      <xdr:spPr bwMode="auto">
        <a:xfrm>
          <a:off x="3606800" y="6904457"/>
          <a:ext cx="698500" cy="104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241355</xdr:rowOff>
    </xdr:from>
    <xdr:ext cx="762000" cy="259045"/>
    <xdr:sp macro="" textlink="">
      <xdr:nvSpPr>
        <xdr:cNvPr id="119" name="テキスト ボックス 118"/>
        <xdr:cNvSpPr txBox="1"/>
      </xdr:nvSpPr>
      <xdr:spPr>
        <a:xfrm>
          <a:off x="3924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294107</xdr:rowOff>
    </xdr:from>
    <xdr:to>
      <xdr:col>18</xdr:col>
      <xdr:colOff>177800</xdr:colOff>
      <xdr:row>35</xdr:row>
      <xdr:rowOff>307632</xdr:rowOff>
    </xdr:to>
    <xdr:cxnSp macro="">
      <xdr:nvCxnSpPr>
        <xdr:cNvPr id="120" name="直線コネクタ 119"/>
        <xdr:cNvCxnSpPr/>
      </xdr:nvCxnSpPr>
      <xdr:spPr bwMode="auto">
        <a:xfrm flipV="1">
          <a:off x="2908300" y="6904457"/>
          <a:ext cx="698500" cy="13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229240</xdr:rowOff>
    </xdr:from>
    <xdr:ext cx="762000" cy="259045"/>
    <xdr:sp macro="" textlink="">
      <xdr:nvSpPr>
        <xdr:cNvPr id="122" name="テキスト ボックス 121"/>
        <xdr:cNvSpPr txBox="1"/>
      </xdr:nvSpPr>
      <xdr:spPr>
        <a:xfrm>
          <a:off x="32258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224782</xdr:rowOff>
    </xdr:from>
    <xdr:ext cx="762000" cy="259045"/>
    <xdr:sp macro="" textlink="">
      <xdr:nvSpPr>
        <xdr:cNvPr id="124" name="テキスト ボックス 123"/>
        <xdr:cNvSpPr txBox="1"/>
      </xdr:nvSpPr>
      <xdr:spPr>
        <a:xfrm>
          <a:off x="2527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51283</xdr:rowOff>
    </xdr:from>
    <xdr:to>
      <xdr:col>29</xdr:col>
      <xdr:colOff>177800</xdr:colOff>
      <xdr:row>36</xdr:row>
      <xdr:rowOff>152883</xdr:rowOff>
    </xdr:to>
    <xdr:sp macro="" textlink="">
      <xdr:nvSpPr>
        <xdr:cNvPr id="130" name="楕円 129"/>
        <xdr:cNvSpPr/>
      </xdr:nvSpPr>
      <xdr:spPr bwMode="auto">
        <a:xfrm>
          <a:off x="5600700" y="7004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23360</xdr:rowOff>
    </xdr:from>
    <xdr:ext cx="762000" cy="259045"/>
    <xdr:sp macro="" textlink="">
      <xdr:nvSpPr>
        <xdr:cNvPr id="131" name="人口1人当たり決算額の推移該当値テキスト445"/>
        <xdr:cNvSpPr txBox="1"/>
      </xdr:nvSpPr>
      <xdr:spPr>
        <a:xfrm>
          <a:off x="5740400" y="697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10401</xdr:rowOff>
    </xdr:from>
    <xdr:to>
      <xdr:col>26</xdr:col>
      <xdr:colOff>101600</xdr:colOff>
      <xdr:row>36</xdr:row>
      <xdr:rowOff>112001</xdr:rowOff>
    </xdr:to>
    <xdr:sp macro="" textlink="">
      <xdr:nvSpPr>
        <xdr:cNvPr id="132" name="楕円 131"/>
        <xdr:cNvSpPr/>
      </xdr:nvSpPr>
      <xdr:spPr bwMode="auto">
        <a:xfrm>
          <a:off x="4953000" y="6963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96778</xdr:rowOff>
    </xdr:from>
    <xdr:ext cx="736600" cy="259045"/>
    <xdr:sp macro="" textlink="">
      <xdr:nvSpPr>
        <xdr:cNvPr id="133" name="テキスト ボックス 132"/>
        <xdr:cNvSpPr txBox="1"/>
      </xdr:nvSpPr>
      <xdr:spPr>
        <a:xfrm>
          <a:off x="4622800" y="7050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4496</xdr:rowOff>
    </xdr:from>
    <xdr:to>
      <xdr:col>22</xdr:col>
      <xdr:colOff>165100</xdr:colOff>
      <xdr:row>36</xdr:row>
      <xdr:rowOff>106096</xdr:rowOff>
    </xdr:to>
    <xdr:sp macro="" textlink="">
      <xdr:nvSpPr>
        <xdr:cNvPr id="134" name="楕円 133"/>
        <xdr:cNvSpPr/>
      </xdr:nvSpPr>
      <xdr:spPr bwMode="auto">
        <a:xfrm>
          <a:off x="4254500" y="695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90873</xdr:rowOff>
    </xdr:from>
    <xdr:ext cx="762000" cy="259045"/>
    <xdr:sp macro="" textlink="">
      <xdr:nvSpPr>
        <xdr:cNvPr id="135" name="テキスト ボックス 134"/>
        <xdr:cNvSpPr txBox="1"/>
      </xdr:nvSpPr>
      <xdr:spPr>
        <a:xfrm>
          <a:off x="3924300" y="704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243307</xdr:rowOff>
    </xdr:from>
    <xdr:to>
      <xdr:col>19</xdr:col>
      <xdr:colOff>38100</xdr:colOff>
      <xdr:row>36</xdr:row>
      <xdr:rowOff>2007</xdr:rowOff>
    </xdr:to>
    <xdr:sp macro="" textlink="">
      <xdr:nvSpPr>
        <xdr:cNvPr id="136" name="楕円 135"/>
        <xdr:cNvSpPr/>
      </xdr:nvSpPr>
      <xdr:spPr bwMode="auto">
        <a:xfrm>
          <a:off x="3556000" y="685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329684</xdr:rowOff>
    </xdr:from>
    <xdr:ext cx="762000" cy="259045"/>
    <xdr:sp macro="" textlink="">
      <xdr:nvSpPr>
        <xdr:cNvPr id="137" name="テキスト ボックス 136"/>
        <xdr:cNvSpPr txBox="1"/>
      </xdr:nvSpPr>
      <xdr:spPr>
        <a:xfrm>
          <a:off x="3225800" y="694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256832</xdr:rowOff>
    </xdr:from>
    <xdr:to>
      <xdr:col>15</xdr:col>
      <xdr:colOff>101600</xdr:colOff>
      <xdr:row>36</xdr:row>
      <xdr:rowOff>15532</xdr:rowOff>
    </xdr:to>
    <xdr:sp macro="" textlink="">
      <xdr:nvSpPr>
        <xdr:cNvPr id="138" name="楕円 137"/>
        <xdr:cNvSpPr/>
      </xdr:nvSpPr>
      <xdr:spPr bwMode="auto">
        <a:xfrm>
          <a:off x="2857500" y="6867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309</xdr:rowOff>
    </xdr:from>
    <xdr:ext cx="762000" cy="259045"/>
    <xdr:sp macro="" textlink="">
      <xdr:nvSpPr>
        <xdr:cNvPr id="139" name="テキスト ボックス 138"/>
        <xdr:cNvSpPr txBox="1"/>
      </xdr:nvSpPr>
      <xdr:spPr>
        <a:xfrm>
          <a:off x="2527300" y="695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317,486
314,501
757.20
156,163,710
148,796,156
6,653,326
71,642,847
92,618,553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19064</xdr:rowOff>
    </xdr:from>
    <xdr:to>
      <xdr:col>24</xdr:col>
      <xdr:colOff>63500</xdr:colOff>
      <xdr:row>36</xdr:row>
      <xdr:rowOff>39083</xdr:rowOff>
    </xdr:to>
    <xdr:cxnSp macro="">
      <xdr:nvCxnSpPr>
        <xdr:cNvPr id="63" name="直線コネクタ 62"/>
        <xdr:cNvCxnSpPr/>
      </xdr:nvCxnSpPr>
      <xdr:spPr>
        <a:xfrm flipV="1">
          <a:off x="3797300" y="6191264"/>
          <a:ext cx="8382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158444</xdr:rowOff>
    </xdr:from>
    <xdr:ext cx="534377" cy="259045"/>
    <xdr:sp macro="" textlink="">
      <xdr:nvSpPr>
        <xdr:cNvPr id="64" name="人件費平均値テキスト"/>
        <xdr:cNvSpPr txBox="1"/>
      </xdr:nvSpPr>
      <xdr:spPr>
        <a:xfrm>
          <a:off x="4686300" y="581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39083</xdr:rowOff>
    </xdr:from>
    <xdr:to>
      <xdr:col>19</xdr:col>
      <xdr:colOff>177800</xdr:colOff>
      <xdr:row>36</xdr:row>
      <xdr:rowOff>94862</xdr:rowOff>
    </xdr:to>
    <xdr:cxnSp macro="">
      <xdr:nvCxnSpPr>
        <xdr:cNvPr id="66" name="直線コネクタ 65"/>
        <xdr:cNvCxnSpPr/>
      </xdr:nvCxnSpPr>
      <xdr:spPr>
        <a:xfrm flipV="1">
          <a:off x="2908300" y="6211283"/>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102753</xdr:rowOff>
    </xdr:from>
    <xdr:ext cx="534377" cy="259045"/>
    <xdr:sp macro="" textlink="">
      <xdr:nvSpPr>
        <xdr:cNvPr id="68" name="テキスト ボックス 67"/>
        <xdr:cNvSpPr txBox="1"/>
      </xdr:nvSpPr>
      <xdr:spPr>
        <a:xfrm>
          <a:off x="3530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94862</xdr:rowOff>
    </xdr:from>
    <xdr:to>
      <xdr:col>15</xdr:col>
      <xdr:colOff>50800</xdr:colOff>
      <xdr:row>37</xdr:row>
      <xdr:rowOff>170431</xdr:rowOff>
    </xdr:to>
    <xdr:cxnSp macro="">
      <xdr:nvCxnSpPr>
        <xdr:cNvPr id="69" name="直線コネクタ 68"/>
        <xdr:cNvCxnSpPr/>
      </xdr:nvCxnSpPr>
      <xdr:spPr>
        <a:xfrm flipV="1">
          <a:off x="2019300" y="6267062"/>
          <a:ext cx="889000" cy="24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124894</xdr:rowOff>
    </xdr:from>
    <xdr:ext cx="534377" cy="259045"/>
    <xdr:sp macro="" textlink="">
      <xdr:nvSpPr>
        <xdr:cNvPr id="71" name="テキスト ボックス 70"/>
        <xdr:cNvSpPr txBox="1"/>
      </xdr:nvSpPr>
      <xdr:spPr>
        <a:xfrm>
          <a:off x="2641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170431</xdr:rowOff>
    </xdr:from>
    <xdr:to>
      <xdr:col>10</xdr:col>
      <xdr:colOff>114300</xdr:colOff>
      <xdr:row>38</xdr:row>
      <xdr:rowOff>32552</xdr:rowOff>
    </xdr:to>
    <xdr:cxnSp macro="">
      <xdr:nvCxnSpPr>
        <xdr:cNvPr id="72" name="直線コネクタ 71"/>
        <xdr:cNvCxnSpPr/>
      </xdr:nvCxnSpPr>
      <xdr:spPr>
        <a:xfrm flipV="1">
          <a:off x="1130300" y="6514081"/>
          <a:ext cx="889000" cy="3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139714</xdr:rowOff>
    </xdr:from>
    <xdr:to>
      <xdr:col>24</xdr:col>
      <xdr:colOff>114300</xdr:colOff>
      <xdr:row>36</xdr:row>
      <xdr:rowOff>69864</xdr:rowOff>
    </xdr:to>
    <xdr:sp macro="" textlink="">
      <xdr:nvSpPr>
        <xdr:cNvPr id="82" name="楕円 81"/>
        <xdr:cNvSpPr/>
      </xdr:nvSpPr>
      <xdr:spPr>
        <a:xfrm>
          <a:off x="4584700" y="614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118141</xdr:rowOff>
    </xdr:from>
    <xdr:ext cx="534377" cy="259045"/>
    <xdr:sp macro="" textlink="">
      <xdr:nvSpPr>
        <xdr:cNvPr id="83" name="人件費該当値テキスト"/>
        <xdr:cNvSpPr txBox="1"/>
      </xdr:nvSpPr>
      <xdr:spPr>
        <a:xfrm>
          <a:off x="4686300" y="611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159733</xdr:rowOff>
    </xdr:from>
    <xdr:to>
      <xdr:col>20</xdr:col>
      <xdr:colOff>38100</xdr:colOff>
      <xdr:row>36</xdr:row>
      <xdr:rowOff>89883</xdr:rowOff>
    </xdr:to>
    <xdr:sp macro="" textlink="">
      <xdr:nvSpPr>
        <xdr:cNvPr id="84" name="楕円 83"/>
        <xdr:cNvSpPr/>
      </xdr:nvSpPr>
      <xdr:spPr>
        <a:xfrm>
          <a:off x="3746500" y="616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81010</xdr:rowOff>
    </xdr:from>
    <xdr:ext cx="534377" cy="259045"/>
    <xdr:sp macro="" textlink="">
      <xdr:nvSpPr>
        <xdr:cNvPr id="85" name="テキスト ボックス 84"/>
        <xdr:cNvSpPr txBox="1"/>
      </xdr:nvSpPr>
      <xdr:spPr>
        <a:xfrm>
          <a:off x="3530111" y="62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44062</xdr:rowOff>
    </xdr:from>
    <xdr:to>
      <xdr:col>15</xdr:col>
      <xdr:colOff>101600</xdr:colOff>
      <xdr:row>36</xdr:row>
      <xdr:rowOff>145662</xdr:rowOff>
    </xdr:to>
    <xdr:sp macro="" textlink="">
      <xdr:nvSpPr>
        <xdr:cNvPr id="86" name="楕円 85"/>
        <xdr:cNvSpPr/>
      </xdr:nvSpPr>
      <xdr:spPr>
        <a:xfrm>
          <a:off x="2857500" y="62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136789</xdr:rowOff>
    </xdr:from>
    <xdr:ext cx="534377" cy="259045"/>
    <xdr:sp macro="" textlink="">
      <xdr:nvSpPr>
        <xdr:cNvPr id="87" name="テキスト ボックス 86"/>
        <xdr:cNvSpPr txBox="1"/>
      </xdr:nvSpPr>
      <xdr:spPr>
        <a:xfrm>
          <a:off x="2641111" y="630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119630</xdr:rowOff>
    </xdr:from>
    <xdr:to>
      <xdr:col>10</xdr:col>
      <xdr:colOff>165100</xdr:colOff>
      <xdr:row>38</xdr:row>
      <xdr:rowOff>49780</xdr:rowOff>
    </xdr:to>
    <xdr:sp macro="" textlink="">
      <xdr:nvSpPr>
        <xdr:cNvPr id="88" name="楕円 87"/>
        <xdr:cNvSpPr/>
      </xdr:nvSpPr>
      <xdr:spPr>
        <a:xfrm>
          <a:off x="1968500" y="646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40908</xdr:rowOff>
    </xdr:from>
    <xdr:ext cx="534377" cy="259045"/>
    <xdr:sp macro="" textlink="">
      <xdr:nvSpPr>
        <xdr:cNvPr id="89" name="テキスト ボックス 88"/>
        <xdr:cNvSpPr txBox="1"/>
      </xdr:nvSpPr>
      <xdr:spPr>
        <a:xfrm>
          <a:off x="1752111" y="655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153202</xdr:rowOff>
    </xdr:from>
    <xdr:to>
      <xdr:col>6</xdr:col>
      <xdr:colOff>38100</xdr:colOff>
      <xdr:row>38</xdr:row>
      <xdr:rowOff>83352</xdr:rowOff>
    </xdr:to>
    <xdr:sp macro="" textlink="">
      <xdr:nvSpPr>
        <xdr:cNvPr id="90" name="楕円 89"/>
        <xdr:cNvSpPr/>
      </xdr:nvSpPr>
      <xdr:spPr>
        <a:xfrm>
          <a:off x="1079500" y="649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74479</xdr:rowOff>
    </xdr:from>
    <xdr:ext cx="534377" cy="259045"/>
    <xdr:sp macro="" textlink="">
      <xdr:nvSpPr>
        <xdr:cNvPr id="91" name="テキスト ボックス 90"/>
        <xdr:cNvSpPr txBox="1"/>
      </xdr:nvSpPr>
      <xdr:spPr>
        <a:xfrm>
          <a:off x="863111" y="658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53594</xdr:rowOff>
    </xdr:from>
    <xdr:to>
      <xdr:col>24</xdr:col>
      <xdr:colOff>62865</xdr:colOff>
      <xdr:row>59</xdr:row>
      <xdr:rowOff>16523</xdr:rowOff>
    </xdr:to>
    <xdr:cxnSp macro="">
      <xdr:nvCxnSpPr>
        <xdr:cNvPr id="116" name="直線コネクタ 115"/>
        <xdr:cNvCxnSpPr/>
      </xdr:nvCxnSpPr>
      <xdr:spPr>
        <a:xfrm flipV="1">
          <a:off x="4633595" y="8626094"/>
          <a:ext cx="1270" cy="150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20350</xdr:rowOff>
    </xdr:from>
    <xdr:ext cx="534377" cy="259045"/>
    <xdr:sp macro="" textlink="">
      <xdr:nvSpPr>
        <xdr:cNvPr id="117" name="物件費最小値テキスト"/>
        <xdr:cNvSpPr txBox="1"/>
      </xdr:nvSpPr>
      <xdr:spPr>
        <a:xfrm>
          <a:off x="4686300" y="10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16523</xdr:rowOff>
    </xdr:from>
    <xdr:to>
      <xdr:col>24</xdr:col>
      <xdr:colOff>152400</xdr:colOff>
      <xdr:row>59</xdr:row>
      <xdr:rowOff>16523</xdr:rowOff>
    </xdr:to>
    <xdr:cxnSp macro="">
      <xdr:nvCxnSpPr>
        <xdr:cNvPr id="118" name="直線コネクタ 117"/>
        <xdr:cNvCxnSpPr/>
      </xdr:nvCxnSpPr>
      <xdr:spPr>
        <a:xfrm>
          <a:off x="4546600" y="101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271</xdr:rowOff>
    </xdr:from>
    <xdr:ext cx="534377" cy="259045"/>
    <xdr:sp macro="" textlink="">
      <xdr:nvSpPr>
        <xdr:cNvPr id="119" name="物件費最大値テキスト"/>
        <xdr:cNvSpPr txBox="1"/>
      </xdr:nvSpPr>
      <xdr:spPr>
        <a:xfrm>
          <a:off x="4686300" y="84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53594</xdr:rowOff>
    </xdr:from>
    <xdr:to>
      <xdr:col>24</xdr:col>
      <xdr:colOff>152400</xdr:colOff>
      <xdr:row>50</xdr:row>
      <xdr:rowOff>53594</xdr:rowOff>
    </xdr:to>
    <xdr:cxnSp macro="">
      <xdr:nvCxnSpPr>
        <xdr:cNvPr id="120" name="直線コネクタ 119"/>
        <xdr:cNvCxnSpPr/>
      </xdr:nvCxnSpPr>
      <xdr:spPr>
        <a:xfrm>
          <a:off x="4546600" y="862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71768</xdr:rowOff>
    </xdr:from>
    <xdr:to>
      <xdr:col>24</xdr:col>
      <xdr:colOff>63500</xdr:colOff>
      <xdr:row>54</xdr:row>
      <xdr:rowOff>29019</xdr:rowOff>
    </xdr:to>
    <xdr:cxnSp macro="">
      <xdr:nvCxnSpPr>
        <xdr:cNvPr id="121" name="直線コネクタ 120"/>
        <xdr:cNvCxnSpPr/>
      </xdr:nvCxnSpPr>
      <xdr:spPr>
        <a:xfrm flipV="1">
          <a:off x="3797300" y="9158618"/>
          <a:ext cx="838200" cy="12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42905</xdr:rowOff>
    </xdr:from>
    <xdr:ext cx="534377" cy="259045"/>
    <xdr:sp macro="" textlink="">
      <xdr:nvSpPr>
        <xdr:cNvPr id="122" name="物件費平均値テキスト"/>
        <xdr:cNvSpPr txBox="1"/>
      </xdr:nvSpPr>
      <xdr:spPr>
        <a:xfrm>
          <a:off x="4686300" y="947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64478</xdr:rowOff>
    </xdr:from>
    <xdr:to>
      <xdr:col>24</xdr:col>
      <xdr:colOff>114300</xdr:colOff>
      <xdr:row>55</xdr:row>
      <xdr:rowOff>166078</xdr:rowOff>
    </xdr:to>
    <xdr:sp macro="" textlink="">
      <xdr:nvSpPr>
        <xdr:cNvPr id="123" name="フローチャート: 判断 122"/>
        <xdr:cNvSpPr/>
      </xdr:nvSpPr>
      <xdr:spPr>
        <a:xfrm>
          <a:off x="4584700" y="9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29019</xdr:rowOff>
    </xdr:from>
    <xdr:to>
      <xdr:col>19</xdr:col>
      <xdr:colOff>177800</xdr:colOff>
      <xdr:row>56</xdr:row>
      <xdr:rowOff>24791</xdr:rowOff>
    </xdr:to>
    <xdr:cxnSp macro="">
      <xdr:nvCxnSpPr>
        <xdr:cNvPr id="124" name="直線コネクタ 123"/>
        <xdr:cNvCxnSpPr/>
      </xdr:nvCxnSpPr>
      <xdr:spPr>
        <a:xfrm flipV="1">
          <a:off x="2908300" y="9287319"/>
          <a:ext cx="889000" cy="3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55829</xdr:rowOff>
    </xdr:from>
    <xdr:to>
      <xdr:col>20</xdr:col>
      <xdr:colOff>38100</xdr:colOff>
      <xdr:row>56</xdr:row>
      <xdr:rowOff>157429</xdr:rowOff>
    </xdr:to>
    <xdr:sp macro="" textlink="">
      <xdr:nvSpPr>
        <xdr:cNvPr id="125" name="フローチャート: 判断 124"/>
        <xdr:cNvSpPr/>
      </xdr:nvSpPr>
      <xdr:spPr>
        <a:xfrm>
          <a:off x="3746500" y="965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148556</xdr:rowOff>
    </xdr:from>
    <xdr:ext cx="534377" cy="259045"/>
    <xdr:sp macro="" textlink="">
      <xdr:nvSpPr>
        <xdr:cNvPr id="126" name="テキスト ボックス 125"/>
        <xdr:cNvSpPr txBox="1"/>
      </xdr:nvSpPr>
      <xdr:spPr>
        <a:xfrm>
          <a:off x="3530111" y="97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45631</xdr:rowOff>
    </xdr:from>
    <xdr:to>
      <xdr:col>15</xdr:col>
      <xdr:colOff>50800</xdr:colOff>
      <xdr:row>56</xdr:row>
      <xdr:rowOff>24791</xdr:rowOff>
    </xdr:to>
    <xdr:cxnSp macro="">
      <xdr:nvCxnSpPr>
        <xdr:cNvPr id="127" name="直線コネクタ 126"/>
        <xdr:cNvCxnSpPr/>
      </xdr:nvCxnSpPr>
      <xdr:spPr>
        <a:xfrm>
          <a:off x="2019300" y="9475381"/>
          <a:ext cx="889000" cy="15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156337</xdr:rowOff>
    </xdr:from>
    <xdr:to>
      <xdr:col>15</xdr:col>
      <xdr:colOff>101600</xdr:colOff>
      <xdr:row>58</xdr:row>
      <xdr:rowOff>86487</xdr:rowOff>
    </xdr:to>
    <xdr:sp macro="" textlink="">
      <xdr:nvSpPr>
        <xdr:cNvPr id="128" name="フローチャート: 判断 127"/>
        <xdr:cNvSpPr/>
      </xdr:nvSpPr>
      <xdr:spPr>
        <a:xfrm>
          <a:off x="2857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77614</xdr:rowOff>
    </xdr:from>
    <xdr:ext cx="534377" cy="259045"/>
    <xdr:sp macro="" textlink="">
      <xdr:nvSpPr>
        <xdr:cNvPr id="129" name="テキスト ボックス 128"/>
        <xdr:cNvSpPr txBox="1"/>
      </xdr:nvSpPr>
      <xdr:spPr>
        <a:xfrm>
          <a:off x="2641111" y="100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45631</xdr:rowOff>
    </xdr:from>
    <xdr:to>
      <xdr:col>10</xdr:col>
      <xdr:colOff>114300</xdr:colOff>
      <xdr:row>57</xdr:row>
      <xdr:rowOff>46660</xdr:rowOff>
    </xdr:to>
    <xdr:cxnSp macro="">
      <xdr:nvCxnSpPr>
        <xdr:cNvPr id="130" name="直線コネクタ 129"/>
        <xdr:cNvCxnSpPr/>
      </xdr:nvCxnSpPr>
      <xdr:spPr>
        <a:xfrm flipV="1">
          <a:off x="1130300" y="9475381"/>
          <a:ext cx="889000" cy="3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103607</xdr:rowOff>
    </xdr:from>
    <xdr:to>
      <xdr:col>10</xdr:col>
      <xdr:colOff>165100</xdr:colOff>
      <xdr:row>59</xdr:row>
      <xdr:rowOff>33757</xdr:rowOff>
    </xdr:to>
    <xdr:sp macro="" textlink="">
      <xdr:nvSpPr>
        <xdr:cNvPr id="131" name="フローチャート: 判断 130"/>
        <xdr:cNvSpPr/>
      </xdr:nvSpPr>
      <xdr:spPr>
        <a:xfrm>
          <a:off x="1968500" y="100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24884</xdr:rowOff>
    </xdr:from>
    <xdr:ext cx="534377" cy="259045"/>
    <xdr:sp macro="" textlink="">
      <xdr:nvSpPr>
        <xdr:cNvPr id="132" name="テキスト ボックス 131"/>
        <xdr:cNvSpPr txBox="1"/>
      </xdr:nvSpPr>
      <xdr:spPr>
        <a:xfrm>
          <a:off x="1752111" y="101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14491</xdr:rowOff>
    </xdr:from>
    <xdr:to>
      <xdr:col>6</xdr:col>
      <xdr:colOff>38100</xdr:colOff>
      <xdr:row>59</xdr:row>
      <xdr:rowOff>116091</xdr:rowOff>
    </xdr:to>
    <xdr:sp macro="" textlink="">
      <xdr:nvSpPr>
        <xdr:cNvPr id="133" name="フローチャート: 判断 132"/>
        <xdr:cNvSpPr/>
      </xdr:nvSpPr>
      <xdr:spPr>
        <a:xfrm>
          <a:off x="1079500" y="1013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107218</xdr:rowOff>
    </xdr:from>
    <xdr:ext cx="534377" cy="259045"/>
    <xdr:sp macro="" textlink="">
      <xdr:nvSpPr>
        <xdr:cNvPr id="134" name="テキスト ボックス 133"/>
        <xdr:cNvSpPr txBox="1"/>
      </xdr:nvSpPr>
      <xdr:spPr>
        <a:xfrm>
          <a:off x="863111" y="102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20968</xdr:rowOff>
    </xdr:from>
    <xdr:to>
      <xdr:col>24</xdr:col>
      <xdr:colOff>114300</xdr:colOff>
      <xdr:row>53</xdr:row>
      <xdr:rowOff>122568</xdr:rowOff>
    </xdr:to>
    <xdr:sp macro="" textlink="">
      <xdr:nvSpPr>
        <xdr:cNvPr id="140" name="楕円 139"/>
        <xdr:cNvSpPr/>
      </xdr:nvSpPr>
      <xdr:spPr>
        <a:xfrm>
          <a:off x="4584700" y="91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43845</xdr:rowOff>
    </xdr:from>
    <xdr:ext cx="534377" cy="259045"/>
    <xdr:sp macro="" textlink="">
      <xdr:nvSpPr>
        <xdr:cNvPr id="141" name="物件費該当値テキスト"/>
        <xdr:cNvSpPr txBox="1"/>
      </xdr:nvSpPr>
      <xdr:spPr>
        <a:xfrm>
          <a:off x="4686300" y="895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149669</xdr:rowOff>
    </xdr:from>
    <xdr:to>
      <xdr:col>20</xdr:col>
      <xdr:colOff>38100</xdr:colOff>
      <xdr:row>54</xdr:row>
      <xdr:rowOff>79819</xdr:rowOff>
    </xdr:to>
    <xdr:sp macro="" textlink="">
      <xdr:nvSpPr>
        <xdr:cNvPr id="142" name="楕円 141"/>
        <xdr:cNvSpPr/>
      </xdr:nvSpPr>
      <xdr:spPr>
        <a:xfrm>
          <a:off x="3746500" y="923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96346</xdr:rowOff>
    </xdr:from>
    <xdr:ext cx="534377" cy="259045"/>
    <xdr:sp macro="" textlink="">
      <xdr:nvSpPr>
        <xdr:cNvPr id="143" name="テキスト ボックス 142"/>
        <xdr:cNvSpPr txBox="1"/>
      </xdr:nvSpPr>
      <xdr:spPr>
        <a:xfrm>
          <a:off x="3530111" y="901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145441</xdr:rowOff>
    </xdr:from>
    <xdr:to>
      <xdr:col>15</xdr:col>
      <xdr:colOff>101600</xdr:colOff>
      <xdr:row>56</xdr:row>
      <xdr:rowOff>75591</xdr:rowOff>
    </xdr:to>
    <xdr:sp macro="" textlink="">
      <xdr:nvSpPr>
        <xdr:cNvPr id="144" name="楕円 143"/>
        <xdr:cNvSpPr/>
      </xdr:nvSpPr>
      <xdr:spPr>
        <a:xfrm>
          <a:off x="2857500" y="95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92118</xdr:rowOff>
    </xdr:from>
    <xdr:ext cx="534377" cy="259045"/>
    <xdr:sp macro="" textlink="">
      <xdr:nvSpPr>
        <xdr:cNvPr id="145" name="テキスト ボックス 144"/>
        <xdr:cNvSpPr txBox="1"/>
      </xdr:nvSpPr>
      <xdr:spPr>
        <a:xfrm>
          <a:off x="2641111" y="935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166281</xdr:rowOff>
    </xdr:from>
    <xdr:to>
      <xdr:col>10</xdr:col>
      <xdr:colOff>165100</xdr:colOff>
      <xdr:row>55</xdr:row>
      <xdr:rowOff>96431</xdr:rowOff>
    </xdr:to>
    <xdr:sp macro="" textlink="">
      <xdr:nvSpPr>
        <xdr:cNvPr id="146" name="楕円 145"/>
        <xdr:cNvSpPr/>
      </xdr:nvSpPr>
      <xdr:spPr>
        <a:xfrm>
          <a:off x="1968500" y="942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112958</xdr:rowOff>
    </xdr:from>
    <xdr:ext cx="534377" cy="259045"/>
    <xdr:sp macro="" textlink="">
      <xdr:nvSpPr>
        <xdr:cNvPr id="147" name="テキスト ボックス 146"/>
        <xdr:cNvSpPr txBox="1"/>
      </xdr:nvSpPr>
      <xdr:spPr>
        <a:xfrm>
          <a:off x="1752111" y="91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167310</xdr:rowOff>
    </xdr:from>
    <xdr:to>
      <xdr:col>6</xdr:col>
      <xdr:colOff>38100</xdr:colOff>
      <xdr:row>57</xdr:row>
      <xdr:rowOff>97460</xdr:rowOff>
    </xdr:to>
    <xdr:sp macro="" textlink="">
      <xdr:nvSpPr>
        <xdr:cNvPr id="148" name="楕円 147"/>
        <xdr:cNvSpPr/>
      </xdr:nvSpPr>
      <xdr:spPr>
        <a:xfrm>
          <a:off x="1079500" y="97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113987</xdr:rowOff>
    </xdr:from>
    <xdr:ext cx="534377" cy="259045"/>
    <xdr:sp macro="" textlink="">
      <xdr:nvSpPr>
        <xdr:cNvPr id="149" name="テキスト ボックス 148"/>
        <xdr:cNvSpPr txBox="1"/>
      </xdr:nvSpPr>
      <xdr:spPr>
        <a:xfrm>
          <a:off x="863111" y="954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9" name="直線コネクタ 168"/>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0" name="維持補修費最小値テキスト"/>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1" name="直線コネクタ 170"/>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2" name="維持補修費最大値テキスト"/>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3" name="直線コネクタ 172"/>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54546</xdr:rowOff>
    </xdr:from>
    <xdr:to>
      <xdr:col>24</xdr:col>
      <xdr:colOff>63500</xdr:colOff>
      <xdr:row>75</xdr:row>
      <xdr:rowOff>76264</xdr:rowOff>
    </xdr:to>
    <xdr:cxnSp macro="">
      <xdr:nvCxnSpPr>
        <xdr:cNvPr id="174" name="直線コネクタ 173"/>
        <xdr:cNvCxnSpPr/>
      </xdr:nvCxnSpPr>
      <xdr:spPr>
        <a:xfrm>
          <a:off x="3797300" y="12913296"/>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14121</xdr:rowOff>
    </xdr:from>
    <xdr:ext cx="469744" cy="259045"/>
    <xdr:sp macro="" textlink="">
      <xdr:nvSpPr>
        <xdr:cNvPr id="175" name="維持補修費平均値テキスト"/>
        <xdr:cNvSpPr txBox="1"/>
      </xdr:nvSpPr>
      <xdr:spPr>
        <a:xfrm>
          <a:off x="4686300" y="1304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6" name="フローチャート: 判断 175"/>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54546</xdr:rowOff>
    </xdr:from>
    <xdr:to>
      <xdr:col>19</xdr:col>
      <xdr:colOff>177800</xdr:colOff>
      <xdr:row>75</xdr:row>
      <xdr:rowOff>55747</xdr:rowOff>
    </xdr:to>
    <xdr:cxnSp macro="">
      <xdr:nvCxnSpPr>
        <xdr:cNvPr id="177" name="直線コネクタ 176"/>
        <xdr:cNvCxnSpPr/>
      </xdr:nvCxnSpPr>
      <xdr:spPr>
        <a:xfrm flipV="1">
          <a:off x="2908300" y="12913296"/>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8" name="フローチャート: 判断 177"/>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119905</xdr:rowOff>
    </xdr:from>
    <xdr:ext cx="469744" cy="259045"/>
    <xdr:sp macro="" textlink="">
      <xdr:nvSpPr>
        <xdr:cNvPr id="179" name="テキスト ボックス 178"/>
        <xdr:cNvSpPr txBox="1"/>
      </xdr:nvSpPr>
      <xdr:spPr>
        <a:xfrm>
          <a:off x="3562428" y="131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55747</xdr:rowOff>
    </xdr:from>
    <xdr:to>
      <xdr:col>15</xdr:col>
      <xdr:colOff>50800</xdr:colOff>
      <xdr:row>75</xdr:row>
      <xdr:rowOff>147473</xdr:rowOff>
    </xdr:to>
    <xdr:cxnSp macro="">
      <xdr:nvCxnSpPr>
        <xdr:cNvPr id="180" name="直線コネクタ 179"/>
        <xdr:cNvCxnSpPr/>
      </xdr:nvCxnSpPr>
      <xdr:spPr>
        <a:xfrm flipV="1">
          <a:off x="2019300" y="12914497"/>
          <a:ext cx="889000" cy="9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1" name="フローチャート: 判断 180"/>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129678</xdr:rowOff>
    </xdr:from>
    <xdr:ext cx="469744" cy="259045"/>
    <xdr:sp macro="" textlink="">
      <xdr:nvSpPr>
        <xdr:cNvPr id="182" name="テキスト ボックス 181"/>
        <xdr:cNvSpPr txBox="1"/>
      </xdr:nvSpPr>
      <xdr:spPr>
        <a:xfrm>
          <a:off x="2673428" y="1315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125241</xdr:rowOff>
    </xdr:from>
    <xdr:to>
      <xdr:col>10</xdr:col>
      <xdr:colOff>114300</xdr:colOff>
      <xdr:row>75</xdr:row>
      <xdr:rowOff>147473</xdr:rowOff>
    </xdr:to>
    <xdr:cxnSp macro="">
      <xdr:nvCxnSpPr>
        <xdr:cNvPr id="183" name="直線コネクタ 182"/>
        <xdr:cNvCxnSpPr/>
      </xdr:nvCxnSpPr>
      <xdr:spPr>
        <a:xfrm>
          <a:off x="1130300" y="12983991"/>
          <a:ext cx="889000" cy="2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4" name="フローチャート: 判断 183"/>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4518</xdr:rowOff>
    </xdr:from>
    <xdr:ext cx="469744" cy="259045"/>
    <xdr:sp macro="" textlink="">
      <xdr:nvSpPr>
        <xdr:cNvPr id="185" name="テキスト ボックス 184"/>
        <xdr:cNvSpPr txBox="1"/>
      </xdr:nvSpPr>
      <xdr:spPr>
        <a:xfrm>
          <a:off x="1784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6" name="フローチャート: 判断 185"/>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163968</xdr:rowOff>
    </xdr:from>
    <xdr:ext cx="469744" cy="259045"/>
    <xdr:sp macro="" textlink="">
      <xdr:nvSpPr>
        <xdr:cNvPr id="187" name="テキスト ボックス 186"/>
        <xdr:cNvSpPr txBox="1"/>
      </xdr:nvSpPr>
      <xdr:spPr>
        <a:xfrm>
          <a:off x="895428" y="1319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25464</xdr:rowOff>
    </xdr:from>
    <xdr:to>
      <xdr:col>24</xdr:col>
      <xdr:colOff>114300</xdr:colOff>
      <xdr:row>75</xdr:row>
      <xdr:rowOff>127064</xdr:rowOff>
    </xdr:to>
    <xdr:sp macro="" textlink="">
      <xdr:nvSpPr>
        <xdr:cNvPr id="193" name="楕円 192"/>
        <xdr:cNvSpPr/>
      </xdr:nvSpPr>
      <xdr:spPr>
        <a:xfrm>
          <a:off x="4584700" y="128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48341</xdr:rowOff>
    </xdr:from>
    <xdr:ext cx="469744" cy="259045"/>
    <xdr:sp macro="" textlink="">
      <xdr:nvSpPr>
        <xdr:cNvPr id="194" name="維持補修費該当値テキスト"/>
        <xdr:cNvSpPr txBox="1"/>
      </xdr:nvSpPr>
      <xdr:spPr>
        <a:xfrm>
          <a:off x="4686300" y="127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3746</xdr:rowOff>
    </xdr:from>
    <xdr:to>
      <xdr:col>20</xdr:col>
      <xdr:colOff>38100</xdr:colOff>
      <xdr:row>75</xdr:row>
      <xdr:rowOff>105346</xdr:rowOff>
    </xdr:to>
    <xdr:sp macro="" textlink="">
      <xdr:nvSpPr>
        <xdr:cNvPr id="195" name="楕円 194"/>
        <xdr:cNvSpPr/>
      </xdr:nvSpPr>
      <xdr:spPr>
        <a:xfrm>
          <a:off x="3746500" y="128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121873</xdr:rowOff>
    </xdr:from>
    <xdr:ext cx="469744" cy="259045"/>
    <xdr:sp macro="" textlink="">
      <xdr:nvSpPr>
        <xdr:cNvPr id="196" name="テキスト ボックス 195"/>
        <xdr:cNvSpPr txBox="1"/>
      </xdr:nvSpPr>
      <xdr:spPr>
        <a:xfrm>
          <a:off x="3562428" y="1263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4947</xdr:rowOff>
    </xdr:from>
    <xdr:to>
      <xdr:col>15</xdr:col>
      <xdr:colOff>101600</xdr:colOff>
      <xdr:row>75</xdr:row>
      <xdr:rowOff>106547</xdr:rowOff>
    </xdr:to>
    <xdr:sp macro="" textlink="">
      <xdr:nvSpPr>
        <xdr:cNvPr id="197" name="楕円 196"/>
        <xdr:cNvSpPr/>
      </xdr:nvSpPr>
      <xdr:spPr>
        <a:xfrm>
          <a:off x="2857500" y="1286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123074</xdr:rowOff>
    </xdr:from>
    <xdr:ext cx="469744" cy="259045"/>
    <xdr:sp macro="" textlink="">
      <xdr:nvSpPr>
        <xdr:cNvPr id="198" name="テキスト ボックス 197"/>
        <xdr:cNvSpPr txBox="1"/>
      </xdr:nvSpPr>
      <xdr:spPr>
        <a:xfrm>
          <a:off x="2673428" y="1263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96672</xdr:rowOff>
    </xdr:from>
    <xdr:to>
      <xdr:col>10</xdr:col>
      <xdr:colOff>165100</xdr:colOff>
      <xdr:row>76</xdr:row>
      <xdr:rowOff>26823</xdr:rowOff>
    </xdr:to>
    <xdr:sp macro="" textlink="">
      <xdr:nvSpPr>
        <xdr:cNvPr id="199" name="楕円 198"/>
        <xdr:cNvSpPr/>
      </xdr:nvSpPr>
      <xdr:spPr>
        <a:xfrm>
          <a:off x="1968500" y="129554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43349</xdr:rowOff>
    </xdr:from>
    <xdr:ext cx="469744" cy="259045"/>
    <xdr:sp macro="" textlink="">
      <xdr:nvSpPr>
        <xdr:cNvPr id="200" name="テキスト ボックス 199"/>
        <xdr:cNvSpPr txBox="1"/>
      </xdr:nvSpPr>
      <xdr:spPr>
        <a:xfrm>
          <a:off x="1784428" y="1273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74441</xdr:rowOff>
    </xdr:from>
    <xdr:to>
      <xdr:col>6</xdr:col>
      <xdr:colOff>38100</xdr:colOff>
      <xdr:row>76</xdr:row>
      <xdr:rowOff>4592</xdr:rowOff>
    </xdr:to>
    <xdr:sp macro="" textlink="">
      <xdr:nvSpPr>
        <xdr:cNvPr id="201" name="楕円 200"/>
        <xdr:cNvSpPr/>
      </xdr:nvSpPr>
      <xdr:spPr>
        <a:xfrm>
          <a:off x="1079500" y="129331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21118</xdr:rowOff>
    </xdr:from>
    <xdr:ext cx="469744" cy="259045"/>
    <xdr:sp macro="" textlink="">
      <xdr:nvSpPr>
        <xdr:cNvPr id="202" name="テキスト ボックス 201"/>
        <xdr:cNvSpPr txBox="1"/>
      </xdr:nvSpPr>
      <xdr:spPr>
        <a:xfrm>
          <a:off x="895428" y="1270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33981</xdr:rowOff>
    </xdr:from>
    <xdr:to>
      <xdr:col>24</xdr:col>
      <xdr:colOff>62865</xdr:colOff>
      <xdr:row>97</xdr:row>
      <xdr:rowOff>89095</xdr:rowOff>
    </xdr:to>
    <xdr:cxnSp macro="">
      <xdr:nvCxnSpPr>
        <xdr:cNvPr id="227" name="直線コネクタ 226"/>
        <xdr:cNvCxnSpPr/>
      </xdr:nvCxnSpPr>
      <xdr:spPr>
        <a:xfrm flipV="1">
          <a:off x="4633595" y="15635931"/>
          <a:ext cx="1270" cy="108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92922</xdr:rowOff>
    </xdr:from>
    <xdr:ext cx="534377" cy="259045"/>
    <xdr:sp macro="" textlink="">
      <xdr:nvSpPr>
        <xdr:cNvPr id="228" name="扶助費最小値テキスト"/>
        <xdr:cNvSpPr txBox="1"/>
      </xdr:nvSpPr>
      <xdr:spPr>
        <a:xfrm>
          <a:off x="4686300" y="1672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89095</xdr:rowOff>
    </xdr:from>
    <xdr:to>
      <xdr:col>24</xdr:col>
      <xdr:colOff>152400</xdr:colOff>
      <xdr:row>97</xdr:row>
      <xdr:rowOff>89095</xdr:rowOff>
    </xdr:to>
    <xdr:cxnSp macro="">
      <xdr:nvCxnSpPr>
        <xdr:cNvPr id="229" name="直線コネクタ 228"/>
        <xdr:cNvCxnSpPr/>
      </xdr:nvCxnSpPr>
      <xdr:spPr>
        <a:xfrm>
          <a:off x="4546600" y="1671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152108</xdr:rowOff>
    </xdr:from>
    <xdr:ext cx="599010" cy="259045"/>
    <xdr:sp macro="" textlink="">
      <xdr:nvSpPr>
        <xdr:cNvPr id="230" name="扶助費最大値テキスト"/>
        <xdr:cNvSpPr txBox="1"/>
      </xdr:nvSpPr>
      <xdr:spPr>
        <a:xfrm>
          <a:off x="4686300" y="1541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33981</xdr:rowOff>
    </xdr:from>
    <xdr:to>
      <xdr:col>24</xdr:col>
      <xdr:colOff>152400</xdr:colOff>
      <xdr:row>91</xdr:row>
      <xdr:rowOff>33981</xdr:rowOff>
    </xdr:to>
    <xdr:cxnSp macro="">
      <xdr:nvCxnSpPr>
        <xdr:cNvPr id="231" name="直線コネクタ 230"/>
        <xdr:cNvCxnSpPr/>
      </xdr:nvCxnSpPr>
      <xdr:spPr>
        <a:xfrm>
          <a:off x="4546600" y="15635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97279</xdr:rowOff>
    </xdr:from>
    <xdr:to>
      <xdr:col>24</xdr:col>
      <xdr:colOff>63500</xdr:colOff>
      <xdr:row>97</xdr:row>
      <xdr:rowOff>11706</xdr:rowOff>
    </xdr:to>
    <xdr:cxnSp macro="">
      <xdr:nvCxnSpPr>
        <xdr:cNvPr id="232" name="直線コネクタ 231"/>
        <xdr:cNvCxnSpPr/>
      </xdr:nvCxnSpPr>
      <xdr:spPr>
        <a:xfrm>
          <a:off x="3797300" y="16556479"/>
          <a:ext cx="838200" cy="8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67391</xdr:rowOff>
    </xdr:from>
    <xdr:ext cx="599010" cy="259045"/>
    <xdr:sp macro="" textlink="">
      <xdr:nvSpPr>
        <xdr:cNvPr id="233" name="扶助費平均値テキスト"/>
        <xdr:cNvSpPr txBox="1"/>
      </xdr:nvSpPr>
      <xdr:spPr>
        <a:xfrm>
          <a:off x="4686300" y="16183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44514</xdr:rowOff>
    </xdr:from>
    <xdr:to>
      <xdr:col>24</xdr:col>
      <xdr:colOff>114300</xdr:colOff>
      <xdr:row>95</xdr:row>
      <xdr:rowOff>146114</xdr:rowOff>
    </xdr:to>
    <xdr:sp macro="" textlink="">
      <xdr:nvSpPr>
        <xdr:cNvPr id="234" name="フローチャート: 判断 233"/>
        <xdr:cNvSpPr/>
      </xdr:nvSpPr>
      <xdr:spPr>
        <a:xfrm>
          <a:off x="4584700" y="163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97279</xdr:rowOff>
    </xdr:from>
    <xdr:to>
      <xdr:col>19</xdr:col>
      <xdr:colOff>177800</xdr:colOff>
      <xdr:row>97</xdr:row>
      <xdr:rowOff>107086</xdr:rowOff>
    </xdr:to>
    <xdr:cxnSp macro="">
      <xdr:nvCxnSpPr>
        <xdr:cNvPr id="235" name="直線コネクタ 234"/>
        <xdr:cNvCxnSpPr/>
      </xdr:nvCxnSpPr>
      <xdr:spPr>
        <a:xfrm flipV="1">
          <a:off x="2908300" y="16556479"/>
          <a:ext cx="889000" cy="18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139871</xdr:rowOff>
    </xdr:from>
    <xdr:to>
      <xdr:col>20</xdr:col>
      <xdr:colOff>38100</xdr:colOff>
      <xdr:row>95</xdr:row>
      <xdr:rowOff>70021</xdr:rowOff>
    </xdr:to>
    <xdr:sp macro="" textlink="">
      <xdr:nvSpPr>
        <xdr:cNvPr id="236" name="フローチャート: 判断 235"/>
        <xdr:cNvSpPr/>
      </xdr:nvSpPr>
      <xdr:spPr>
        <a:xfrm>
          <a:off x="3746500" y="1625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86548</xdr:rowOff>
    </xdr:from>
    <xdr:ext cx="599010" cy="259045"/>
    <xdr:sp macro="" textlink="">
      <xdr:nvSpPr>
        <xdr:cNvPr id="237" name="テキスト ボックス 236"/>
        <xdr:cNvSpPr txBox="1"/>
      </xdr:nvSpPr>
      <xdr:spPr>
        <a:xfrm>
          <a:off x="3497795" y="160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107086</xdr:rowOff>
    </xdr:from>
    <xdr:to>
      <xdr:col>15</xdr:col>
      <xdr:colOff>50800</xdr:colOff>
      <xdr:row>97</xdr:row>
      <xdr:rowOff>160038</xdr:rowOff>
    </xdr:to>
    <xdr:cxnSp macro="">
      <xdr:nvCxnSpPr>
        <xdr:cNvPr id="238" name="直線コネクタ 237"/>
        <xdr:cNvCxnSpPr/>
      </xdr:nvCxnSpPr>
      <xdr:spPr>
        <a:xfrm flipV="1">
          <a:off x="2019300" y="16737736"/>
          <a:ext cx="889000" cy="5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161122</xdr:rowOff>
    </xdr:from>
    <xdr:to>
      <xdr:col>15</xdr:col>
      <xdr:colOff>101600</xdr:colOff>
      <xdr:row>96</xdr:row>
      <xdr:rowOff>91272</xdr:rowOff>
    </xdr:to>
    <xdr:sp macro="" textlink="">
      <xdr:nvSpPr>
        <xdr:cNvPr id="239" name="フローチャート: 判断 238"/>
        <xdr:cNvSpPr/>
      </xdr:nvSpPr>
      <xdr:spPr>
        <a:xfrm>
          <a:off x="2857500" y="1644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107799</xdr:rowOff>
    </xdr:from>
    <xdr:ext cx="599010" cy="259045"/>
    <xdr:sp macro="" textlink="">
      <xdr:nvSpPr>
        <xdr:cNvPr id="240" name="テキスト ボックス 239"/>
        <xdr:cNvSpPr txBox="1"/>
      </xdr:nvSpPr>
      <xdr:spPr>
        <a:xfrm>
          <a:off x="2608795" y="1622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160038</xdr:rowOff>
    </xdr:from>
    <xdr:to>
      <xdr:col>10</xdr:col>
      <xdr:colOff>114300</xdr:colOff>
      <xdr:row>98</xdr:row>
      <xdr:rowOff>32654</xdr:rowOff>
    </xdr:to>
    <xdr:cxnSp macro="">
      <xdr:nvCxnSpPr>
        <xdr:cNvPr id="241" name="直線コネクタ 240"/>
        <xdr:cNvCxnSpPr/>
      </xdr:nvCxnSpPr>
      <xdr:spPr>
        <a:xfrm flipV="1">
          <a:off x="1130300" y="16790688"/>
          <a:ext cx="889000" cy="4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21844</xdr:rowOff>
    </xdr:from>
    <xdr:to>
      <xdr:col>10</xdr:col>
      <xdr:colOff>165100</xdr:colOff>
      <xdr:row>96</xdr:row>
      <xdr:rowOff>123444</xdr:rowOff>
    </xdr:to>
    <xdr:sp macro="" textlink="">
      <xdr:nvSpPr>
        <xdr:cNvPr id="242" name="フローチャート: 判断 241"/>
        <xdr:cNvSpPr/>
      </xdr:nvSpPr>
      <xdr:spPr>
        <a:xfrm>
          <a:off x="1968500" y="164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139971</xdr:rowOff>
    </xdr:from>
    <xdr:ext cx="599010" cy="259045"/>
    <xdr:sp macro="" textlink="">
      <xdr:nvSpPr>
        <xdr:cNvPr id="243" name="テキスト ボックス 242"/>
        <xdr:cNvSpPr txBox="1"/>
      </xdr:nvSpPr>
      <xdr:spPr>
        <a:xfrm>
          <a:off x="1719795" y="162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59648</xdr:rowOff>
    </xdr:from>
    <xdr:to>
      <xdr:col>6</xdr:col>
      <xdr:colOff>38100</xdr:colOff>
      <xdr:row>96</xdr:row>
      <xdr:rowOff>161248</xdr:rowOff>
    </xdr:to>
    <xdr:sp macro="" textlink="">
      <xdr:nvSpPr>
        <xdr:cNvPr id="244" name="フローチャート: 判断 243"/>
        <xdr:cNvSpPr/>
      </xdr:nvSpPr>
      <xdr:spPr>
        <a:xfrm>
          <a:off x="1079500" y="1651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6325</xdr:rowOff>
    </xdr:from>
    <xdr:ext cx="599010" cy="259045"/>
    <xdr:sp macro="" textlink="">
      <xdr:nvSpPr>
        <xdr:cNvPr id="245" name="テキスト ボックス 244"/>
        <xdr:cNvSpPr txBox="1"/>
      </xdr:nvSpPr>
      <xdr:spPr>
        <a:xfrm>
          <a:off x="830795" y="1629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132356</xdr:rowOff>
    </xdr:from>
    <xdr:to>
      <xdr:col>24</xdr:col>
      <xdr:colOff>114300</xdr:colOff>
      <xdr:row>97</xdr:row>
      <xdr:rowOff>62506</xdr:rowOff>
    </xdr:to>
    <xdr:sp macro="" textlink="">
      <xdr:nvSpPr>
        <xdr:cNvPr id="251" name="楕円 250"/>
        <xdr:cNvSpPr/>
      </xdr:nvSpPr>
      <xdr:spPr>
        <a:xfrm>
          <a:off x="4584700" y="1659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47283</xdr:rowOff>
    </xdr:from>
    <xdr:ext cx="534377" cy="259045"/>
    <xdr:sp macro="" textlink="">
      <xdr:nvSpPr>
        <xdr:cNvPr id="252" name="扶助費該当値テキスト"/>
        <xdr:cNvSpPr txBox="1"/>
      </xdr:nvSpPr>
      <xdr:spPr>
        <a:xfrm>
          <a:off x="4686300" y="1650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46479</xdr:rowOff>
    </xdr:from>
    <xdr:to>
      <xdr:col>20</xdr:col>
      <xdr:colOff>38100</xdr:colOff>
      <xdr:row>96</xdr:row>
      <xdr:rowOff>148079</xdr:rowOff>
    </xdr:to>
    <xdr:sp macro="" textlink="">
      <xdr:nvSpPr>
        <xdr:cNvPr id="253" name="楕円 252"/>
        <xdr:cNvSpPr/>
      </xdr:nvSpPr>
      <xdr:spPr>
        <a:xfrm>
          <a:off x="3746500" y="1650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139206</xdr:rowOff>
    </xdr:from>
    <xdr:ext cx="599010" cy="259045"/>
    <xdr:sp macro="" textlink="">
      <xdr:nvSpPr>
        <xdr:cNvPr id="254" name="テキスト ボックス 253"/>
        <xdr:cNvSpPr txBox="1"/>
      </xdr:nvSpPr>
      <xdr:spPr>
        <a:xfrm>
          <a:off x="3497795" y="1659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56286</xdr:rowOff>
    </xdr:from>
    <xdr:to>
      <xdr:col>15</xdr:col>
      <xdr:colOff>101600</xdr:colOff>
      <xdr:row>97</xdr:row>
      <xdr:rowOff>157886</xdr:rowOff>
    </xdr:to>
    <xdr:sp macro="" textlink="">
      <xdr:nvSpPr>
        <xdr:cNvPr id="255" name="楕円 254"/>
        <xdr:cNvSpPr/>
      </xdr:nvSpPr>
      <xdr:spPr>
        <a:xfrm>
          <a:off x="2857500" y="166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149013</xdr:rowOff>
    </xdr:from>
    <xdr:ext cx="534377" cy="259045"/>
    <xdr:sp macro="" textlink="">
      <xdr:nvSpPr>
        <xdr:cNvPr id="256" name="テキスト ボックス 255"/>
        <xdr:cNvSpPr txBox="1"/>
      </xdr:nvSpPr>
      <xdr:spPr>
        <a:xfrm>
          <a:off x="2641111" y="1677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109238</xdr:rowOff>
    </xdr:from>
    <xdr:to>
      <xdr:col>10</xdr:col>
      <xdr:colOff>165100</xdr:colOff>
      <xdr:row>98</xdr:row>
      <xdr:rowOff>39388</xdr:rowOff>
    </xdr:to>
    <xdr:sp macro="" textlink="">
      <xdr:nvSpPr>
        <xdr:cNvPr id="257" name="楕円 256"/>
        <xdr:cNvSpPr/>
      </xdr:nvSpPr>
      <xdr:spPr>
        <a:xfrm>
          <a:off x="1968500" y="1673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30515</xdr:rowOff>
    </xdr:from>
    <xdr:ext cx="534377" cy="259045"/>
    <xdr:sp macro="" textlink="">
      <xdr:nvSpPr>
        <xdr:cNvPr id="258" name="テキスト ボックス 257"/>
        <xdr:cNvSpPr txBox="1"/>
      </xdr:nvSpPr>
      <xdr:spPr>
        <a:xfrm>
          <a:off x="1752111" y="1683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153304</xdr:rowOff>
    </xdr:from>
    <xdr:to>
      <xdr:col>6</xdr:col>
      <xdr:colOff>38100</xdr:colOff>
      <xdr:row>98</xdr:row>
      <xdr:rowOff>83454</xdr:rowOff>
    </xdr:to>
    <xdr:sp macro="" textlink="">
      <xdr:nvSpPr>
        <xdr:cNvPr id="259" name="楕円 258"/>
        <xdr:cNvSpPr/>
      </xdr:nvSpPr>
      <xdr:spPr>
        <a:xfrm>
          <a:off x="1079500" y="1678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74581</xdr:rowOff>
    </xdr:from>
    <xdr:ext cx="534377" cy="259045"/>
    <xdr:sp macro="" textlink="">
      <xdr:nvSpPr>
        <xdr:cNvPr id="260" name="テキスト ボックス 259"/>
        <xdr:cNvSpPr txBox="1"/>
      </xdr:nvSpPr>
      <xdr:spPr>
        <a:xfrm>
          <a:off x="863111" y="1687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5" name="直線コネクタ 284"/>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6" name="補助費等最小値テキスト"/>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7" name="直線コネクタ 286"/>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88" name="補助費等最大値テキスト"/>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89" name="直線コネクタ 288"/>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168961</xdr:rowOff>
    </xdr:from>
    <xdr:to>
      <xdr:col>55</xdr:col>
      <xdr:colOff>0</xdr:colOff>
      <xdr:row>38</xdr:row>
      <xdr:rowOff>7683</xdr:rowOff>
    </xdr:to>
    <xdr:cxnSp macro="">
      <xdr:nvCxnSpPr>
        <xdr:cNvPr id="290" name="直線コネクタ 289"/>
        <xdr:cNvCxnSpPr/>
      </xdr:nvCxnSpPr>
      <xdr:spPr>
        <a:xfrm flipV="1">
          <a:off x="9639300" y="6512611"/>
          <a:ext cx="8382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154944</xdr:rowOff>
    </xdr:from>
    <xdr:ext cx="534377" cy="259045"/>
    <xdr:sp macro="" textlink="">
      <xdr:nvSpPr>
        <xdr:cNvPr id="291" name="補助費等平均値テキスト"/>
        <xdr:cNvSpPr txBox="1"/>
      </xdr:nvSpPr>
      <xdr:spPr>
        <a:xfrm>
          <a:off x="10528300" y="649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2" name="フローチャート: 判断 291"/>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146583</xdr:rowOff>
    </xdr:from>
    <xdr:to>
      <xdr:col>50</xdr:col>
      <xdr:colOff>114300</xdr:colOff>
      <xdr:row>38</xdr:row>
      <xdr:rowOff>7683</xdr:rowOff>
    </xdr:to>
    <xdr:cxnSp macro="">
      <xdr:nvCxnSpPr>
        <xdr:cNvPr id="293" name="直線コネクタ 292"/>
        <xdr:cNvCxnSpPr/>
      </xdr:nvCxnSpPr>
      <xdr:spPr>
        <a:xfrm>
          <a:off x="8750300" y="5290083"/>
          <a:ext cx="889000" cy="123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4" name="フローチャート: 判断 293"/>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5" name="テキスト ボックス 294"/>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146583</xdr:rowOff>
    </xdr:from>
    <xdr:to>
      <xdr:col>45</xdr:col>
      <xdr:colOff>177800</xdr:colOff>
      <xdr:row>38</xdr:row>
      <xdr:rowOff>111125</xdr:rowOff>
    </xdr:to>
    <xdr:cxnSp macro="">
      <xdr:nvCxnSpPr>
        <xdr:cNvPr id="296" name="直線コネクタ 295"/>
        <xdr:cNvCxnSpPr/>
      </xdr:nvCxnSpPr>
      <xdr:spPr>
        <a:xfrm flipV="1">
          <a:off x="7861300" y="5290083"/>
          <a:ext cx="889000" cy="133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297" name="フローチャート: 判断 296"/>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298" name="テキスト ボックス 297"/>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111125</xdr:rowOff>
    </xdr:from>
    <xdr:to>
      <xdr:col>41</xdr:col>
      <xdr:colOff>50800</xdr:colOff>
      <xdr:row>38</xdr:row>
      <xdr:rowOff>113424</xdr:rowOff>
    </xdr:to>
    <xdr:cxnSp macro="">
      <xdr:nvCxnSpPr>
        <xdr:cNvPr id="299" name="直線コネクタ 298"/>
        <xdr:cNvCxnSpPr/>
      </xdr:nvCxnSpPr>
      <xdr:spPr>
        <a:xfrm flipV="1">
          <a:off x="6972300" y="6626225"/>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0" name="フローチャート: 判断 299"/>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67174</xdr:rowOff>
    </xdr:from>
    <xdr:ext cx="534377" cy="259045"/>
    <xdr:sp macro="" textlink="">
      <xdr:nvSpPr>
        <xdr:cNvPr id="301" name="テキスト ボックス 300"/>
        <xdr:cNvSpPr txBox="1"/>
      </xdr:nvSpPr>
      <xdr:spPr>
        <a:xfrm>
          <a:off x="7594111"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2" name="フローチャート: 判断 301"/>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88637</xdr:rowOff>
    </xdr:from>
    <xdr:ext cx="534377" cy="259045"/>
    <xdr:sp macro="" textlink="">
      <xdr:nvSpPr>
        <xdr:cNvPr id="303" name="テキスト ボックス 302"/>
        <xdr:cNvSpPr txBox="1"/>
      </xdr:nvSpPr>
      <xdr:spPr>
        <a:xfrm>
          <a:off x="6705111" y="67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118161</xdr:rowOff>
    </xdr:from>
    <xdr:to>
      <xdr:col>55</xdr:col>
      <xdr:colOff>50800</xdr:colOff>
      <xdr:row>38</xdr:row>
      <xdr:rowOff>48310</xdr:rowOff>
    </xdr:to>
    <xdr:sp macro="" textlink="">
      <xdr:nvSpPr>
        <xdr:cNvPr id="309" name="楕円 308"/>
        <xdr:cNvSpPr/>
      </xdr:nvSpPr>
      <xdr:spPr>
        <a:xfrm>
          <a:off x="104267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141038</xdr:rowOff>
    </xdr:from>
    <xdr:ext cx="534377" cy="259045"/>
    <xdr:sp macro="" textlink="">
      <xdr:nvSpPr>
        <xdr:cNvPr id="310" name="補助費等該当値テキスト"/>
        <xdr:cNvSpPr txBox="1"/>
      </xdr:nvSpPr>
      <xdr:spPr>
        <a:xfrm>
          <a:off x="10528300" y="631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128334</xdr:rowOff>
    </xdr:from>
    <xdr:to>
      <xdr:col>50</xdr:col>
      <xdr:colOff>165100</xdr:colOff>
      <xdr:row>38</xdr:row>
      <xdr:rowOff>58483</xdr:rowOff>
    </xdr:to>
    <xdr:sp macro="" textlink="">
      <xdr:nvSpPr>
        <xdr:cNvPr id="311" name="楕円 310"/>
        <xdr:cNvSpPr/>
      </xdr:nvSpPr>
      <xdr:spPr>
        <a:xfrm>
          <a:off x="9588500" y="64719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75011</xdr:rowOff>
    </xdr:from>
    <xdr:ext cx="534377" cy="259045"/>
    <xdr:sp macro="" textlink="">
      <xdr:nvSpPr>
        <xdr:cNvPr id="312" name="テキスト ボックス 311"/>
        <xdr:cNvSpPr txBox="1"/>
      </xdr:nvSpPr>
      <xdr:spPr>
        <a:xfrm>
          <a:off x="9372111" y="62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95783</xdr:rowOff>
    </xdr:from>
    <xdr:to>
      <xdr:col>46</xdr:col>
      <xdr:colOff>38100</xdr:colOff>
      <xdr:row>31</xdr:row>
      <xdr:rowOff>25933</xdr:rowOff>
    </xdr:to>
    <xdr:sp macro="" textlink="">
      <xdr:nvSpPr>
        <xdr:cNvPr id="313" name="楕円 312"/>
        <xdr:cNvSpPr/>
      </xdr:nvSpPr>
      <xdr:spPr>
        <a:xfrm>
          <a:off x="8699500" y="523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42460</xdr:rowOff>
    </xdr:from>
    <xdr:ext cx="599010" cy="259045"/>
    <xdr:sp macro="" textlink="">
      <xdr:nvSpPr>
        <xdr:cNvPr id="314" name="テキスト ボックス 313"/>
        <xdr:cNvSpPr txBox="1"/>
      </xdr:nvSpPr>
      <xdr:spPr>
        <a:xfrm>
          <a:off x="8450795" y="501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60325</xdr:rowOff>
    </xdr:from>
    <xdr:to>
      <xdr:col>41</xdr:col>
      <xdr:colOff>101600</xdr:colOff>
      <xdr:row>38</xdr:row>
      <xdr:rowOff>161925</xdr:rowOff>
    </xdr:to>
    <xdr:sp macro="" textlink="">
      <xdr:nvSpPr>
        <xdr:cNvPr id="315" name="楕円 314"/>
        <xdr:cNvSpPr/>
      </xdr:nvSpPr>
      <xdr:spPr>
        <a:xfrm>
          <a:off x="7810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7002</xdr:rowOff>
    </xdr:from>
    <xdr:ext cx="534377" cy="259045"/>
    <xdr:sp macro="" textlink="">
      <xdr:nvSpPr>
        <xdr:cNvPr id="316" name="テキスト ボックス 315"/>
        <xdr:cNvSpPr txBox="1"/>
      </xdr:nvSpPr>
      <xdr:spPr>
        <a:xfrm>
          <a:off x="7594111" y="635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62624</xdr:rowOff>
    </xdr:from>
    <xdr:to>
      <xdr:col>36</xdr:col>
      <xdr:colOff>165100</xdr:colOff>
      <xdr:row>38</xdr:row>
      <xdr:rowOff>164224</xdr:rowOff>
    </xdr:to>
    <xdr:sp macro="" textlink="">
      <xdr:nvSpPr>
        <xdr:cNvPr id="317" name="楕円 316"/>
        <xdr:cNvSpPr/>
      </xdr:nvSpPr>
      <xdr:spPr>
        <a:xfrm>
          <a:off x="6921500" y="657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9301</xdr:rowOff>
    </xdr:from>
    <xdr:ext cx="534377" cy="259045"/>
    <xdr:sp macro="" textlink="">
      <xdr:nvSpPr>
        <xdr:cNvPr id="318" name="テキスト ボックス 317"/>
        <xdr:cNvSpPr txBox="1"/>
      </xdr:nvSpPr>
      <xdr:spPr>
        <a:xfrm>
          <a:off x="6705111" y="635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5" name="直線コネクタ 344"/>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6" name="普通建設事業費最小値テキスト"/>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7" name="直線コネクタ 346"/>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48" name="普通建設事業費最大値テキスト"/>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49" name="直線コネクタ 348"/>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35589</xdr:rowOff>
    </xdr:from>
    <xdr:to>
      <xdr:col>55</xdr:col>
      <xdr:colOff>0</xdr:colOff>
      <xdr:row>56</xdr:row>
      <xdr:rowOff>148207</xdr:rowOff>
    </xdr:to>
    <xdr:cxnSp macro="">
      <xdr:nvCxnSpPr>
        <xdr:cNvPr id="350" name="直線コネクタ 349"/>
        <xdr:cNvCxnSpPr/>
      </xdr:nvCxnSpPr>
      <xdr:spPr>
        <a:xfrm flipV="1">
          <a:off x="9639300" y="9465339"/>
          <a:ext cx="838200" cy="28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1" name="普通建設事業費平均値テキスト"/>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2" name="フローチャート: 判断 351"/>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148207</xdr:rowOff>
    </xdr:from>
    <xdr:to>
      <xdr:col>50</xdr:col>
      <xdr:colOff>114300</xdr:colOff>
      <xdr:row>58</xdr:row>
      <xdr:rowOff>57992</xdr:rowOff>
    </xdr:to>
    <xdr:cxnSp macro="">
      <xdr:nvCxnSpPr>
        <xdr:cNvPr id="353" name="直線コネクタ 352"/>
        <xdr:cNvCxnSpPr/>
      </xdr:nvCxnSpPr>
      <xdr:spPr>
        <a:xfrm flipV="1">
          <a:off x="8750300" y="9749407"/>
          <a:ext cx="889000" cy="25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4" name="フローチャート: 判断 353"/>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55" name="テキスト ボックス 354"/>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57992</xdr:rowOff>
    </xdr:from>
    <xdr:to>
      <xdr:col>45</xdr:col>
      <xdr:colOff>177800</xdr:colOff>
      <xdr:row>58</xdr:row>
      <xdr:rowOff>111664</xdr:rowOff>
    </xdr:to>
    <xdr:cxnSp macro="">
      <xdr:nvCxnSpPr>
        <xdr:cNvPr id="356" name="直線コネクタ 355"/>
        <xdr:cNvCxnSpPr/>
      </xdr:nvCxnSpPr>
      <xdr:spPr>
        <a:xfrm flipV="1">
          <a:off x="7861300" y="10002092"/>
          <a:ext cx="889000" cy="5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57" name="フローチャート: 判断 356"/>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58" name="テキスト ボックス 357"/>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77733</xdr:rowOff>
    </xdr:from>
    <xdr:to>
      <xdr:col>41</xdr:col>
      <xdr:colOff>50800</xdr:colOff>
      <xdr:row>58</xdr:row>
      <xdr:rowOff>111664</xdr:rowOff>
    </xdr:to>
    <xdr:cxnSp macro="">
      <xdr:nvCxnSpPr>
        <xdr:cNvPr id="359" name="直線コネクタ 358"/>
        <xdr:cNvCxnSpPr/>
      </xdr:nvCxnSpPr>
      <xdr:spPr>
        <a:xfrm>
          <a:off x="6972300" y="10021833"/>
          <a:ext cx="8890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0" name="フローチャート: 判断 359"/>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160507</xdr:rowOff>
    </xdr:from>
    <xdr:ext cx="534377" cy="259045"/>
    <xdr:sp macro="" textlink="">
      <xdr:nvSpPr>
        <xdr:cNvPr id="361" name="テキスト ボックス 360"/>
        <xdr:cNvSpPr txBox="1"/>
      </xdr:nvSpPr>
      <xdr:spPr>
        <a:xfrm>
          <a:off x="7594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2" name="フローチャート: 判断 361"/>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3" name="テキスト ボックス 362"/>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156239</xdr:rowOff>
    </xdr:from>
    <xdr:to>
      <xdr:col>55</xdr:col>
      <xdr:colOff>50800</xdr:colOff>
      <xdr:row>55</xdr:row>
      <xdr:rowOff>86389</xdr:rowOff>
    </xdr:to>
    <xdr:sp macro="" textlink="">
      <xdr:nvSpPr>
        <xdr:cNvPr id="369" name="楕円 368"/>
        <xdr:cNvSpPr/>
      </xdr:nvSpPr>
      <xdr:spPr>
        <a:xfrm>
          <a:off x="10426700" y="94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7666</xdr:rowOff>
    </xdr:from>
    <xdr:ext cx="534377" cy="259045"/>
    <xdr:sp macro="" textlink="">
      <xdr:nvSpPr>
        <xdr:cNvPr id="370" name="普通建設事業費該当値テキスト"/>
        <xdr:cNvSpPr txBox="1"/>
      </xdr:nvSpPr>
      <xdr:spPr>
        <a:xfrm>
          <a:off x="10528300" y="926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97407</xdr:rowOff>
    </xdr:from>
    <xdr:to>
      <xdr:col>50</xdr:col>
      <xdr:colOff>165100</xdr:colOff>
      <xdr:row>57</xdr:row>
      <xdr:rowOff>27557</xdr:rowOff>
    </xdr:to>
    <xdr:sp macro="" textlink="">
      <xdr:nvSpPr>
        <xdr:cNvPr id="371" name="楕円 370"/>
        <xdr:cNvSpPr/>
      </xdr:nvSpPr>
      <xdr:spPr>
        <a:xfrm>
          <a:off x="9588500" y="969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44084</xdr:rowOff>
    </xdr:from>
    <xdr:ext cx="534377" cy="259045"/>
    <xdr:sp macro="" textlink="">
      <xdr:nvSpPr>
        <xdr:cNvPr id="372" name="テキスト ボックス 371"/>
        <xdr:cNvSpPr txBox="1"/>
      </xdr:nvSpPr>
      <xdr:spPr>
        <a:xfrm>
          <a:off x="9372111" y="947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7192</xdr:rowOff>
    </xdr:from>
    <xdr:to>
      <xdr:col>46</xdr:col>
      <xdr:colOff>38100</xdr:colOff>
      <xdr:row>58</xdr:row>
      <xdr:rowOff>108792</xdr:rowOff>
    </xdr:to>
    <xdr:sp macro="" textlink="">
      <xdr:nvSpPr>
        <xdr:cNvPr id="373" name="楕円 372"/>
        <xdr:cNvSpPr/>
      </xdr:nvSpPr>
      <xdr:spPr>
        <a:xfrm>
          <a:off x="8699500" y="995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99919</xdr:rowOff>
    </xdr:from>
    <xdr:ext cx="534377" cy="259045"/>
    <xdr:sp macro="" textlink="">
      <xdr:nvSpPr>
        <xdr:cNvPr id="374" name="テキスト ボックス 373"/>
        <xdr:cNvSpPr txBox="1"/>
      </xdr:nvSpPr>
      <xdr:spPr>
        <a:xfrm>
          <a:off x="8483111" y="100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60864</xdr:rowOff>
    </xdr:from>
    <xdr:to>
      <xdr:col>41</xdr:col>
      <xdr:colOff>101600</xdr:colOff>
      <xdr:row>58</xdr:row>
      <xdr:rowOff>162464</xdr:rowOff>
    </xdr:to>
    <xdr:sp macro="" textlink="">
      <xdr:nvSpPr>
        <xdr:cNvPr id="375" name="楕円 374"/>
        <xdr:cNvSpPr/>
      </xdr:nvSpPr>
      <xdr:spPr>
        <a:xfrm>
          <a:off x="7810500" y="100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153591</xdr:rowOff>
    </xdr:from>
    <xdr:ext cx="534377" cy="259045"/>
    <xdr:sp macro="" textlink="">
      <xdr:nvSpPr>
        <xdr:cNvPr id="376" name="テキスト ボックス 375"/>
        <xdr:cNvSpPr txBox="1"/>
      </xdr:nvSpPr>
      <xdr:spPr>
        <a:xfrm>
          <a:off x="7594111" y="1009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26933</xdr:rowOff>
    </xdr:from>
    <xdr:to>
      <xdr:col>36</xdr:col>
      <xdr:colOff>165100</xdr:colOff>
      <xdr:row>58</xdr:row>
      <xdr:rowOff>128533</xdr:rowOff>
    </xdr:to>
    <xdr:sp macro="" textlink="">
      <xdr:nvSpPr>
        <xdr:cNvPr id="377" name="楕円 376"/>
        <xdr:cNvSpPr/>
      </xdr:nvSpPr>
      <xdr:spPr>
        <a:xfrm>
          <a:off x="6921500" y="997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119660</xdr:rowOff>
    </xdr:from>
    <xdr:ext cx="534377" cy="259045"/>
    <xdr:sp macro="" textlink="">
      <xdr:nvSpPr>
        <xdr:cNvPr id="378" name="テキスト ボックス 377"/>
        <xdr:cNvSpPr txBox="1"/>
      </xdr:nvSpPr>
      <xdr:spPr>
        <a:xfrm>
          <a:off x="6705111" y="1006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0" name="直線コネクタ 399"/>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1" name="普通建設事業費 （ うち新規整備　）最小値テキスト"/>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2" name="直線コネクタ 401"/>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3" name="普通建設事業費 （ うち新規整備　）最大値テキスト"/>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4" name="直線コネクタ 403"/>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151588</xdr:rowOff>
    </xdr:from>
    <xdr:to>
      <xdr:col>55</xdr:col>
      <xdr:colOff>0</xdr:colOff>
      <xdr:row>77</xdr:row>
      <xdr:rowOff>98301</xdr:rowOff>
    </xdr:to>
    <xdr:cxnSp macro="">
      <xdr:nvCxnSpPr>
        <xdr:cNvPr id="405" name="直線コネクタ 404"/>
        <xdr:cNvCxnSpPr/>
      </xdr:nvCxnSpPr>
      <xdr:spPr>
        <a:xfrm flipV="1">
          <a:off x="9639300" y="13010338"/>
          <a:ext cx="838200" cy="28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125917</xdr:rowOff>
    </xdr:from>
    <xdr:ext cx="534377" cy="259045"/>
    <xdr:sp macro="" textlink="">
      <xdr:nvSpPr>
        <xdr:cNvPr id="406" name="普通建設事業費 （ うち新規整備　）平均値テキスト"/>
        <xdr:cNvSpPr txBox="1"/>
      </xdr:nvSpPr>
      <xdr:spPr>
        <a:xfrm>
          <a:off x="10528300" y="1315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7" name="フローチャート: 判断 406"/>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98301</xdr:rowOff>
    </xdr:from>
    <xdr:to>
      <xdr:col>50</xdr:col>
      <xdr:colOff>114300</xdr:colOff>
      <xdr:row>78</xdr:row>
      <xdr:rowOff>95</xdr:rowOff>
    </xdr:to>
    <xdr:cxnSp macro="">
      <xdr:nvCxnSpPr>
        <xdr:cNvPr id="408" name="直線コネクタ 407"/>
        <xdr:cNvCxnSpPr/>
      </xdr:nvCxnSpPr>
      <xdr:spPr>
        <a:xfrm flipV="1">
          <a:off x="8750300" y="13299951"/>
          <a:ext cx="889000" cy="7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09" name="フローチャート: 判断 408"/>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0" name="テキスト ボックス 409"/>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xdr:rowOff>
    </xdr:from>
    <xdr:to>
      <xdr:col>45</xdr:col>
      <xdr:colOff>177800</xdr:colOff>
      <xdr:row>78</xdr:row>
      <xdr:rowOff>49014</xdr:rowOff>
    </xdr:to>
    <xdr:cxnSp macro="">
      <xdr:nvCxnSpPr>
        <xdr:cNvPr id="411" name="直線コネクタ 410"/>
        <xdr:cNvCxnSpPr/>
      </xdr:nvCxnSpPr>
      <xdr:spPr>
        <a:xfrm flipV="1">
          <a:off x="7861300" y="13373195"/>
          <a:ext cx="889000" cy="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2" name="フローチャート: 判断 411"/>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3" name="テキスト ボックス 412"/>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105319</xdr:rowOff>
    </xdr:from>
    <xdr:to>
      <xdr:col>41</xdr:col>
      <xdr:colOff>50800</xdr:colOff>
      <xdr:row>78</xdr:row>
      <xdr:rowOff>49014</xdr:rowOff>
    </xdr:to>
    <xdr:cxnSp macro="">
      <xdr:nvCxnSpPr>
        <xdr:cNvPr id="414" name="直線コネクタ 413"/>
        <xdr:cNvCxnSpPr/>
      </xdr:nvCxnSpPr>
      <xdr:spPr>
        <a:xfrm>
          <a:off x="6972300" y="13306969"/>
          <a:ext cx="889000" cy="1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5" name="フローチャート: 判断 414"/>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16" name="テキスト ボックス 415"/>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17" name="フローチャート: 判断 416"/>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18" name="テキスト ボックス 417"/>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100787</xdr:rowOff>
    </xdr:from>
    <xdr:to>
      <xdr:col>55</xdr:col>
      <xdr:colOff>50800</xdr:colOff>
      <xdr:row>76</xdr:row>
      <xdr:rowOff>30938</xdr:rowOff>
    </xdr:to>
    <xdr:sp macro="" textlink="">
      <xdr:nvSpPr>
        <xdr:cNvPr id="424" name="楕円 423"/>
        <xdr:cNvSpPr/>
      </xdr:nvSpPr>
      <xdr:spPr>
        <a:xfrm>
          <a:off x="10426700" y="129595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123664</xdr:rowOff>
    </xdr:from>
    <xdr:ext cx="534377" cy="259045"/>
    <xdr:sp macro="" textlink="">
      <xdr:nvSpPr>
        <xdr:cNvPr id="425" name="普通建設事業費 （ うち新規整備　）該当値テキスト"/>
        <xdr:cNvSpPr txBox="1"/>
      </xdr:nvSpPr>
      <xdr:spPr>
        <a:xfrm>
          <a:off x="10528300" y="1281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47501</xdr:rowOff>
    </xdr:from>
    <xdr:to>
      <xdr:col>50</xdr:col>
      <xdr:colOff>165100</xdr:colOff>
      <xdr:row>77</xdr:row>
      <xdr:rowOff>149101</xdr:rowOff>
    </xdr:to>
    <xdr:sp macro="" textlink="">
      <xdr:nvSpPr>
        <xdr:cNvPr id="426" name="楕円 425"/>
        <xdr:cNvSpPr/>
      </xdr:nvSpPr>
      <xdr:spPr>
        <a:xfrm>
          <a:off x="9588500" y="132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140228</xdr:rowOff>
    </xdr:from>
    <xdr:ext cx="469744" cy="259045"/>
    <xdr:sp macro="" textlink="">
      <xdr:nvSpPr>
        <xdr:cNvPr id="427" name="テキスト ボックス 426"/>
        <xdr:cNvSpPr txBox="1"/>
      </xdr:nvSpPr>
      <xdr:spPr>
        <a:xfrm>
          <a:off x="9404428" y="1334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120745</xdr:rowOff>
    </xdr:from>
    <xdr:to>
      <xdr:col>46</xdr:col>
      <xdr:colOff>38100</xdr:colOff>
      <xdr:row>78</xdr:row>
      <xdr:rowOff>50895</xdr:rowOff>
    </xdr:to>
    <xdr:sp macro="" textlink="">
      <xdr:nvSpPr>
        <xdr:cNvPr id="428" name="楕円 427"/>
        <xdr:cNvSpPr/>
      </xdr:nvSpPr>
      <xdr:spPr>
        <a:xfrm>
          <a:off x="8699500" y="133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42022</xdr:rowOff>
    </xdr:from>
    <xdr:ext cx="469744" cy="259045"/>
    <xdr:sp macro="" textlink="">
      <xdr:nvSpPr>
        <xdr:cNvPr id="429" name="テキスト ボックス 428"/>
        <xdr:cNvSpPr txBox="1"/>
      </xdr:nvSpPr>
      <xdr:spPr>
        <a:xfrm>
          <a:off x="8515428" y="134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169664</xdr:rowOff>
    </xdr:from>
    <xdr:to>
      <xdr:col>41</xdr:col>
      <xdr:colOff>101600</xdr:colOff>
      <xdr:row>78</xdr:row>
      <xdr:rowOff>99814</xdr:rowOff>
    </xdr:to>
    <xdr:sp macro="" textlink="">
      <xdr:nvSpPr>
        <xdr:cNvPr id="430" name="楕円 429"/>
        <xdr:cNvSpPr/>
      </xdr:nvSpPr>
      <xdr:spPr>
        <a:xfrm>
          <a:off x="7810500" y="133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90941</xdr:rowOff>
    </xdr:from>
    <xdr:ext cx="469744" cy="259045"/>
    <xdr:sp macro="" textlink="">
      <xdr:nvSpPr>
        <xdr:cNvPr id="431" name="テキスト ボックス 430"/>
        <xdr:cNvSpPr txBox="1"/>
      </xdr:nvSpPr>
      <xdr:spPr>
        <a:xfrm>
          <a:off x="7626428" y="1346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54519</xdr:rowOff>
    </xdr:from>
    <xdr:to>
      <xdr:col>36</xdr:col>
      <xdr:colOff>165100</xdr:colOff>
      <xdr:row>77</xdr:row>
      <xdr:rowOff>156119</xdr:rowOff>
    </xdr:to>
    <xdr:sp macro="" textlink="">
      <xdr:nvSpPr>
        <xdr:cNvPr id="432" name="楕円 431"/>
        <xdr:cNvSpPr/>
      </xdr:nvSpPr>
      <xdr:spPr>
        <a:xfrm>
          <a:off x="6921500" y="132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147246</xdr:rowOff>
    </xdr:from>
    <xdr:ext cx="469744" cy="259045"/>
    <xdr:sp macro="" textlink="">
      <xdr:nvSpPr>
        <xdr:cNvPr id="433" name="テキスト ボックス 432"/>
        <xdr:cNvSpPr txBox="1"/>
      </xdr:nvSpPr>
      <xdr:spPr>
        <a:xfrm>
          <a:off x="6737428" y="1334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5" name="直線コネクタ 454"/>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56" name="普通建設事業費 （ うち更新整備　）最小値テキスト"/>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57" name="直線コネクタ 456"/>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58" name="普通建設事業費 （ うち更新整備　）最大値テキスト"/>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59" name="直線コネクタ 458"/>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49861</xdr:rowOff>
    </xdr:from>
    <xdr:to>
      <xdr:col>55</xdr:col>
      <xdr:colOff>0</xdr:colOff>
      <xdr:row>95</xdr:row>
      <xdr:rowOff>3203</xdr:rowOff>
    </xdr:to>
    <xdr:cxnSp macro="">
      <xdr:nvCxnSpPr>
        <xdr:cNvPr id="460" name="直線コネクタ 459"/>
        <xdr:cNvCxnSpPr/>
      </xdr:nvCxnSpPr>
      <xdr:spPr>
        <a:xfrm flipV="1">
          <a:off x="9639300" y="16166161"/>
          <a:ext cx="838200" cy="12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1" name="普通建設事業費 （ うち更新整備　）平均値テキスト"/>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2" name="フローチャート: 判断 461"/>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3203</xdr:rowOff>
    </xdr:from>
    <xdr:to>
      <xdr:col>50</xdr:col>
      <xdr:colOff>114300</xdr:colOff>
      <xdr:row>96</xdr:row>
      <xdr:rowOff>91306</xdr:rowOff>
    </xdr:to>
    <xdr:cxnSp macro="">
      <xdr:nvCxnSpPr>
        <xdr:cNvPr id="463" name="直線コネクタ 462"/>
        <xdr:cNvCxnSpPr/>
      </xdr:nvCxnSpPr>
      <xdr:spPr>
        <a:xfrm flipV="1">
          <a:off x="8750300" y="16290953"/>
          <a:ext cx="889000" cy="2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4" name="フローチャート: 判断 463"/>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65" name="テキスト ボックス 464"/>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27298</xdr:rowOff>
    </xdr:from>
    <xdr:to>
      <xdr:col>45</xdr:col>
      <xdr:colOff>177800</xdr:colOff>
      <xdr:row>96</xdr:row>
      <xdr:rowOff>91306</xdr:rowOff>
    </xdr:to>
    <xdr:cxnSp macro="">
      <xdr:nvCxnSpPr>
        <xdr:cNvPr id="466" name="直線コネクタ 465"/>
        <xdr:cNvCxnSpPr/>
      </xdr:nvCxnSpPr>
      <xdr:spPr>
        <a:xfrm>
          <a:off x="7861300" y="1648649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67" name="フローチャート: 判断 466"/>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90487</xdr:rowOff>
    </xdr:from>
    <xdr:ext cx="534377" cy="259045"/>
    <xdr:sp macro="" textlink="">
      <xdr:nvSpPr>
        <xdr:cNvPr id="468" name="テキスト ボックス 467"/>
        <xdr:cNvSpPr txBox="1"/>
      </xdr:nvSpPr>
      <xdr:spPr>
        <a:xfrm>
          <a:off x="8483111" y="160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27298</xdr:rowOff>
    </xdr:from>
    <xdr:to>
      <xdr:col>41</xdr:col>
      <xdr:colOff>50800</xdr:colOff>
      <xdr:row>96</xdr:row>
      <xdr:rowOff>62685</xdr:rowOff>
    </xdr:to>
    <xdr:cxnSp macro="">
      <xdr:nvCxnSpPr>
        <xdr:cNvPr id="469" name="直線コネクタ 468"/>
        <xdr:cNvCxnSpPr/>
      </xdr:nvCxnSpPr>
      <xdr:spPr>
        <a:xfrm flipV="1">
          <a:off x="6972300" y="16486498"/>
          <a:ext cx="889000" cy="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0" name="フローチャート: 判断 469"/>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69387</xdr:rowOff>
    </xdr:from>
    <xdr:ext cx="534377" cy="259045"/>
    <xdr:sp macro="" textlink="">
      <xdr:nvSpPr>
        <xdr:cNvPr id="471" name="テキスト ボックス 470"/>
        <xdr:cNvSpPr txBox="1"/>
      </xdr:nvSpPr>
      <xdr:spPr>
        <a:xfrm>
          <a:off x="7594111" y="160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2" name="フローチャート: 判断 471"/>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127474</xdr:rowOff>
    </xdr:from>
    <xdr:ext cx="534377" cy="259045"/>
    <xdr:sp macro="" textlink="">
      <xdr:nvSpPr>
        <xdr:cNvPr id="473" name="テキスト ボックス 472"/>
        <xdr:cNvSpPr txBox="1"/>
      </xdr:nvSpPr>
      <xdr:spPr>
        <a:xfrm>
          <a:off x="6705111"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170511</xdr:rowOff>
    </xdr:from>
    <xdr:to>
      <xdr:col>55</xdr:col>
      <xdr:colOff>50800</xdr:colOff>
      <xdr:row>94</xdr:row>
      <xdr:rowOff>100661</xdr:rowOff>
    </xdr:to>
    <xdr:sp macro="" textlink="">
      <xdr:nvSpPr>
        <xdr:cNvPr id="479" name="楕円 478"/>
        <xdr:cNvSpPr/>
      </xdr:nvSpPr>
      <xdr:spPr>
        <a:xfrm>
          <a:off x="10426700" y="161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21938</xdr:rowOff>
    </xdr:from>
    <xdr:ext cx="534377" cy="259045"/>
    <xdr:sp macro="" textlink="">
      <xdr:nvSpPr>
        <xdr:cNvPr id="480" name="普通建設事業費 （ うち更新整備　）該当値テキスト"/>
        <xdr:cNvSpPr txBox="1"/>
      </xdr:nvSpPr>
      <xdr:spPr>
        <a:xfrm>
          <a:off x="10528300" y="1596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123853</xdr:rowOff>
    </xdr:from>
    <xdr:to>
      <xdr:col>50</xdr:col>
      <xdr:colOff>165100</xdr:colOff>
      <xdr:row>95</xdr:row>
      <xdr:rowOff>54003</xdr:rowOff>
    </xdr:to>
    <xdr:sp macro="" textlink="">
      <xdr:nvSpPr>
        <xdr:cNvPr id="481" name="楕円 480"/>
        <xdr:cNvSpPr/>
      </xdr:nvSpPr>
      <xdr:spPr>
        <a:xfrm>
          <a:off x="9588500" y="1624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70530</xdr:rowOff>
    </xdr:from>
    <xdr:ext cx="534377" cy="259045"/>
    <xdr:sp macro="" textlink="">
      <xdr:nvSpPr>
        <xdr:cNvPr id="482" name="テキスト ボックス 481"/>
        <xdr:cNvSpPr txBox="1"/>
      </xdr:nvSpPr>
      <xdr:spPr>
        <a:xfrm>
          <a:off x="9372111" y="1601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40506</xdr:rowOff>
    </xdr:from>
    <xdr:to>
      <xdr:col>46</xdr:col>
      <xdr:colOff>38100</xdr:colOff>
      <xdr:row>96</xdr:row>
      <xdr:rowOff>142106</xdr:rowOff>
    </xdr:to>
    <xdr:sp macro="" textlink="">
      <xdr:nvSpPr>
        <xdr:cNvPr id="483" name="楕円 482"/>
        <xdr:cNvSpPr/>
      </xdr:nvSpPr>
      <xdr:spPr>
        <a:xfrm>
          <a:off x="8699500" y="164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133233</xdr:rowOff>
    </xdr:from>
    <xdr:ext cx="534377" cy="259045"/>
    <xdr:sp macro="" textlink="">
      <xdr:nvSpPr>
        <xdr:cNvPr id="484" name="テキスト ボックス 483"/>
        <xdr:cNvSpPr txBox="1"/>
      </xdr:nvSpPr>
      <xdr:spPr>
        <a:xfrm>
          <a:off x="8483111" y="165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147948</xdr:rowOff>
    </xdr:from>
    <xdr:to>
      <xdr:col>41</xdr:col>
      <xdr:colOff>101600</xdr:colOff>
      <xdr:row>96</xdr:row>
      <xdr:rowOff>78098</xdr:rowOff>
    </xdr:to>
    <xdr:sp macro="" textlink="">
      <xdr:nvSpPr>
        <xdr:cNvPr id="485" name="楕円 484"/>
        <xdr:cNvSpPr/>
      </xdr:nvSpPr>
      <xdr:spPr>
        <a:xfrm>
          <a:off x="7810500" y="1643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69225</xdr:rowOff>
    </xdr:from>
    <xdr:ext cx="534377" cy="259045"/>
    <xdr:sp macro="" textlink="">
      <xdr:nvSpPr>
        <xdr:cNvPr id="486" name="テキスト ボックス 485"/>
        <xdr:cNvSpPr txBox="1"/>
      </xdr:nvSpPr>
      <xdr:spPr>
        <a:xfrm>
          <a:off x="7594111" y="1652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11885</xdr:rowOff>
    </xdr:from>
    <xdr:to>
      <xdr:col>36</xdr:col>
      <xdr:colOff>165100</xdr:colOff>
      <xdr:row>96</xdr:row>
      <xdr:rowOff>113485</xdr:rowOff>
    </xdr:to>
    <xdr:sp macro="" textlink="">
      <xdr:nvSpPr>
        <xdr:cNvPr id="487" name="楕円 486"/>
        <xdr:cNvSpPr/>
      </xdr:nvSpPr>
      <xdr:spPr>
        <a:xfrm>
          <a:off x="6921500" y="164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104612</xdr:rowOff>
    </xdr:from>
    <xdr:ext cx="534377" cy="259045"/>
    <xdr:sp macro="" textlink="">
      <xdr:nvSpPr>
        <xdr:cNvPr id="488" name="テキスト ボックス 487"/>
        <xdr:cNvSpPr txBox="1"/>
      </xdr:nvSpPr>
      <xdr:spPr>
        <a:xfrm>
          <a:off x="6705111" y="1656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157893</xdr:rowOff>
    </xdr:from>
    <xdr:to>
      <xdr:col>85</xdr:col>
      <xdr:colOff>126364</xdr:colOff>
      <xdr:row>39</xdr:row>
      <xdr:rowOff>44450</xdr:rowOff>
    </xdr:to>
    <xdr:cxnSp macro="">
      <xdr:nvCxnSpPr>
        <xdr:cNvPr id="512" name="直線コネクタ 511"/>
        <xdr:cNvCxnSpPr/>
      </xdr:nvCxnSpPr>
      <xdr:spPr>
        <a:xfrm flipV="1">
          <a:off x="16317595" y="6501543"/>
          <a:ext cx="1269" cy="229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84370</xdr:rowOff>
    </xdr:from>
    <xdr:ext cx="249299" cy="259045"/>
    <xdr:sp macro="" textlink="">
      <xdr:nvSpPr>
        <xdr:cNvPr id="513" name="災害復旧事業費最小値テキスト"/>
        <xdr:cNvSpPr txBox="1"/>
      </xdr:nvSpPr>
      <xdr:spPr>
        <a:xfrm>
          <a:off x="16370300" y="6770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104570</xdr:rowOff>
    </xdr:from>
    <xdr:ext cx="534377" cy="259045"/>
    <xdr:sp macro="" textlink="">
      <xdr:nvSpPr>
        <xdr:cNvPr id="515" name="災害復旧事業費最大値テキスト"/>
        <xdr:cNvSpPr txBox="1"/>
      </xdr:nvSpPr>
      <xdr:spPr>
        <a:xfrm>
          <a:off x="16370300" y="627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157893</xdr:rowOff>
    </xdr:from>
    <xdr:to>
      <xdr:col>86</xdr:col>
      <xdr:colOff>25400</xdr:colOff>
      <xdr:row>37</xdr:row>
      <xdr:rowOff>157893</xdr:rowOff>
    </xdr:to>
    <xdr:cxnSp macro="">
      <xdr:nvCxnSpPr>
        <xdr:cNvPr id="516" name="直線コネクタ 515"/>
        <xdr:cNvCxnSpPr/>
      </xdr:nvCxnSpPr>
      <xdr:spPr>
        <a:xfrm>
          <a:off x="16230600" y="650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91065</xdr:rowOff>
    </xdr:from>
    <xdr:to>
      <xdr:col>85</xdr:col>
      <xdr:colOff>127000</xdr:colOff>
      <xdr:row>38</xdr:row>
      <xdr:rowOff>107486</xdr:rowOff>
    </xdr:to>
    <xdr:cxnSp macro="">
      <xdr:nvCxnSpPr>
        <xdr:cNvPr id="517" name="直線コネクタ 516"/>
        <xdr:cNvCxnSpPr/>
      </xdr:nvCxnSpPr>
      <xdr:spPr>
        <a:xfrm>
          <a:off x="15481300" y="6263265"/>
          <a:ext cx="838200" cy="3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128820</xdr:rowOff>
    </xdr:from>
    <xdr:ext cx="378565" cy="259045"/>
    <xdr:sp macro="" textlink="">
      <xdr:nvSpPr>
        <xdr:cNvPr id="518" name="災害復旧事業費平均値テキスト"/>
        <xdr:cNvSpPr txBox="1"/>
      </xdr:nvSpPr>
      <xdr:spPr>
        <a:xfrm>
          <a:off x="16370300" y="66439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150393</xdr:rowOff>
    </xdr:from>
    <xdr:to>
      <xdr:col>85</xdr:col>
      <xdr:colOff>177800</xdr:colOff>
      <xdr:row>39</xdr:row>
      <xdr:rowOff>80543</xdr:rowOff>
    </xdr:to>
    <xdr:sp macro="" textlink="">
      <xdr:nvSpPr>
        <xdr:cNvPr id="519" name="フローチャート: 判断 518"/>
        <xdr:cNvSpPr/>
      </xdr:nvSpPr>
      <xdr:spPr>
        <a:xfrm>
          <a:off x="16268700" y="66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9703</xdr:rowOff>
    </xdr:from>
    <xdr:to>
      <xdr:col>81</xdr:col>
      <xdr:colOff>50800</xdr:colOff>
      <xdr:row>36</xdr:row>
      <xdr:rowOff>91065</xdr:rowOff>
    </xdr:to>
    <xdr:cxnSp macro="">
      <xdr:nvCxnSpPr>
        <xdr:cNvPr id="520" name="直線コネクタ 519"/>
        <xdr:cNvCxnSpPr/>
      </xdr:nvCxnSpPr>
      <xdr:spPr>
        <a:xfrm>
          <a:off x="14592300" y="5153203"/>
          <a:ext cx="889000" cy="111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139459</xdr:rowOff>
    </xdr:from>
    <xdr:to>
      <xdr:col>81</xdr:col>
      <xdr:colOff>101600</xdr:colOff>
      <xdr:row>39</xdr:row>
      <xdr:rowOff>69609</xdr:rowOff>
    </xdr:to>
    <xdr:sp macro="" textlink="">
      <xdr:nvSpPr>
        <xdr:cNvPr id="521" name="フローチャート: 判断 520"/>
        <xdr:cNvSpPr/>
      </xdr:nvSpPr>
      <xdr:spPr>
        <a:xfrm>
          <a:off x="15430500" y="665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60736</xdr:rowOff>
    </xdr:from>
    <xdr:ext cx="469744" cy="259045"/>
    <xdr:sp macro="" textlink="">
      <xdr:nvSpPr>
        <xdr:cNvPr id="522" name="テキスト ボックス 521"/>
        <xdr:cNvSpPr txBox="1"/>
      </xdr:nvSpPr>
      <xdr:spPr>
        <a:xfrm>
          <a:off x="15246428" y="674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9703</xdr:rowOff>
    </xdr:from>
    <xdr:to>
      <xdr:col>76</xdr:col>
      <xdr:colOff>114300</xdr:colOff>
      <xdr:row>34</xdr:row>
      <xdr:rowOff>19342</xdr:rowOff>
    </xdr:to>
    <xdr:cxnSp macro="">
      <xdr:nvCxnSpPr>
        <xdr:cNvPr id="523" name="直線コネクタ 522"/>
        <xdr:cNvCxnSpPr/>
      </xdr:nvCxnSpPr>
      <xdr:spPr>
        <a:xfrm flipV="1">
          <a:off x="13703300" y="5153203"/>
          <a:ext cx="889000" cy="69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107988</xdr:rowOff>
    </xdr:from>
    <xdr:to>
      <xdr:col>76</xdr:col>
      <xdr:colOff>165100</xdr:colOff>
      <xdr:row>39</xdr:row>
      <xdr:rowOff>38138</xdr:rowOff>
    </xdr:to>
    <xdr:sp macro="" textlink="">
      <xdr:nvSpPr>
        <xdr:cNvPr id="524" name="フローチャート: 判断 523"/>
        <xdr:cNvSpPr/>
      </xdr:nvSpPr>
      <xdr:spPr>
        <a:xfrm>
          <a:off x="145415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29265</xdr:rowOff>
    </xdr:from>
    <xdr:ext cx="469744" cy="259045"/>
    <xdr:sp macro="" textlink="">
      <xdr:nvSpPr>
        <xdr:cNvPr id="525" name="テキスト ボックス 524"/>
        <xdr:cNvSpPr txBox="1"/>
      </xdr:nvSpPr>
      <xdr:spPr>
        <a:xfrm>
          <a:off x="14357428" y="671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19342</xdr:rowOff>
    </xdr:from>
    <xdr:to>
      <xdr:col>71</xdr:col>
      <xdr:colOff>177800</xdr:colOff>
      <xdr:row>35</xdr:row>
      <xdr:rowOff>72130</xdr:rowOff>
    </xdr:to>
    <xdr:cxnSp macro="">
      <xdr:nvCxnSpPr>
        <xdr:cNvPr id="526" name="直線コネクタ 525"/>
        <xdr:cNvCxnSpPr/>
      </xdr:nvCxnSpPr>
      <xdr:spPr>
        <a:xfrm flipV="1">
          <a:off x="12814300" y="5848642"/>
          <a:ext cx="889000" cy="22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115970</xdr:rowOff>
    </xdr:from>
    <xdr:to>
      <xdr:col>72</xdr:col>
      <xdr:colOff>38100</xdr:colOff>
      <xdr:row>39</xdr:row>
      <xdr:rowOff>46120</xdr:rowOff>
    </xdr:to>
    <xdr:sp macro="" textlink="">
      <xdr:nvSpPr>
        <xdr:cNvPr id="527" name="フローチャート: 判断 526"/>
        <xdr:cNvSpPr/>
      </xdr:nvSpPr>
      <xdr:spPr>
        <a:xfrm>
          <a:off x="13652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37247</xdr:rowOff>
    </xdr:from>
    <xdr:ext cx="469744" cy="259045"/>
    <xdr:sp macro="" textlink="">
      <xdr:nvSpPr>
        <xdr:cNvPr id="528" name="テキスト ボックス 527"/>
        <xdr:cNvSpPr txBox="1"/>
      </xdr:nvSpPr>
      <xdr:spPr>
        <a:xfrm>
          <a:off x="13468428" y="67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124257</xdr:rowOff>
    </xdr:from>
    <xdr:to>
      <xdr:col>67</xdr:col>
      <xdr:colOff>101600</xdr:colOff>
      <xdr:row>39</xdr:row>
      <xdr:rowOff>54407</xdr:rowOff>
    </xdr:to>
    <xdr:sp macro="" textlink="">
      <xdr:nvSpPr>
        <xdr:cNvPr id="529" name="フローチャート: 判断 528"/>
        <xdr:cNvSpPr/>
      </xdr:nvSpPr>
      <xdr:spPr>
        <a:xfrm>
          <a:off x="12763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45534</xdr:rowOff>
    </xdr:from>
    <xdr:ext cx="469744" cy="259045"/>
    <xdr:sp macro="" textlink="">
      <xdr:nvSpPr>
        <xdr:cNvPr id="530" name="テキスト ボックス 529"/>
        <xdr:cNvSpPr txBox="1"/>
      </xdr:nvSpPr>
      <xdr:spPr>
        <a:xfrm>
          <a:off x="12579428" y="673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56686</xdr:rowOff>
    </xdr:from>
    <xdr:to>
      <xdr:col>85</xdr:col>
      <xdr:colOff>177800</xdr:colOff>
      <xdr:row>38</xdr:row>
      <xdr:rowOff>158286</xdr:rowOff>
    </xdr:to>
    <xdr:sp macro="" textlink="">
      <xdr:nvSpPr>
        <xdr:cNvPr id="536" name="楕円 535"/>
        <xdr:cNvSpPr/>
      </xdr:nvSpPr>
      <xdr:spPr>
        <a:xfrm>
          <a:off x="16268700" y="65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79563</xdr:rowOff>
    </xdr:from>
    <xdr:ext cx="469744" cy="259045"/>
    <xdr:sp macro="" textlink="">
      <xdr:nvSpPr>
        <xdr:cNvPr id="537" name="災害復旧事業費該当値テキスト"/>
        <xdr:cNvSpPr txBox="1"/>
      </xdr:nvSpPr>
      <xdr:spPr>
        <a:xfrm>
          <a:off x="16370300" y="642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40265</xdr:rowOff>
    </xdr:from>
    <xdr:to>
      <xdr:col>81</xdr:col>
      <xdr:colOff>101600</xdr:colOff>
      <xdr:row>36</xdr:row>
      <xdr:rowOff>141865</xdr:rowOff>
    </xdr:to>
    <xdr:sp macro="" textlink="">
      <xdr:nvSpPr>
        <xdr:cNvPr id="538" name="楕円 537"/>
        <xdr:cNvSpPr/>
      </xdr:nvSpPr>
      <xdr:spPr>
        <a:xfrm>
          <a:off x="15430500" y="62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158392</xdr:rowOff>
    </xdr:from>
    <xdr:ext cx="534377" cy="259045"/>
    <xdr:sp macro="" textlink="">
      <xdr:nvSpPr>
        <xdr:cNvPr id="539" name="テキスト ボックス 538"/>
        <xdr:cNvSpPr txBox="1"/>
      </xdr:nvSpPr>
      <xdr:spPr>
        <a:xfrm>
          <a:off x="15214111" y="59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130353</xdr:rowOff>
    </xdr:from>
    <xdr:to>
      <xdr:col>76</xdr:col>
      <xdr:colOff>165100</xdr:colOff>
      <xdr:row>30</xdr:row>
      <xdr:rowOff>60503</xdr:rowOff>
    </xdr:to>
    <xdr:sp macro="" textlink="">
      <xdr:nvSpPr>
        <xdr:cNvPr id="540" name="楕円 539"/>
        <xdr:cNvSpPr/>
      </xdr:nvSpPr>
      <xdr:spPr>
        <a:xfrm>
          <a:off x="14541500" y="510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77030</xdr:rowOff>
    </xdr:from>
    <xdr:ext cx="534377" cy="259045"/>
    <xdr:sp macro="" textlink="">
      <xdr:nvSpPr>
        <xdr:cNvPr id="541" name="テキスト ボックス 540"/>
        <xdr:cNvSpPr txBox="1"/>
      </xdr:nvSpPr>
      <xdr:spPr>
        <a:xfrm>
          <a:off x="14325111" y="487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139992</xdr:rowOff>
    </xdr:from>
    <xdr:to>
      <xdr:col>72</xdr:col>
      <xdr:colOff>38100</xdr:colOff>
      <xdr:row>34</xdr:row>
      <xdr:rowOff>70142</xdr:rowOff>
    </xdr:to>
    <xdr:sp macro="" textlink="">
      <xdr:nvSpPr>
        <xdr:cNvPr id="542" name="楕円 541"/>
        <xdr:cNvSpPr/>
      </xdr:nvSpPr>
      <xdr:spPr>
        <a:xfrm>
          <a:off x="13652500" y="57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86669</xdr:rowOff>
    </xdr:from>
    <xdr:ext cx="534377" cy="259045"/>
    <xdr:sp macro="" textlink="">
      <xdr:nvSpPr>
        <xdr:cNvPr id="543" name="テキスト ボックス 542"/>
        <xdr:cNvSpPr txBox="1"/>
      </xdr:nvSpPr>
      <xdr:spPr>
        <a:xfrm>
          <a:off x="13436111" y="557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21330</xdr:rowOff>
    </xdr:from>
    <xdr:to>
      <xdr:col>67</xdr:col>
      <xdr:colOff>101600</xdr:colOff>
      <xdr:row>35</xdr:row>
      <xdr:rowOff>122930</xdr:rowOff>
    </xdr:to>
    <xdr:sp macro="" textlink="">
      <xdr:nvSpPr>
        <xdr:cNvPr id="544" name="楕円 543"/>
        <xdr:cNvSpPr/>
      </xdr:nvSpPr>
      <xdr:spPr>
        <a:xfrm>
          <a:off x="12763500" y="602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139457</xdr:rowOff>
    </xdr:from>
    <xdr:ext cx="534377" cy="259045"/>
    <xdr:sp macro="" textlink="">
      <xdr:nvSpPr>
        <xdr:cNvPr id="545" name="テキスト ボックス 544"/>
        <xdr:cNvSpPr txBox="1"/>
      </xdr:nvSpPr>
      <xdr:spPr>
        <a:xfrm>
          <a:off x="12547111" y="579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7" name="テキスト ボックス 616"/>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1" name="直線コネクタ 620"/>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2"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3" name="直線コネクタ 622"/>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4" name="公債費最大値テキスト"/>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5" name="直線コネクタ 624"/>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32029</xdr:rowOff>
    </xdr:from>
    <xdr:to>
      <xdr:col>85</xdr:col>
      <xdr:colOff>127000</xdr:colOff>
      <xdr:row>76</xdr:row>
      <xdr:rowOff>71904</xdr:rowOff>
    </xdr:to>
    <xdr:cxnSp macro="">
      <xdr:nvCxnSpPr>
        <xdr:cNvPr id="626" name="直線コネクタ 625"/>
        <xdr:cNvCxnSpPr/>
      </xdr:nvCxnSpPr>
      <xdr:spPr>
        <a:xfrm>
          <a:off x="15481300" y="13062229"/>
          <a:ext cx="838200" cy="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26705</xdr:rowOff>
    </xdr:from>
    <xdr:ext cx="534377" cy="259045"/>
    <xdr:sp macro="" textlink="">
      <xdr:nvSpPr>
        <xdr:cNvPr id="627" name="公債費平均値テキスト"/>
        <xdr:cNvSpPr txBox="1"/>
      </xdr:nvSpPr>
      <xdr:spPr>
        <a:xfrm>
          <a:off x="16370300" y="1254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28" name="フローチャート: 判断 627"/>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10345</xdr:rowOff>
    </xdr:from>
    <xdr:to>
      <xdr:col>81</xdr:col>
      <xdr:colOff>50800</xdr:colOff>
      <xdr:row>76</xdr:row>
      <xdr:rowOff>32029</xdr:rowOff>
    </xdr:to>
    <xdr:cxnSp macro="">
      <xdr:nvCxnSpPr>
        <xdr:cNvPr id="629" name="直線コネクタ 628"/>
        <xdr:cNvCxnSpPr/>
      </xdr:nvCxnSpPr>
      <xdr:spPr>
        <a:xfrm>
          <a:off x="14592300" y="13040545"/>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0" name="フローチャート: 判断 629"/>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126886</xdr:rowOff>
    </xdr:from>
    <xdr:ext cx="534377" cy="259045"/>
    <xdr:sp macro="" textlink="">
      <xdr:nvSpPr>
        <xdr:cNvPr id="631" name="テキスト ボックス 630"/>
        <xdr:cNvSpPr txBox="1"/>
      </xdr:nvSpPr>
      <xdr:spPr>
        <a:xfrm>
          <a:off x="15214111" y="12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154853</xdr:rowOff>
    </xdr:from>
    <xdr:to>
      <xdr:col>76</xdr:col>
      <xdr:colOff>114300</xdr:colOff>
      <xdr:row>76</xdr:row>
      <xdr:rowOff>10345</xdr:rowOff>
    </xdr:to>
    <xdr:cxnSp macro="">
      <xdr:nvCxnSpPr>
        <xdr:cNvPr id="632" name="直線コネクタ 631"/>
        <xdr:cNvCxnSpPr/>
      </xdr:nvCxnSpPr>
      <xdr:spPr>
        <a:xfrm>
          <a:off x="13703300" y="13013603"/>
          <a:ext cx="88900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3" name="フローチャート: 判断 632"/>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34" name="テキスト ボックス 633"/>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118015</xdr:rowOff>
    </xdr:from>
    <xdr:to>
      <xdr:col>71</xdr:col>
      <xdr:colOff>177800</xdr:colOff>
      <xdr:row>75</xdr:row>
      <xdr:rowOff>154853</xdr:rowOff>
    </xdr:to>
    <xdr:cxnSp macro="">
      <xdr:nvCxnSpPr>
        <xdr:cNvPr id="635" name="直線コネクタ 634"/>
        <xdr:cNvCxnSpPr/>
      </xdr:nvCxnSpPr>
      <xdr:spPr>
        <a:xfrm>
          <a:off x="12814300" y="12976765"/>
          <a:ext cx="889000" cy="3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36" name="フローチャート: 判断 635"/>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37" name="テキスト ボックス 636"/>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38" name="フローチャート: 判断 637"/>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39" name="テキスト ボックス 638"/>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21104</xdr:rowOff>
    </xdr:from>
    <xdr:to>
      <xdr:col>85</xdr:col>
      <xdr:colOff>177800</xdr:colOff>
      <xdr:row>76</xdr:row>
      <xdr:rowOff>122704</xdr:rowOff>
    </xdr:to>
    <xdr:sp macro="" textlink="">
      <xdr:nvSpPr>
        <xdr:cNvPr id="645" name="楕円 644"/>
        <xdr:cNvSpPr/>
      </xdr:nvSpPr>
      <xdr:spPr>
        <a:xfrm>
          <a:off x="16268700" y="1305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170981</xdr:rowOff>
    </xdr:from>
    <xdr:ext cx="534377" cy="259045"/>
    <xdr:sp macro="" textlink="">
      <xdr:nvSpPr>
        <xdr:cNvPr id="646" name="公債費該当値テキスト"/>
        <xdr:cNvSpPr txBox="1"/>
      </xdr:nvSpPr>
      <xdr:spPr>
        <a:xfrm>
          <a:off x="16370300" y="130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152679</xdr:rowOff>
    </xdr:from>
    <xdr:to>
      <xdr:col>81</xdr:col>
      <xdr:colOff>101600</xdr:colOff>
      <xdr:row>76</xdr:row>
      <xdr:rowOff>82829</xdr:rowOff>
    </xdr:to>
    <xdr:sp macro="" textlink="">
      <xdr:nvSpPr>
        <xdr:cNvPr id="647" name="楕円 646"/>
        <xdr:cNvSpPr/>
      </xdr:nvSpPr>
      <xdr:spPr>
        <a:xfrm>
          <a:off x="15430500" y="130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73956</xdr:rowOff>
    </xdr:from>
    <xdr:ext cx="534377" cy="259045"/>
    <xdr:sp macro="" textlink="">
      <xdr:nvSpPr>
        <xdr:cNvPr id="648" name="テキスト ボックス 647"/>
        <xdr:cNvSpPr txBox="1"/>
      </xdr:nvSpPr>
      <xdr:spPr>
        <a:xfrm>
          <a:off x="15214111" y="131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130995</xdr:rowOff>
    </xdr:from>
    <xdr:to>
      <xdr:col>76</xdr:col>
      <xdr:colOff>165100</xdr:colOff>
      <xdr:row>76</xdr:row>
      <xdr:rowOff>61145</xdr:rowOff>
    </xdr:to>
    <xdr:sp macro="" textlink="">
      <xdr:nvSpPr>
        <xdr:cNvPr id="649" name="楕円 648"/>
        <xdr:cNvSpPr/>
      </xdr:nvSpPr>
      <xdr:spPr>
        <a:xfrm>
          <a:off x="14541500" y="1298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52272</xdr:rowOff>
    </xdr:from>
    <xdr:ext cx="534377" cy="259045"/>
    <xdr:sp macro="" textlink="">
      <xdr:nvSpPr>
        <xdr:cNvPr id="650" name="テキスト ボックス 649"/>
        <xdr:cNvSpPr txBox="1"/>
      </xdr:nvSpPr>
      <xdr:spPr>
        <a:xfrm>
          <a:off x="14325111" y="1308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104053</xdr:rowOff>
    </xdr:from>
    <xdr:to>
      <xdr:col>72</xdr:col>
      <xdr:colOff>38100</xdr:colOff>
      <xdr:row>76</xdr:row>
      <xdr:rowOff>34203</xdr:rowOff>
    </xdr:to>
    <xdr:sp macro="" textlink="">
      <xdr:nvSpPr>
        <xdr:cNvPr id="651" name="楕円 650"/>
        <xdr:cNvSpPr/>
      </xdr:nvSpPr>
      <xdr:spPr>
        <a:xfrm>
          <a:off x="13652500" y="1296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25330</xdr:rowOff>
    </xdr:from>
    <xdr:ext cx="534377" cy="259045"/>
    <xdr:sp macro="" textlink="">
      <xdr:nvSpPr>
        <xdr:cNvPr id="652" name="テキスト ボックス 651"/>
        <xdr:cNvSpPr txBox="1"/>
      </xdr:nvSpPr>
      <xdr:spPr>
        <a:xfrm>
          <a:off x="13436111" y="1305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67215</xdr:rowOff>
    </xdr:from>
    <xdr:to>
      <xdr:col>67</xdr:col>
      <xdr:colOff>101600</xdr:colOff>
      <xdr:row>75</xdr:row>
      <xdr:rowOff>168815</xdr:rowOff>
    </xdr:to>
    <xdr:sp macro="" textlink="">
      <xdr:nvSpPr>
        <xdr:cNvPr id="653" name="楕円 652"/>
        <xdr:cNvSpPr/>
      </xdr:nvSpPr>
      <xdr:spPr>
        <a:xfrm>
          <a:off x="12763500" y="129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159943</xdr:rowOff>
    </xdr:from>
    <xdr:ext cx="534377" cy="259045"/>
    <xdr:sp macro="" textlink="">
      <xdr:nvSpPr>
        <xdr:cNvPr id="654" name="テキスト ボックス 653"/>
        <xdr:cNvSpPr txBox="1"/>
      </xdr:nvSpPr>
      <xdr:spPr>
        <a:xfrm>
          <a:off x="12547111" y="130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6" name="直線コネクタ 675"/>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77" name="積立金最小値テキスト"/>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78" name="直線コネクタ 677"/>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79" name="積立金最大値テキスト"/>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0" name="直線コネクタ 679"/>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146146</xdr:rowOff>
    </xdr:from>
    <xdr:to>
      <xdr:col>85</xdr:col>
      <xdr:colOff>127000</xdr:colOff>
      <xdr:row>95</xdr:row>
      <xdr:rowOff>70205</xdr:rowOff>
    </xdr:to>
    <xdr:cxnSp macro="">
      <xdr:nvCxnSpPr>
        <xdr:cNvPr id="681" name="直線コネクタ 680"/>
        <xdr:cNvCxnSpPr/>
      </xdr:nvCxnSpPr>
      <xdr:spPr>
        <a:xfrm>
          <a:off x="15481300" y="16090996"/>
          <a:ext cx="838200" cy="26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124341</xdr:rowOff>
    </xdr:from>
    <xdr:ext cx="534377" cy="259045"/>
    <xdr:sp macro="" textlink="">
      <xdr:nvSpPr>
        <xdr:cNvPr id="682" name="積立金平均値テキスト"/>
        <xdr:cNvSpPr txBox="1"/>
      </xdr:nvSpPr>
      <xdr:spPr>
        <a:xfrm>
          <a:off x="16370300" y="16583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3" name="フローチャート: 判断 682"/>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146146</xdr:rowOff>
    </xdr:from>
    <xdr:to>
      <xdr:col>81</xdr:col>
      <xdr:colOff>50800</xdr:colOff>
      <xdr:row>95</xdr:row>
      <xdr:rowOff>69862</xdr:rowOff>
    </xdr:to>
    <xdr:cxnSp macro="">
      <xdr:nvCxnSpPr>
        <xdr:cNvPr id="684" name="直線コネクタ 683"/>
        <xdr:cNvCxnSpPr/>
      </xdr:nvCxnSpPr>
      <xdr:spPr>
        <a:xfrm flipV="1">
          <a:off x="14592300" y="16090996"/>
          <a:ext cx="889000" cy="26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5" name="フローチャート: 判断 684"/>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86" name="テキスト ボックス 685"/>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69862</xdr:rowOff>
    </xdr:from>
    <xdr:to>
      <xdr:col>76</xdr:col>
      <xdr:colOff>114300</xdr:colOff>
      <xdr:row>95</xdr:row>
      <xdr:rowOff>160320</xdr:rowOff>
    </xdr:to>
    <xdr:cxnSp macro="">
      <xdr:nvCxnSpPr>
        <xdr:cNvPr id="687" name="直線コネクタ 686"/>
        <xdr:cNvCxnSpPr/>
      </xdr:nvCxnSpPr>
      <xdr:spPr>
        <a:xfrm flipV="1">
          <a:off x="13703300" y="16357612"/>
          <a:ext cx="889000" cy="9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88" name="フローチャート: 判断 687"/>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89" name="テキスト ボックス 688"/>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149758</xdr:rowOff>
    </xdr:from>
    <xdr:to>
      <xdr:col>71</xdr:col>
      <xdr:colOff>177800</xdr:colOff>
      <xdr:row>95</xdr:row>
      <xdr:rowOff>160320</xdr:rowOff>
    </xdr:to>
    <xdr:cxnSp macro="">
      <xdr:nvCxnSpPr>
        <xdr:cNvPr id="690" name="直線コネクタ 689"/>
        <xdr:cNvCxnSpPr/>
      </xdr:nvCxnSpPr>
      <xdr:spPr>
        <a:xfrm>
          <a:off x="12814300" y="16266058"/>
          <a:ext cx="889000" cy="18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1" name="フローチャート: 判断 690"/>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42913</xdr:rowOff>
    </xdr:from>
    <xdr:ext cx="469744" cy="259045"/>
    <xdr:sp macro="" textlink="">
      <xdr:nvSpPr>
        <xdr:cNvPr id="692" name="テキスト ボックス 691"/>
        <xdr:cNvSpPr txBox="1"/>
      </xdr:nvSpPr>
      <xdr:spPr>
        <a:xfrm>
          <a:off x="13468428" y="168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3" name="フローチャート: 判断 692"/>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46434</xdr:rowOff>
    </xdr:from>
    <xdr:ext cx="469744" cy="259045"/>
    <xdr:sp macro="" textlink="">
      <xdr:nvSpPr>
        <xdr:cNvPr id="694" name="テキスト ボックス 693"/>
        <xdr:cNvSpPr txBox="1"/>
      </xdr:nvSpPr>
      <xdr:spPr>
        <a:xfrm>
          <a:off x="12579428" y="1684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19405</xdr:rowOff>
    </xdr:from>
    <xdr:to>
      <xdr:col>85</xdr:col>
      <xdr:colOff>177800</xdr:colOff>
      <xdr:row>95</xdr:row>
      <xdr:rowOff>121005</xdr:rowOff>
    </xdr:to>
    <xdr:sp macro="" textlink="">
      <xdr:nvSpPr>
        <xdr:cNvPr id="700" name="楕円 699"/>
        <xdr:cNvSpPr/>
      </xdr:nvSpPr>
      <xdr:spPr>
        <a:xfrm>
          <a:off x="16268700" y="163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42282</xdr:rowOff>
    </xdr:from>
    <xdr:ext cx="534377" cy="259045"/>
    <xdr:sp macro="" textlink="">
      <xdr:nvSpPr>
        <xdr:cNvPr id="701" name="積立金該当値テキスト"/>
        <xdr:cNvSpPr txBox="1"/>
      </xdr:nvSpPr>
      <xdr:spPr>
        <a:xfrm>
          <a:off x="16370300" y="1615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95346</xdr:rowOff>
    </xdr:from>
    <xdr:to>
      <xdr:col>81</xdr:col>
      <xdr:colOff>101600</xdr:colOff>
      <xdr:row>94</xdr:row>
      <xdr:rowOff>25496</xdr:rowOff>
    </xdr:to>
    <xdr:sp macro="" textlink="">
      <xdr:nvSpPr>
        <xdr:cNvPr id="702" name="楕円 701"/>
        <xdr:cNvSpPr/>
      </xdr:nvSpPr>
      <xdr:spPr>
        <a:xfrm>
          <a:off x="15430500" y="160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42023</xdr:rowOff>
    </xdr:from>
    <xdr:ext cx="534377" cy="259045"/>
    <xdr:sp macro="" textlink="">
      <xdr:nvSpPr>
        <xdr:cNvPr id="703" name="テキスト ボックス 702"/>
        <xdr:cNvSpPr txBox="1"/>
      </xdr:nvSpPr>
      <xdr:spPr>
        <a:xfrm>
          <a:off x="15214111" y="1581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19062</xdr:rowOff>
    </xdr:from>
    <xdr:to>
      <xdr:col>76</xdr:col>
      <xdr:colOff>165100</xdr:colOff>
      <xdr:row>95</xdr:row>
      <xdr:rowOff>120662</xdr:rowOff>
    </xdr:to>
    <xdr:sp macro="" textlink="">
      <xdr:nvSpPr>
        <xdr:cNvPr id="704" name="楕円 703"/>
        <xdr:cNvSpPr/>
      </xdr:nvSpPr>
      <xdr:spPr>
        <a:xfrm>
          <a:off x="14541500" y="1630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137189</xdr:rowOff>
    </xdr:from>
    <xdr:ext cx="534377" cy="259045"/>
    <xdr:sp macro="" textlink="">
      <xdr:nvSpPr>
        <xdr:cNvPr id="705" name="テキスト ボックス 704"/>
        <xdr:cNvSpPr txBox="1"/>
      </xdr:nvSpPr>
      <xdr:spPr>
        <a:xfrm>
          <a:off x="14325111" y="1608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109520</xdr:rowOff>
    </xdr:from>
    <xdr:to>
      <xdr:col>72</xdr:col>
      <xdr:colOff>38100</xdr:colOff>
      <xdr:row>96</xdr:row>
      <xdr:rowOff>39670</xdr:rowOff>
    </xdr:to>
    <xdr:sp macro="" textlink="">
      <xdr:nvSpPr>
        <xdr:cNvPr id="706" name="楕円 705"/>
        <xdr:cNvSpPr/>
      </xdr:nvSpPr>
      <xdr:spPr>
        <a:xfrm>
          <a:off x="13652500" y="163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56197</xdr:rowOff>
    </xdr:from>
    <xdr:ext cx="534377" cy="259045"/>
    <xdr:sp macro="" textlink="">
      <xdr:nvSpPr>
        <xdr:cNvPr id="707" name="テキスト ボックス 706"/>
        <xdr:cNvSpPr txBox="1"/>
      </xdr:nvSpPr>
      <xdr:spPr>
        <a:xfrm>
          <a:off x="13436111" y="1617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98958</xdr:rowOff>
    </xdr:from>
    <xdr:to>
      <xdr:col>67</xdr:col>
      <xdr:colOff>101600</xdr:colOff>
      <xdr:row>95</xdr:row>
      <xdr:rowOff>29108</xdr:rowOff>
    </xdr:to>
    <xdr:sp macro="" textlink="">
      <xdr:nvSpPr>
        <xdr:cNvPr id="708" name="楕円 707"/>
        <xdr:cNvSpPr/>
      </xdr:nvSpPr>
      <xdr:spPr>
        <a:xfrm>
          <a:off x="12763500" y="1621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45635</xdr:rowOff>
    </xdr:from>
    <xdr:ext cx="534377" cy="259045"/>
    <xdr:sp macro="" textlink="">
      <xdr:nvSpPr>
        <xdr:cNvPr id="709" name="テキスト ボックス 708"/>
        <xdr:cNvSpPr txBox="1"/>
      </xdr:nvSpPr>
      <xdr:spPr>
        <a:xfrm>
          <a:off x="12547111" y="1599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3" name="直線コネクタ 732"/>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6" name="投資及び出資金最大値テキスト"/>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37" name="直線コネクタ 736"/>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154940</xdr:rowOff>
    </xdr:from>
    <xdr:to>
      <xdr:col>116</xdr:col>
      <xdr:colOff>63500</xdr:colOff>
      <xdr:row>32</xdr:row>
      <xdr:rowOff>53022</xdr:rowOff>
    </xdr:to>
    <xdr:cxnSp macro="">
      <xdr:nvCxnSpPr>
        <xdr:cNvPr id="738" name="直線コネクタ 737"/>
        <xdr:cNvCxnSpPr/>
      </xdr:nvCxnSpPr>
      <xdr:spPr>
        <a:xfrm flipV="1">
          <a:off x="21323300" y="5469890"/>
          <a:ext cx="8382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39" name="投資及び出資金平均値テキスト"/>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0" name="フローチャート: 判断 739"/>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53022</xdr:rowOff>
    </xdr:from>
    <xdr:to>
      <xdr:col>111</xdr:col>
      <xdr:colOff>177800</xdr:colOff>
      <xdr:row>32</xdr:row>
      <xdr:rowOff>134366</xdr:rowOff>
    </xdr:to>
    <xdr:cxnSp macro="">
      <xdr:nvCxnSpPr>
        <xdr:cNvPr id="741" name="直線コネクタ 740"/>
        <xdr:cNvCxnSpPr/>
      </xdr:nvCxnSpPr>
      <xdr:spPr>
        <a:xfrm flipV="1">
          <a:off x="20434300" y="5539422"/>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2" name="フローチャート: 判断 741"/>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63136</xdr:rowOff>
    </xdr:from>
    <xdr:ext cx="469744" cy="259045"/>
    <xdr:sp macro="" textlink="">
      <xdr:nvSpPr>
        <xdr:cNvPr id="743" name="テキスト ボックス 742"/>
        <xdr:cNvSpPr txBox="1"/>
      </xdr:nvSpPr>
      <xdr:spPr>
        <a:xfrm>
          <a:off x="21088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161989</xdr:rowOff>
    </xdr:from>
    <xdr:to>
      <xdr:col>107</xdr:col>
      <xdr:colOff>50800</xdr:colOff>
      <xdr:row>32</xdr:row>
      <xdr:rowOff>134366</xdr:rowOff>
    </xdr:to>
    <xdr:cxnSp macro="">
      <xdr:nvCxnSpPr>
        <xdr:cNvPr id="744" name="直線コネクタ 743"/>
        <xdr:cNvCxnSpPr/>
      </xdr:nvCxnSpPr>
      <xdr:spPr>
        <a:xfrm>
          <a:off x="19545300" y="5476939"/>
          <a:ext cx="889000" cy="14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5" name="フローチャート: 判断 744"/>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63707</xdr:rowOff>
    </xdr:from>
    <xdr:ext cx="469744" cy="259045"/>
    <xdr:sp macro="" textlink="">
      <xdr:nvSpPr>
        <xdr:cNvPr id="746" name="テキスト ボックス 745"/>
        <xdr:cNvSpPr txBox="1"/>
      </xdr:nvSpPr>
      <xdr:spPr>
        <a:xfrm>
          <a:off x="20199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154178</xdr:rowOff>
    </xdr:from>
    <xdr:to>
      <xdr:col>102</xdr:col>
      <xdr:colOff>114300</xdr:colOff>
      <xdr:row>31</xdr:row>
      <xdr:rowOff>161989</xdr:rowOff>
    </xdr:to>
    <xdr:cxnSp macro="">
      <xdr:nvCxnSpPr>
        <xdr:cNvPr id="747" name="直線コネクタ 746"/>
        <xdr:cNvCxnSpPr/>
      </xdr:nvCxnSpPr>
      <xdr:spPr>
        <a:xfrm>
          <a:off x="18656300" y="5297678"/>
          <a:ext cx="889000" cy="17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48" name="フローチャート: 判断 747"/>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38561</xdr:rowOff>
    </xdr:from>
    <xdr:ext cx="469744" cy="259045"/>
    <xdr:sp macro="" textlink="">
      <xdr:nvSpPr>
        <xdr:cNvPr id="749" name="テキスト ボックス 748"/>
        <xdr:cNvSpPr txBox="1"/>
      </xdr:nvSpPr>
      <xdr:spPr>
        <a:xfrm>
          <a:off x="19310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0" name="フローチャート: 判断 749"/>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32847</xdr:rowOff>
    </xdr:from>
    <xdr:ext cx="469744" cy="259045"/>
    <xdr:sp macro="" textlink="">
      <xdr:nvSpPr>
        <xdr:cNvPr id="751" name="テキスト ボックス 750"/>
        <xdr:cNvSpPr txBox="1"/>
      </xdr:nvSpPr>
      <xdr:spPr>
        <a:xfrm>
          <a:off x="18421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104140</xdr:rowOff>
    </xdr:from>
    <xdr:to>
      <xdr:col>116</xdr:col>
      <xdr:colOff>114300</xdr:colOff>
      <xdr:row>32</xdr:row>
      <xdr:rowOff>34290</xdr:rowOff>
    </xdr:to>
    <xdr:sp macro="" textlink="">
      <xdr:nvSpPr>
        <xdr:cNvPr id="757" name="楕円 756"/>
        <xdr:cNvSpPr/>
      </xdr:nvSpPr>
      <xdr:spPr>
        <a:xfrm>
          <a:off x="22110700" y="541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127017</xdr:rowOff>
    </xdr:from>
    <xdr:ext cx="469744" cy="259045"/>
    <xdr:sp macro="" textlink="">
      <xdr:nvSpPr>
        <xdr:cNvPr id="758" name="投資及び出資金該当値テキスト"/>
        <xdr:cNvSpPr txBox="1"/>
      </xdr:nvSpPr>
      <xdr:spPr>
        <a:xfrm>
          <a:off x="22212300" y="52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2222</xdr:rowOff>
    </xdr:from>
    <xdr:to>
      <xdr:col>112</xdr:col>
      <xdr:colOff>38100</xdr:colOff>
      <xdr:row>32</xdr:row>
      <xdr:rowOff>103822</xdr:rowOff>
    </xdr:to>
    <xdr:sp macro="" textlink="">
      <xdr:nvSpPr>
        <xdr:cNvPr id="759" name="楕円 758"/>
        <xdr:cNvSpPr/>
      </xdr:nvSpPr>
      <xdr:spPr>
        <a:xfrm>
          <a:off x="21272500" y="54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120349</xdr:rowOff>
    </xdr:from>
    <xdr:ext cx="469744" cy="259045"/>
    <xdr:sp macro="" textlink="">
      <xdr:nvSpPr>
        <xdr:cNvPr id="760" name="テキスト ボックス 759"/>
        <xdr:cNvSpPr txBox="1"/>
      </xdr:nvSpPr>
      <xdr:spPr>
        <a:xfrm>
          <a:off x="21088428" y="526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83566</xdr:rowOff>
    </xdr:from>
    <xdr:to>
      <xdr:col>107</xdr:col>
      <xdr:colOff>101600</xdr:colOff>
      <xdr:row>33</xdr:row>
      <xdr:rowOff>13716</xdr:rowOff>
    </xdr:to>
    <xdr:sp macro="" textlink="">
      <xdr:nvSpPr>
        <xdr:cNvPr id="761" name="楕円 760"/>
        <xdr:cNvSpPr/>
      </xdr:nvSpPr>
      <xdr:spPr>
        <a:xfrm>
          <a:off x="20383500" y="556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30243</xdr:rowOff>
    </xdr:from>
    <xdr:ext cx="469744" cy="259045"/>
    <xdr:sp macro="" textlink="">
      <xdr:nvSpPr>
        <xdr:cNvPr id="762" name="テキスト ボックス 761"/>
        <xdr:cNvSpPr txBox="1"/>
      </xdr:nvSpPr>
      <xdr:spPr>
        <a:xfrm>
          <a:off x="20199428" y="534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111189</xdr:rowOff>
    </xdr:from>
    <xdr:to>
      <xdr:col>102</xdr:col>
      <xdr:colOff>165100</xdr:colOff>
      <xdr:row>32</xdr:row>
      <xdr:rowOff>41339</xdr:rowOff>
    </xdr:to>
    <xdr:sp macro="" textlink="">
      <xdr:nvSpPr>
        <xdr:cNvPr id="763" name="楕円 762"/>
        <xdr:cNvSpPr/>
      </xdr:nvSpPr>
      <xdr:spPr>
        <a:xfrm>
          <a:off x="19494500" y="542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57866</xdr:rowOff>
    </xdr:from>
    <xdr:ext cx="469744" cy="259045"/>
    <xdr:sp macro="" textlink="">
      <xdr:nvSpPr>
        <xdr:cNvPr id="764" name="テキスト ボックス 763"/>
        <xdr:cNvSpPr txBox="1"/>
      </xdr:nvSpPr>
      <xdr:spPr>
        <a:xfrm>
          <a:off x="19310428" y="520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103378</xdr:rowOff>
    </xdr:from>
    <xdr:to>
      <xdr:col>98</xdr:col>
      <xdr:colOff>38100</xdr:colOff>
      <xdr:row>31</xdr:row>
      <xdr:rowOff>33528</xdr:rowOff>
    </xdr:to>
    <xdr:sp macro="" textlink="">
      <xdr:nvSpPr>
        <xdr:cNvPr id="765" name="楕円 764"/>
        <xdr:cNvSpPr/>
      </xdr:nvSpPr>
      <xdr:spPr>
        <a:xfrm>
          <a:off x="18605500" y="524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50055</xdr:rowOff>
    </xdr:from>
    <xdr:ext cx="469744" cy="259045"/>
    <xdr:sp macro="" textlink="">
      <xdr:nvSpPr>
        <xdr:cNvPr id="766" name="テキスト ボックス 765"/>
        <xdr:cNvSpPr txBox="1"/>
      </xdr:nvSpPr>
      <xdr:spPr>
        <a:xfrm>
          <a:off x="18421428" y="502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0" name="直線コネクタ 789"/>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1" name="貸付金最小値テキスト"/>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2" name="直線コネクタ 791"/>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3" name="貸付金最大値テキスト"/>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4" name="直線コネクタ 793"/>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137490</xdr:rowOff>
    </xdr:from>
    <xdr:to>
      <xdr:col>116</xdr:col>
      <xdr:colOff>63500</xdr:colOff>
      <xdr:row>57</xdr:row>
      <xdr:rowOff>170104</xdr:rowOff>
    </xdr:to>
    <xdr:cxnSp macro="">
      <xdr:nvCxnSpPr>
        <xdr:cNvPr id="795" name="直線コネクタ 794"/>
        <xdr:cNvCxnSpPr/>
      </xdr:nvCxnSpPr>
      <xdr:spPr>
        <a:xfrm flipV="1">
          <a:off x="21323300" y="9910140"/>
          <a:ext cx="8382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195</xdr:rowOff>
    </xdr:from>
    <xdr:ext cx="469744" cy="259045"/>
    <xdr:sp macro="" textlink="">
      <xdr:nvSpPr>
        <xdr:cNvPr id="796" name="貸付金平均値テキスト"/>
        <xdr:cNvSpPr txBox="1"/>
      </xdr:nvSpPr>
      <xdr:spPr>
        <a:xfrm>
          <a:off x="22212300" y="9944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797" name="フローチャート: 判断 796"/>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170104</xdr:rowOff>
    </xdr:from>
    <xdr:to>
      <xdr:col>111</xdr:col>
      <xdr:colOff>177800</xdr:colOff>
      <xdr:row>58</xdr:row>
      <xdr:rowOff>20162</xdr:rowOff>
    </xdr:to>
    <xdr:cxnSp macro="">
      <xdr:nvCxnSpPr>
        <xdr:cNvPr id="798" name="直線コネクタ 797"/>
        <xdr:cNvCxnSpPr/>
      </xdr:nvCxnSpPr>
      <xdr:spPr>
        <a:xfrm flipV="1">
          <a:off x="20434300" y="9942754"/>
          <a:ext cx="8890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799" name="フローチャート: 判断 798"/>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102208</xdr:rowOff>
    </xdr:from>
    <xdr:ext cx="469744" cy="259045"/>
    <xdr:sp macro="" textlink="">
      <xdr:nvSpPr>
        <xdr:cNvPr id="800" name="テキスト ボックス 799"/>
        <xdr:cNvSpPr txBox="1"/>
      </xdr:nvSpPr>
      <xdr:spPr>
        <a:xfrm>
          <a:off x="21088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7074</xdr:rowOff>
    </xdr:from>
    <xdr:to>
      <xdr:col>107</xdr:col>
      <xdr:colOff>50800</xdr:colOff>
      <xdr:row>58</xdr:row>
      <xdr:rowOff>20162</xdr:rowOff>
    </xdr:to>
    <xdr:cxnSp macro="">
      <xdr:nvCxnSpPr>
        <xdr:cNvPr id="801" name="直線コネクタ 800"/>
        <xdr:cNvCxnSpPr/>
      </xdr:nvCxnSpPr>
      <xdr:spPr>
        <a:xfrm>
          <a:off x="19545300" y="9951174"/>
          <a:ext cx="8890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2" name="フローチャート: 判断 801"/>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81824</xdr:rowOff>
    </xdr:from>
    <xdr:ext cx="469744" cy="259045"/>
    <xdr:sp macro="" textlink="">
      <xdr:nvSpPr>
        <xdr:cNvPr id="803" name="テキスト ボックス 802"/>
        <xdr:cNvSpPr txBox="1"/>
      </xdr:nvSpPr>
      <xdr:spPr>
        <a:xfrm>
          <a:off x="20199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7074</xdr:rowOff>
    </xdr:from>
    <xdr:to>
      <xdr:col>102</xdr:col>
      <xdr:colOff>114300</xdr:colOff>
      <xdr:row>58</xdr:row>
      <xdr:rowOff>60966</xdr:rowOff>
    </xdr:to>
    <xdr:cxnSp macro="">
      <xdr:nvCxnSpPr>
        <xdr:cNvPr id="804" name="直線コネクタ 803"/>
        <xdr:cNvCxnSpPr/>
      </xdr:nvCxnSpPr>
      <xdr:spPr>
        <a:xfrm flipV="1">
          <a:off x="18656300" y="9951174"/>
          <a:ext cx="889000" cy="5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5" name="フローチャート: 判断 804"/>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137012</xdr:rowOff>
    </xdr:from>
    <xdr:ext cx="469744" cy="259045"/>
    <xdr:sp macro="" textlink="">
      <xdr:nvSpPr>
        <xdr:cNvPr id="806" name="テキスト ボックス 805"/>
        <xdr:cNvSpPr txBox="1"/>
      </xdr:nvSpPr>
      <xdr:spPr>
        <a:xfrm>
          <a:off x="19310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07" name="フローチャート: 判断 806"/>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130287</xdr:rowOff>
    </xdr:from>
    <xdr:ext cx="469744" cy="259045"/>
    <xdr:sp macro="" textlink="">
      <xdr:nvSpPr>
        <xdr:cNvPr id="808" name="テキスト ボックス 807"/>
        <xdr:cNvSpPr txBox="1"/>
      </xdr:nvSpPr>
      <xdr:spPr>
        <a:xfrm>
          <a:off x="18421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86690</xdr:rowOff>
    </xdr:from>
    <xdr:to>
      <xdr:col>116</xdr:col>
      <xdr:colOff>114300</xdr:colOff>
      <xdr:row>58</xdr:row>
      <xdr:rowOff>16840</xdr:rowOff>
    </xdr:to>
    <xdr:sp macro="" textlink="">
      <xdr:nvSpPr>
        <xdr:cNvPr id="814" name="楕円 813"/>
        <xdr:cNvSpPr/>
      </xdr:nvSpPr>
      <xdr:spPr>
        <a:xfrm>
          <a:off x="22110700" y="98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109567</xdr:rowOff>
    </xdr:from>
    <xdr:ext cx="534377" cy="259045"/>
    <xdr:sp macro="" textlink="">
      <xdr:nvSpPr>
        <xdr:cNvPr id="815" name="貸付金該当値テキスト"/>
        <xdr:cNvSpPr txBox="1"/>
      </xdr:nvSpPr>
      <xdr:spPr>
        <a:xfrm>
          <a:off x="22212300" y="97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119304</xdr:rowOff>
    </xdr:from>
    <xdr:to>
      <xdr:col>112</xdr:col>
      <xdr:colOff>38100</xdr:colOff>
      <xdr:row>58</xdr:row>
      <xdr:rowOff>49454</xdr:rowOff>
    </xdr:to>
    <xdr:sp macro="" textlink="">
      <xdr:nvSpPr>
        <xdr:cNvPr id="816" name="楕円 815"/>
        <xdr:cNvSpPr/>
      </xdr:nvSpPr>
      <xdr:spPr>
        <a:xfrm>
          <a:off x="21272500" y="98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65981</xdr:rowOff>
    </xdr:from>
    <xdr:ext cx="534377" cy="259045"/>
    <xdr:sp macro="" textlink="">
      <xdr:nvSpPr>
        <xdr:cNvPr id="817" name="テキスト ボックス 816"/>
        <xdr:cNvSpPr txBox="1"/>
      </xdr:nvSpPr>
      <xdr:spPr>
        <a:xfrm>
          <a:off x="21056111" y="96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140812</xdr:rowOff>
    </xdr:from>
    <xdr:to>
      <xdr:col>107</xdr:col>
      <xdr:colOff>101600</xdr:colOff>
      <xdr:row>58</xdr:row>
      <xdr:rowOff>70962</xdr:rowOff>
    </xdr:to>
    <xdr:sp macro="" textlink="">
      <xdr:nvSpPr>
        <xdr:cNvPr id="818" name="楕円 817"/>
        <xdr:cNvSpPr/>
      </xdr:nvSpPr>
      <xdr:spPr>
        <a:xfrm>
          <a:off x="20383500" y="99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87489</xdr:rowOff>
    </xdr:from>
    <xdr:ext cx="534377" cy="259045"/>
    <xdr:sp macro="" textlink="">
      <xdr:nvSpPr>
        <xdr:cNvPr id="819" name="テキスト ボックス 818"/>
        <xdr:cNvSpPr txBox="1"/>
      </xdr:nvSpPr>
      <xdr:spPr>
        <a:xfrm>
          <a:off x="20167111" y="968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127724</xdr:rowOff>
    </xdr:from>
    <xdr:to>
      <xdr:col>102</xdr:col>
      <xdr:colOff>165100</xdr:colOff>
      <xdr:row>58</xdr:row>
      <xdr:rowOff>57874</xdr:rowOff>
    </xdr:to>
    <xdr:sp macro="" textlink="">
      <xdr:nvSpPr>
        <xdr:cNvPr id="820" name="楕円 819"/>
        <xdr:cNvSpPr/>
      </xdr:nvSpPr>
      <xdr:spPr>
        <a:xfrm>
          <a:off x="19494500" y="99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74401</xdr:rowOff>
    </xdr:from>
    <xdr:ext cx="534377" cy="259045"/>
    <xdr:sp macro="" textlink="">
      <xdr:nvSpPr>
        <xdr:cNvPr id="821" name="テキスト ボックス 820"/>
        <xdr:cNvSpPr txBox="1"/>
      </xdr:nvSpPr>
      <xdr:spPr>
        <a:xfrm>
          <a:off x="19278111" y="96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10166</xdr:rowOff>
    </xdr:from>
    <xdr:to>
      <xdr:col>98</xdr:col>
      <xdr:colOff>38100</xdr:colOff>
      <xdr:row>58</xdr:row>
      <xdr:rowOff>111766</xdr:rowOff>
    </xdr:to>
    <xdr:sp macro="" textlink="">
      <xdr:nvSpPr>
        <xdr:cNvPr id="822" name="楕円 821"/>
        <xdr:cNvSpPr/>
      </xdr:nvSpPr>
      <xdr:spPr>
        <a:xfrm>
          <a:off x="18605500" y="99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128293</xdr:rowOff>
    </xdr:from>
    <xdr:ext cx="469744" cy="259045"/>
    <xdr:sp macro="" textlink="">
      <xdr:nvSpPr>
        <xdr:cNvPr id="823" name="テキスト ボックス 822"/>
        <xdr:cNvSpPr txBox="1"/>
      </xdr:nvSpPr>
      <xdr:spPr>
        <a:xfrm>
          <a:off x="18421428" y="972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48" name="直線コネクタ 847"/>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49" name="繰出金最小値テキスト"/>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0" name="直線コネクタ 849"/>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1" name="繰出金最大値テキスト"/>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2" name="直線コネクタ 851"/>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114135</xdr:rowOff>
    </xdr:from>
    <xdr:to>
      <xdr:col>116</xdr:col>
      <xdr:colOff>63500</xdr:colOff>
      <xdr:row>75</xdr:row>
      <xdr:rowOff>158178</xdr:rowOff>
    </xdr:to>
    <xdr:cxnSp macro="">
      <xdr:nvCxnSpPr>
        <xdr:cNvPr id="853" name="直線コネクタ 852"/>
        <xdr:cNvCxnSpPr/>
      </xdr:nvCxnSpPr>
      <xdr:spPr>
        <a:xfrm flipV="1">
          <a:off x="21323300" y="12972885"/>
          <a:ext cx="8382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54" name="繰出金平均値テキスト"/>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5" name="フローチャート: 判断 854"/>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158178</xdr:rowOff>
    </xdr:from>
    <xdr:to>
      <xdr:col>111</xdr:col>
      <xdr:colOff>177800</xdr:colOff>
      <xdr:row>76</xdr:row>
      <xdr:rowOff>825</xdr:rowOff>
    </xdr:to>
    <xdr:cxnSp macro="">
      <xdr:nvCxnSpPr>
        <xdr:cNvPr id="856" name="直線コネクタ 855"/>
        <xdr:cNvCxnSpPr/>
      </xdr:nvCxnSpPr>
      <xdr:spPr>
        <a:xfrm flipV="1">
          <a:off x="20434300" y="1301692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57" name="フローチャート: 判断 856"/>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58" name="テキスト ボックス 857"/>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138976</xdr:rowOff>
    </xdr:from>
    <xdr:to>
      <xdr:col>107</xdr:col>
      <xdr:colOff>50800</xdr:colOff>
      <xdr:row>76</xdr:row>
      <xdr:rowOff>825</xdr:rowOff>
    </xdr:to>
    <xdr:cxnSp macro="">
      <xdr:nvCxnSpPr>
        <xdr:cNvPr id="859" name="直線コネクタ 858"/>
        <xdr:cNvCxnSpPr/>
      </xdr:nvCxnSpPr>
      <xdr:spPr>
        <a:xfrm>
          <a:off x="19545300" y="12997726"/>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0" name="フローチャート: 判断 859"/>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10507</xdr:rowOff>
    </xdr:from>
    <xdr:ext cx="534377" cy="259045"/>
    <xdr:sp macro="" textlink="">
      <xdr:nvSpPr>
        <xdr:cNvPr id="861" name="テキスト ボックス 860"/>
        <xdr:cNvSpPr txBox="1"/>
      </xdr:nvSpPr>
      <xdr:spPr>
        <a:xfrm>
          <a:off x="20167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138976</xdr:rowOff>
    </xdr:from>
    <xdr:to>
      <xdr:col>102</xdr:col>
      <xdr:colOff>114300</xdr:colOff>
      <xdr:row>76</xdr:row>
      <xdr:rowOff>44526</xdr:rowOff>
    </xdr:to>
    <xdr:cxnSp macro="">
      <xdr:nvCxnSpPr>
        <xdr:cNvPr id="862" name="直線コネクタ 861"/>
        <xdr:cNvCxnSpPr/>
      </xdr:nvCxnSpPr>
      <xdr:spPr>
        <a:xfrm flipV="1">
          <a:off x="18656300" y="12997726"/>
          <a:ext cx="8890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3" name="フローチャート: 判断 862"/>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15727</xdr:rowOff>
    </xdr:from>
    <xdr:ext cx="534377" cy="259045"/>
    <xdr:sp macro="" textlink="">
      <xdr:nvSpPr>
        <xdr:cNvPr id="864" name="テキスト ボックス 863"/>
        <xdr:cNvSpPr txBox="1"/>
      </xdr:nvSpPr>
      <xdr:spPr>
        <a:xfrm>
          <a:off x="19278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5" name="フローチャート: 判断 864"/>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29900</xdr:rowOff>
    </xdr:from>
    <xdr:ext cx="534377" cy="259045"/>
    <xdr:sp macro="" textlink="">
      <xdr:nvSpPr>
        <xdr:cNvPr id="866" name="テキスト ボックス 865"/>
        <xdr:cNvSpPr txBox="1"/>
      </xdr:nvSpPr>
      <xdr:spPr>
        <a:xfrm>
          <a:off x="18389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63335</xdr:rowOff>
    </xdr:from>
    <xdr:to>
      <xdr:col>116</xdr:col>
      <xdr:colOff>114300</xdr:colOff>
      <xdr:row>75</xdr:row>
      <xdr:rowOff>164936</xdr:rowOff>
    </xdr:to>
    <xdr:sp macro="" textlink="">
      <xdr:nvSpPr>
        <xdr:cNvPr id="872" name="楕円 871"/>
        <xdr:cNvSpPr/>
      </xdr:nvSpPr>
      <xdr:spPr>
        <a:xfrm>
          <a:off x="22110700" y="12922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41762</xdr:rowOff>
    </xdr:from>
    <xdr:ext cx="534377" cy="259045"/>
    <xdr:sp macro="" textlink="">
      <xdr:nvSpPr>
        <xdr:cNvPr id="873" name="繰出金該当値テキスト"/>
        <xdr:cNvSpPr txBox="1"/>
      </xdr:nvSpPr>
      <xdr:spPr>
        <a:xfrm>
          <a:off x="22212300" y="1290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107379</xdr:rowOff>
    </xdr:from>
    <xdr:to>
      <xdr:col>112</xdr:col>
      <xdr:colOff>38100</xdr:colOff>
      <xdr:row>76</xdr:row>
      <xdr:rowOff>37529</xdr:rowOff>
    </xdr:to>
    <xdr:sp macro="" textlink="">
      <xdr:nvSpPr>
        <xdr:cNvPr id="874" name="楕円 873"/>
        <xdr:cNvSpPr/>
      </xdr:nvSpPr>
      <xdr:spPr>
        <a:xfrm>
          <a:off x="21272500" y="129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28655</xdr:rowOff>
    </xdr:from>
    <xdr:ext cx="534377" cy="259045"/>
    <xdr:sp macro="" textlink="">
      <xdr:nvSpPr>
        <xdr:cNvPr id="875" name="テキスト ボックス 874"/>
        <xdr:cNvSpPr txBox="1"/>
      </xdr:nvSpPr>
      <xdr:spPr>
        <a:xfrm>
          <a:off x="21056111" y="1305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121476</xdr:rowOff>
    </xdr:from>
    <xdr:to>
      <xdr:col>107</xdr:col>
      <xdr:colOff>101600</xdr:colOff>
      <xdr:row>76</xdr:row>
      <xdr:rowOff>51625</xdr:rowOff>
    </xdr:to>
    <xdr:sp macro="" textlink="">
      <xdr:nvSpPr>
        <xdr:cNvPr id="876" name="楕円 875"/>
        <xdr:cNvSpPr/>
      </xdr:nvSpPr>
      <xdr:spPr>
        <a:xfrm>
          <a:off x="20383500" y="129802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42752</xdr:rowOff>
    </xdr:from>
    <xdr:ext cx="534377" cy="259045"/>
    <xdr:sp macro="" textlink="">
      <xdr:nvSpPr>
        <xdr:cNvPr id="877" name="テキスト ボックス 876"/>
        <xdr:cNvSpPr txBox="1"/>
      </xdr:nvSpPr>
      <xdr:spPr>
        <a:xfrm>
          <a:off x="20167111" y="130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88176</xdr:rowOff>
    </xdr:from>
    <xdr:to>
      <xdr:col>102</xdr:col>
      <xdr:colOff>165100</xdr:colOff>
      <xdr:row>76</xdr:row>
      <xdr:rowOff>18326</xdr:rowOff>
    </xdr:to>
    <xdr:sp macro="" textlink="">
      <xdr:nvSpPr>
        <xdr:cNvPr id="878" name="楕円 877"/>
        <xdr:cNvSpPr/>
      </xdr:nvSpPr>
      <xdr:spPr>
        <a:xfrm>
          <a:off x="19494500" y="129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9453</xdr:rowOff>
    </xdr:from>
    <xdr:ext cx="534377" cy="259045"/>
    <xdr:sp macro="" textlink="">
      <xdr:nvSpPr>
        <xdr:cNvPr id="879" name="テキスト ボックス 878"/>
        <xdr:cNvSpPr txBox="1"/>
      </xdr:nvSpPr>
      <xdr:spPr>
        <a:xfrm>
          <a:off x="19278111" y="1303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165176</xdr:rowOff>
    </xdr:from>
    <xdr:to>
      <xdr:col>98</xdr:col>
      <xdr:colOff>38100</xdr:colOff>
      <xdr:row>76</xdr:row>
      <xdr:rowOff>95326</xdr:rowOff>
    </xdr:to>
    <xdr:sp macro="" textlink="">
      <xdr:nvSpPr>
        <xdr:cNvPr id="880" name="楕円 879"/>
        <xdr:cNvSpPr/>
      </xdr:nvSpPr>
      <xdr:spPr>
        <a:xfrm>
          <a:off x="18605500" y="1302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86453</xdr:rowOff>
    </xdr:from>
    <xdr:ext cx="534377" cy="259045"/>
    <xdr:sp macro="" textlink="">
      <xdr:nvSpPr>
        <xdr:cNvPr id="881" name="テキスト ボックス 880"/>
        <xdr:cNvSpPr txBox="1"/>
      </xdr:nvSpPr>
      <xdr:spPr>
        <a:xfrm>
          <a:off x="18389111" y="131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度決算は、除去土壌等搬出事業の完了や新型コロナウイルスワクチン接種対策の縮小等により、歳出額は前年度より減少している。特に災害復旧費は除去土壌等搬出事業の進捗に加えて、令和３年発生災害復旧事業の進捗により前年度より大幅に減少している。投資及び出資金の数値についても類似団体と比較して突出しているが、本市ではゲリラ豪雨による甚大な浸水被害が発生したことから、「郡山市ゲリラ豪雨対策９年プラン」に基づき、雨水貯留管の整備等を下水道事業会計で引き続き実施しており、同会計に対する出資金が多額になっていることによるものであ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58,194</a:t>
          </a:r>
          <a:r>
            <a:rPr kumimoji="1" lang="ja-JP" altLang="ja-JP" sz="1100">
              <a:solidFill>
                <a:schemeClr val="dk1"/>
              </a:solidFill>
              <a:effectLst/>
              <a:latin typeface="+mn-lt"/>
              <a:ea typeface="+mn-ea"/>
              <a:cs typeface="+mn-cs"/>
            </a:rPr>
            <a:t>円と類似団体に比べ低くなっているが、これは、人口一人当たりの職員数が少ないことによる。また、公債費についても</a:t>
          </a:r>
          <a:r>
            <a:rPr kumimoji="1" lang="en-US" altLang="ja-JP" sz="1100">
              <a:solidFill>
                <a:schemeClr val="dk1"/>
              </a:solidFill>
              <a:effectLst/>
              <a:latin typeface="+mn-lt"/>
              <a:ea typeface="+mn-ea"/>
              <a:cs typeface="+mn-cs"/>
            </a:rPr>
            <a:t>26,576</a:t>
          </a:r>
          <a:r>
            <a:rPr kumimoji="1" lang="ja-JP" altLang="ja-JP" sz="1100">
              <a:solidFill>
                <a:schemeClr val="dk1"/>
              </a:solidFill>
              <a:effectLst/>
              <a:latin typeface="+mn-lt"/>
              <a:ea typeface="+mn-ea"/>
              <a:cs typeface="+mn-cs"/>
            </a:rPr>
            <a:t>円と同様に類似団体と比較して低い水準となっているが、財政措置の厚い起債を基本とし、地方債の適正活用に努めてきたことによるものである。普通建設事業費は新規整備については埋立処分場拡張等により大幅に増加しており、更新整備についても施設の長寿命化事業により増加しているが、今後も公共施設等総合管理計画に基づき、各施設の最適化・長寿命化を図ることで経費の削減、平準化を図っていく。積立金については、財政調整基金への積立が減少したこと等により大きく減少している。</a:t>
          </a:r>
          <a:endParaRPr lang="ja-JP" altLang="ja-JP" sz="1400">
            <a:effectLst/>
          </a:endParaRPr>
        </a:p>
        <a:p>
          <a:r>
            <a:rPr kumimoji="1" lang="ja-JP" altLang="ja-JP" sz="1100">
              <a:solidFill>
                <a:schemeClr val="dk1"/>
              </a:solidFill>
              <a:effectLst/>
              <a:latin typeface="+mn-lt"/>
              <a:ea typeface="+mn-ea"/>
              <a:cs typeface="+mn-cs"/>
            </a:rPr>
            <a:t>　今後については、ポストコロナ社会を前提に、平成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から作成している事業別財務諸表の活用、民間活力の導入、補助金等の全庁的な見直し、財政措置の厚い起債を基本とする地方債の適正活用、事務のカイゼン及び定員・給与の適正化等により健全な財政運営を継続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317,486
314,501
757.20
156,163,710
148,796,156
6,653,326
71,642,847
92,618,553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157226</xdr:rowOff>
    </xdr:from>
    <xdr:to>
      <xdr:col>24</xdr:col>
      <xdr:colOff>63500</xdr:colOff>
      <xdr:row>34</xdr:row>
      <xdr:rowOff>167894</xdr:rowOff>
    </xdr:to>
    <xdr:cxnSp macro="">
      <xdr:nvCxnSpPr>
        <xdr:cNvPr id="61" name="直線コネクタ 60"/>
        <xdr:cNvCxnSpPr/>
      </xdr:nvCxnSpPr>
      <xdr:spPr>
        <a:xfrm flipV="1">
          <a:off x="3797300" y="5986526"/>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20845</xdr:rowOff>
    </xdr:from>
    <xdr:ext cx="469744" cy="259045"/>
    <xdr:sp macro="" textlink="">
      <xdr:nvSpPr>
        <xdr:cNvPr id="62" name="議会費平均値テキスト"/>
        <xdr:cNvSpPr txBox="1"/>
      </xdr:nvSpPr>
      <xdr:spPr>
        <a:xfrm>
          <a:off x="4686300" y="602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167894</xdr:rowOff>
    </xdr:from>
    <xdr:to>
      <xdr:col>19</xdr:col>
      <xdr:colOff>177800</xdr:colOff>
      <xdr:row>35</xdr:row>
      <xdr:rowOff>8636</xdr:rowOff>
    </xdr:to>
    <xdr:cxnSp macro="">
      <xdr:nvCxnSpPr>
        <xdr:cNvPr id="64" name="直線コネクタ 63"/>
        <xdr:cNvCxnSpPr/>
      </xdr:nvCxnSpPr>
      <xdr:spPr>
        <a:xfrm flipV="1">
          <a:off x="2908300" y="599719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169418</xdr:rowOff>
    </xdr:from>
    <xdr:to>
      <xdr:col>15</xdr:col>
      <xdr:colOff>50800</xdr:colOff>
      <xdr:row>35</xdr:row>
      <xdr:rowOff>8636</xdr:rowOff>
    </xdr:to>
    <xdr:cxnSp macro="">
      <xdr:nvCxnSpPr>
        <xdr:cNvPr id="67" name="直線コネクタ 66"/>
        <xdr:cNvCxnSpPr/>
      </xdr:nvCxnSpPr>
      <xdr:spPr>
        <a:xfrm>
          <a:off x="2019300" y="599871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81788</xdr:rowOff>
    </xdr:from>
    <xdr:to>
      <xdr:col>10</xdr:col>
      <xdr:colOff>114300</xdr:colOff>
      <xdr:row>34</xdr:row>
      <xdr:rowOff>169418</xdr:rowOff>
    </xdr:to>
    <xdr:cxnSp macro="">
      <xdr:nvCxnSpPr>
        <xdr:cNvPr id="70" name="直線コネクタ 69"/>
        <xdr:cNvCxnSpPr/>
      </xdr:nvCxnSpPr>
      <xdr:spPr>
        <a:xfrm>
          <a:off x="1130300" y="5911088"/>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113809</xdr:rowOff>
    </xdr:from>
    <xdr:ext cx="469744" cy="259045"/>
    <xdr:sp macro="" textlink="">
      <xdr:nvSpPr>
        <xdr:cNvPr id="72" name="テキスト ボックス 71"/>
        <xdr:cNvSpPr txBox="1"/>
      </xdr:nvSpPr>
      <xdr:spPr>
        <a:xfrm>
          <a:off x="1784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106426</xdr:rowOff>
    </xdr:from>
    <xdr:to>
      <xdr:col>24</xdr:col>
      <xdr:colOff>114300</xdr:colOff>
      <xdr:row>35</xdr:row>
      <xdr:rowOff>36576</xdr:rowOff>
    </xdr:to>
    <xdr:sp macro="" textlink="">
      <xdr:nvSpPr>
        <xdr:cNvPr id="80" name="楕円 79"/>
        <xdr:cNvSpPr/>
      </xdr:nvSpPr>
      <xdr:spPr>
        <a:xfrm>
          <a:off x="4584700" y="5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129303</xdr:rowOff>
    </xdr:from>
    <xdr:ext cx="469744" cy="259045"/>
    <xdr:sp macro="" textlink="">
      <xdr:nvSpPr>
        <xdr:cNvPr id="81" name="議会費該当値テキスト"/>
        <xdr:cNvSpPr txBox="1"/>
      </xdr:nvSpPr>
      <xdr:spPr>
        <a:xfrm>
          <a:off x="4686300" y="578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117094</xdr:rowOff>
    </xdr:from>
    <xdr:to>
      <xdr:col>20</xdr:col>
      <xdr:colOff>38100</xdr:colOff>
      <xdr:row>35</xdr:row>
      <xdr:rowOff>47244</xdr:rowOff>
    </xdr:to>
    <xdr:sp macro="" textlink="">
      <xdr:nvSpPr>
        <xdr:cNvPr id="82" name="楕円 81"/>
        <xdr:cNvSpPr/>
      </xdr:nvSpPr>
      <xdr:spPr>
        <a:xfrm>
          <a:off x="3746500" y="594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63771</xdr:rowOff>
    </xdr:from>
    <xdr:ext cx="469744" cy="259045"/>
    <xdr:sp macro="" textlink="">
      <xdr:nvSpPr>
        <xdr:cNvPr id="83" name="テキスト ボックス 82"/>
        <xdr:cNvSpPr txBox="1"/>
      </xdr:nvSpPr>
      <xdr:spPr>
        <a:xfrm>
          <a:off x="3562428" y="572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129286</xdr:rowOff>
    </xdr:from>
    <xdr:to>
      <xdr:col>15</xdr:col>
      <xdr:colOff>101600</xdr:colOff>
      <xdr:row>35</xdr:row>
      <xdr:rowOff>59436</xdr:rowOff>
    </xdr:to>
    <xdr:sp macro="" textlink="">
      <xdr:nvSpPr>
        <xdr:cNvPr id="84" name="楕円 83"/>
        <xdr:cNvSpPr/>
      </xdr:nvSpPr>
      <xdr:spPr>
        <a:xfrm>
          <a:off x="28575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75963</xdr:rowOff>
    </xdr:from>
    <xdr:ext cx="469744" cy="259045"/>
    <xdr:sp macro="" textlink="">
      <xdr:nvSpPr>
        <xdr:cNvPr id="85" name="テキスト ボックス 84"/>
        <xdr:cNvSpPr txBox="1"/>
      </xdr:nvSpPr>
      <xdr:spPr>
        <a:xfrm>
          <a:off x="2673428" y="573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118618</xdr:rowOff>
    </xdr:from>
    <xdr:to>
      <xdr:col>10</xdr:col>
      <xdr:colOff>165100</xdr:colOff>
      <xdr:row>35</xdr:row>
      <xdr:rowOff>48768</xdr:rowOff>
    </xdr:to>
    <xdr:sp macro="" textlink="">
      <xdr:nvSpPr>
        <xdr:cNvPr id="86" name="楕円 85"/>
        <xdr:cNvSpPr/>
      </xdr:nvSpPr>
      <xdr:spPr>
        <a:xfrm>
          <a:off x="1968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65295</xdr:rowOff>
    </xdr:from>
    <xdr:ext cx="469744" cy="259045"/>
    <xdr:sp macro="" textlink="">
      <xdr:nvSpPr>
        <xdr:cNvPr id="87" name="テキスト ボックス 86"/>
        <xdr:cNvSpPr txBox="1"/>
      </xdr:nvSpPr>
      <xdr:spPr>
        <a:xfrm>
          <a:off x="1784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30988</xdr:rowOff>
    </xdr:from>
    <xdr:to>
      <xdr:col>6</xdr:col>
      <xdr:colOff>38100</xdr:colOff>
      <xdr:row>34</xdr:row>
      <xdr:rowOff>132588</xdr:rowOff>
    </xdr:to>
    <xdr:sp macro="" textlink="">
      <xdr:nvSpPr>
        <xdr:cNvPr id="88" name="楕円 87"/>
        <xdr:cNvSpPr/>
      </xdr:nvSpPr>
      <xdr:spPr>
        <a:xfrm>
          <a:off x="10795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149115</xdr:rowOff>
    </xdr:from>
    <xdr:ext cx="469744" cy="259045"/>
    <xdr:sp macro="" textlink="">
      <xdr:nvSpPr>
        <xdr:cNvPr id="89" name="テキスト ボックス 88"/>
        <xdr:cNvSpPr txBox="1"/>
      </xdr:nvSpPr>
      <xdr:spPr>
        <a:xfrm>
          <a:off x="895428" y="563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46410</xdr:rowOff>
    </xdr:from>
    <xdr:to>
      <xdr:col>24</xdr:col>
      <xdr:colOff>63500</xdr:colOff>
      <xdr:row>55</xdr:row>
      <xdr:rowOff>169396</xdr:rowOff>
    </xdr:to>
    <xdr:cxnSp macro="">
      <xdr:nvCxnSpPr>
        <xdr:cNvPr id="120" name="直線コネクタ 119"/>
        <xdr:cNvCxnSpPr/>
      </xdr:nvCxnSpPr>
      <xdr:spPr>
        <a:xfrm>
          <a:off x="3797300" y="9476160"/>
          <a:ext cx="838200" cy="12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50846</xdr:rowOff>
    </xdr:from>
    <xdr:ext cx="534377" cy="259045"/>
    <xdr:sp macro="" textlink="">
      <xdr:nvSpPr>
        <xdr:cNvPr id="121" name="総務費平均値テキスト"/>
        <xdr:cNvSpPr txBox="1"/>
      </xdr:nvSpPr>
      <xdr:spPr>
        <a:xfrm>
          <a:off x="4686300" y="965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96886</xdr:rowOff>
    </xdr:from>
    <xdr:to>
      <xdr:col>19</xdr:col>
      <xdr:colOff>177800</xdr:colOff>
      <xdr:row>55</xdr:row>
      <xdr:rowOff>46410</xdr:rowOff>
    </xdr:to>
    <xdr:cxnSp macro="">
      <xdr:nvCxnSpPr>
        <xdr:cNvPr id="123" name="直線コネクタ 122"/>
        <xdr:cNvCxnSpPr/>
      </xdr:nvCxnSpPr>
      <xdr:spPr>
        <a:xfrm>
          <a:off x="2908300" y="8497936"/>
          <a:ext cx="889000" cy="97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165930</xdr:rowOff>
    </xdr:from>
    <xdr:ext cx="534377" cy="259045"/>
    <xdr:sp macro="" textlink="">
      <xdr:nvSpPr>
        <xdr:cNvPr id="125" name="テキスト ボックス 124"/>
        <xdr:cNvSpPr txBox="1"/>
      </xdr:nvSpPr>
      <xdr:spPr>
        <a:xfrm>
          <a:off x="3530111" y="9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96886</xdr:rowOff>
    </xdr:from>
    <xdr:to>
      <xdr:col>15</xdr:col>
      <xdr:colOff>50800</xdr:colOff>
      <xdr:row>56</xdr:row>
      <xdr:rowOff>52440</xdr:rowOff>
    </xdr:to>
    <xdr:cxnSp macro="">
      <xdr:nvCxnSpPr>
        <xdr:cNvPr id="126" name="直線コネクタ 125"/>
        <xdr:cNvCxnSpPr/>
      </xdr:nvCxnSpPr>
      <xdr:spPr>
        <a:xfrm flipV="1">
          <a:off x="2019300" y="8497936"/>
          <a:ext cx="889000" cy="115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146847</xdr:rowOff>
    </xdr:from>
    <xdr:ext cx="599010" cy="259045"/>
    <xdr:sp macro="" textlink="">
      <xdr:nvSpPr>
        <xdr:cNvPr id="128" name="テキスト ボックス 127"/>
        <xdr:cNvSpPr txBox="1"/>
      </xdr:nvSpPr>
      <xdr:spPr>
        <a:xfrm>
          <a:off x="2608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52440</xdr:rowOff>
    </xdr:from>
    <xdr:to>
      <xdr:col>10</xdr:col>
      <xdr:colOff>114300</xdr:colOff>
      <xdr:row>56</xdr:row>
      <xdr:rowOff>72416</xdr:rowOff>
    </xdr:to>
    <xdr:cxnSp macro="">
      <xdr:nvCxnSpPr>
        <xdr:cNvPr id="129" name="直線コネクタ 128"/>
        <xdr:cNvCxnSpPr/>
      </xdr:nvCxnSpPr>
      <xdr:spPr>
        <a:xfrm flipV="1">
          <a:off x="1130300" y="9653640"/>
          <a:ext cx="889000" cy="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69406</xdr:rowOff>
    </xdr:from>
    <xdr:ext cx="534377" cy="259045"/>
    <xdr:sp macro="" textlink="">
      <xdr:nvSpPr>
        <xdr:cNvPr id="131" name="テキスト ボックス 130"/>
        <xdr:cNvSpPr txBox="1"/>
      </xdr:nvSpPr>
      <xdr:spPr>
        <a:xfrm>
          <a:off x="1752111" y="98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94726</xdr:rowOff>
    </xdr:from>
    <xdr:ext cx="534377" cy="259045"/>
    <xdr:sp macro="" textlink="">
      <xdr:nvSpPr>
        <xdr:cNvPr id="133" name="テキスト ボックス 132"/>
        <xdr:cNvSpPr txBox="1"/>
      </xdr:nvSpPr>
      <xdr:spPr>
        <a:xfrm>
          <a:off x="863111" y="98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118596</xdr:rowOff>
    </xdr:from>
    <xdr:to>
      <xdr:col>24</xdr:col>
      <xdr:colOff>114300</xdr:colOff>
      <xdr:row>56</xdr:row>
      <xdr:rowOff>48746</xdr:rowOff>
    </xdr:to>
    <xdr:sp macro="" textlink="">
      <xdr:nvSpPr>
        <xdr:cNvPr id="139" name="楕円 138"/>
        <xdr:cNvSpPr/>
      </xdr:nvSpPr>
      <xdr:spPr>
        <a:xfrm>
          <a:off x="4584700" y="954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141473</xdr:rowOff>
    </xdr:from>
    <xdr:ext cx="534377" cy="259045"/>
    <xdr:sp macro="" textlink="">
      <xdr:nvSpPr>
        <xdr:cNvPr id="140" name="総務費該当値テキスト"/>
        <xdr:cNvSpPr txBox="1"/>
      </xdr:nvSpPr>
      <xdr:spPr>
        <a:xfrm>
          <a:off x="4686300" y="939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167060</xdr:rowOff>
    </xdr:from>
    <xdr:to>
      <xdr:col>20</xdr:col>
      <xdr:colOff>38100</xdr:colOff>
      <xdr:row>55</xdr:row>
      <xdr:rowOff>97210</xdr:rowOff>
    </xdr:to>
    <xdr:sp macro="" textlink="">
      <xdr:nvSpPr>
        <xdr:cNvPr id="141" name="楕円 140"/>
        <xdr:cNvSpPr/>
      </xdr:nvSpPr>
      <xdr:spPr>
        <a:xfrm>
          <a:off x="3746500" y="94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113737</xdr:rowOff>
    </xdr:from>
    <xdr:ext cx="534377" cy="259045"/>
    <xdr:sp macro="" textlink="">
      <xdr:nvSpPr>
        <xdr:cNvPr id="142" name="テキスト ボックス 141"/>
        <xdr:cNvSpPr txBox="1"/>
      </xdr:nvSpPr>
      <xdr:spPr>
        <a:xfrm>
          <a:off x="3530111" y="920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46086</xdr:rowOff>
    </xdr:from>
    <xdr:to>
      <xdr:col>15</xdr:col>
      <xdr:colOff>101600</xdr:colOff>
      <xdr:row>49</xdr:row>
      <xdr:rowOff>147686</xdr:rowOff>
    </xdr:to>
    <xdr:sp macro="" textlink="">
      <xdr:nvSpPr>
        <xdr:cNvPr id="143" name="楕円 142"/>
        <xdr:cNvSpPr/>
      </xdr:nvSpPr>
      <xdr:spPr>
        <a:xfrm>
          <a:off x="2857500" y="84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47</xdr:row>
      <xdr:rowOff>164213</xdr:rowOff>
    </xdr:from>
    <xdr:ext cx="599010" cy="259045"/>
    <xdr:sp macro="" textlink="">
      <xdr:nvSpPr>
        <xdr:cNvPr id="144" name="テキスト ボックス 143"/>
        <xdr:cNvSpPr txBox="1"/>
      </xdr:nvSpPr>
      <xdr:spPr>
        <a:xfrm>
          <a:off x="2608795" y="822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1640</xdr:rowOff>
    </xdr:from>
    <xdr:to>
      <xdr:col>10</xdr:col>
      <xdr:colOff>165100</xdr:colOff>
      <xdr:row>56</xdr:row>
      <xdr:rowOff>103240</xdr:rowOff>
    </xdr:to>
    <xdr:sp macro="" textlink="">
      <xdr:nvSpPr>
        <xdr:cNvPr id="145" name="楕円 144"/>
        <xdr:cNvSpPr/>
      </xdr:nvSpPr>
      <xdr:spPr>
        <a:xfrm>
          <a:off x="1968500" y="96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119767</xdr:rowOff>
    </xdr:from>
    <xdr:ext cx="534377" cy="259045"/>
    <xdr:sp macro="" textlink="">
      <xdr:nvSpPr>
        <xdr:cNvPr id="146" name="テキスト ボックス 145"/>
        <xdr:cNvSpPr txBox="1"/>
      </xdr:nvSpPr>
      <xdr:spPr>
        <a:xfrm>
          <a:off x="1752111" y="93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21616</xdr:rowOff>
    </xdr:from>
    <xdr:to>
      <xdr:col>6</xdr:col>
      <xdr:colOff>38100</xdr:colOff>
      <xdr:row>56</xdr:row>
      <xdr:rowOff>123216</xdr:rowOff>
    </xdr:to>
    <xdr:sp macro="" textlink="">
      <xdr:nvSpPr>
        <xdr:cNvPr id="147" name="楕円 146"/>
        <xdr:cNvSpPr/>
      </xdr:nvSpPr>
      <xdr:spPr>
        <a:xfrm>
          <a:off x="1079500" y="962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139743</xdr:rowOff>
    </xdr:from>
    <xdr:ext cx="534377" cy="259045"/>
    <xdr:sp macro="" textlink="">
      <xdr:nvSpPr>
        <xdr:cNvPr id="148" name="テキスト ボックス 147"/>
        <xdr:cNvSpPr txBox="1"/>
      </xdr:nvSpPr>
      <xdr:spPr>
        <a:xfrm>
          <a:off x="863111" y="939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57755</xdr:rowOff>
    </xdr:from>
    <xdr:to>
      <xdr:col>24</xdr:col>
      <xdr:colOff>62865</xdr:colOff>
      <xdr:row>77</xdr:row>
      <xdr:rowOff>70069</xdr:rowOff>
    </xdr:to>
    <xdr:cxnSp macro="">
      <xdr:nvCxnSpPr>
        <xdr:cNvPr id="173" name="直線コネクタ 172"/>
        <xdr:cNvCxnSpPr/>
      </xdr:nvCxnSpPr>
      <xdr:spPr>
        <a:xfrm flipV="1">
          <a:off x="4633595" y="12059255"/>
          <a:ext cx="1270" cy="121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73896</xdr:rowOff>
    </xdr:from>
    <xdr:ext cx="599010" cy="259045"/>
    <xdr:sp macro="" textlink="">
      <xdr:nvSpPr>
        <xdr:cNvPr id="174" name="民生費最小値テキスト"/>
        <xdr:cNvSpPr txBox="1"/>
      </xdr:nvSpPr>
      <xdr:spPr>
        <a:xfrm>
          <a:off x="4686300" y="1327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70069</xdr:rowOff>
    </xdr:from>
    <xdr:to>
      <xdr:col>24</xdr:col>
      <xdr:colOff>152400</xdr:colOff>
      <xdr:row>77</xdr:row>
      <xdr:rowOff>70069</xdr:rowOff>
    </xdr:to>
    <xdr:cxnSp macro="">
      <xdr:nvCxnSpPr>
        <xdr:cNvPr id="175" name="直線コネクタ 174"/>
        <xdr:cNvCxnSpPr/>
      </xdr:nvCxnSpPr>
      <xdr:spPr>
        <a:xfrm>
          <a:off x="4546600" y="1327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4432</xdr:rowOff>
    </xdr:from>
    <xdr:ext cx="599010" cy="259045"/>
    <xdr:sp macro="" textlink="">
      <xdr:nvSpPr>
        <xdr:cNvPr id="176" name="民生費最大値テキスト"/>
        <xdr:cNvSpPr txBox="1"/>
      </xdr:nvSpPr>
      <xdr:spPr>
        <a:xfrm>
          <a:off x="4686300" y="1183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57755</xdr:rowOff>
    </xdr:from>
    <xdr:to>
      <xdr:col>24</xdr:col>
      <xdr:colOff>152400</xdr:colOff>
      <xdr:row>70</xdr:row>
      <xdr:rowOff>57755</xdr:rowOff>
    </xdr:to>
    <xdr:cxnSp macro="">
      <xdr:nvCxnSpPr>
        <xdr:cNvPr id="177" name="直線コネクタ 176"/>
        <xdr:cNvCxnSpPr/>
      </xdr:nvCxnSpPr>
      <xdr:spPr>
        <a:xfrm>
          <a:off x="4546600" y="1205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98766</xdr:rowOff>
    </xdr:from>
    <xdr:to>
      <xdr:col>24</xdr:col>
      <xdr:colOff>63500</xdr:colOff>
      <xdr:row>76</xdr:row>
      <xdr:rowOff>125177</xdr:rowOff>
    </xdr:to>
    <xdr:cxnSp macro="">
      <xdr:nvCxnSpPr>
        <xdr:cNvPr id="178" name="直線コネクタ 177"/>
        <xdr:cNvCxnSpPr/>
      </xdr:nvCxnSpPr>
      <xdr:spPr>
        <a:xfrm>
          <a:off x="3797300" y="13128966"/>
          <a:ext cx="838200" cy="2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159890</xdr:rowOff>
    </xdr:from>
    <xdr:ext cx="599010" cy="259045"/>
    <xdr:sp macro="" textlink="">
      <xdr:nvSpPr>
        <xdr:cNvPr id="179" name="民生費平均値テキスト"/>
        <xdr:cNvSpPr txBox="1"/>
      </xdr:nvSpPr>
      <xdr:spPr>
        <a:xfrm>
          <a:off x="4686300" y="12675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137013</xdr:rowOff>
    </xdr:from>
    <xdr:to>
      <xdr:col>24</xdr:col>
      <xdr:colOff>114300</xdr:colOff>
      <xdr:row>75</xdr:row>
      <xdr:rowOff>67163</xdr:rowOff>
    </xdr:to>
    <xdr:sp macro="" textlink="">
      <xdr:nvSpPr>
        <xdr:cNvPr id="180" name="フローチャート: 判断 179"/>
        <xdr:cNvSpPr/>
      </xdr:nvSpPr>
      <xdr:spPr>
        <a:xfrm>
          <a:off x="45847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98766</xdr:rowOff>
    </xdr:from>
    <xdr:to>
      <xdr:col>19</xdr:col>
      <xdr:colOff>177800</xdr:colOff>
      <xdr:row>77</xdr:row>
      <xdr:rowOff>104687</xdr:rowOff>
    </xdr:to>
    <xdr:cxnSp macro="">
      <xdr:nvCxnSpPr>
        <xdr:cNvPr id="181" name="直線コネクタ 180"/>
        <xdr:cNvCxnSpPr/>
      </xdr:nvCxnSpPr>
      <xdr:spPr>
        <a:xfrm flipV="1">
          <a:off x="2908300" y="13128966"/>
          <a:ext cx="889000" cy="17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85540</xdr:rowOff>
    </xdr:from>
    <xdr:to>
      <xdr:col>20</xdr:col>
      <xdr:colOff>38100</xdr:colOff>
      <xdr:row>75</xdr:row>
      <xdr:rowOff>15690</xdr:rowOff>
    </xdr:to>
    <xdr:sp macro="" textlink="">
      <xdr:nvSpPr>
        <xdr:cNvPr id="182" name="フローチャート: 判断 181"/>
        <xdr:cNvSpPr/>
      </xdr:nvSpPr>
      <xdr:spPr>
        <a:xfrm>
          <a:off x="3746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32217</xdr:rowOff>
    </xdr:from>
    <xdr:ext cx="599010" cy="259045"/>
    <xdr:sp macro="" textlink="">
      <xdr:nvSpPr>
        <xdr:cNvPr id="183" name="テキスト ボックス 182"/>
        <xdr:cNvSpPr txBox="1"/>
      </xdr:nvSpPr>
      <xdr:spPr>
        <a:xfrm>
          <a:off x="3497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104687</xdr:rowOff>
    </xdr:from>
    <xdr:to>
      <xdr:col>15</xdr:col>
      <xdr:colOff>50800</xdr:colOff>
      <xdr:row>77</xdr:row>
      <xdr:rowOff>147290</xdr:rowOff>
    </xdr:to>
    <xdr:cxnSp macro="">
      <xdr:nvCxnSpPr>
        <xdr:cNvPr id="184" name="直線コネクタ 183"/>
        <xdr:cNvCxnSpPr/>
      </xdr:nvCxnSpPr>
      <xdr:spPr>
        <a:xfrm flipV="1">
          <a:off x="2019300" y="13306337"/>
          <a:ext cx="889000" cy="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109139</xdr:rowOff>
    </xdr:from>
    <xdr:to>
      <xdr:col>15</xdr:col>
      <xdr:colOff>101600</xdr:colOff>
      <xdr:row>76</xdr:row>
      <xdr:rowOff>39289</xdr:rowOff>
    </xdr:to>
    <xdr:sp macro="" textlink="">
      <xdr:nvSpPr>
        <xdr:cNvPr id="185" name="フローチャート: 判断 184"/>
        <xdr:cNvSpPr/>
      </xdr:nvSpPr>
      <xdr:spPr>
        <a:xfrm>
          <a:off x="2857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55816</xdr:rowOff>
    </xdr:from>
    <xdr:ext cx="599010" cy="259045"/>
    <xdr:sp macro="" textlink="">
      <xdr:nvSpPr>
        <xdr:cNvPr id="186" name="テキスト ボックス 185"/>
        <xdr:cNvSpPr txBox="1"/>
      </xdr:nvSpPr>
      <xdr:spPr>
        <a:xfrm>
          <a:off x="2608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147290</xdr:rowOff>
    </xdr:from>
    <xdr:to>
      <xdr:col>10</xdr:col>
      <xdr:colOff>114300</xdr:colOff>
      <xdr:row>78</xdr:row>
      <xdr:rowOff>41638</xdr:rowOff>
    </xdr:to>
    <xdr:cxnSp macro="">
      <xdr:nvCxnSpPr>
        <xdr:cNvPr id="187" name="直線コネクタ 186"/>
        <xdr:cNvCxnSpPr/>
      </xdr:nvCxnSpPr>
      <xdr:spPr>
        <a:xfrm flipV="1">
          <a:off x="1130300" y="13348940"/>
          <a:ext cx="889000" cy="6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156634</xdr:rowOff>
    </xdr:from>
    <xdr:to>
      <xdr:col>10</xdr:col>
      <xdr:colOff>165100</xdr:colOff>
      <xdr:row>76</xdr:row>
      <xdr:rowOff>86784</xdr:rowOff>
    </xdr:to>
    <xdr:sp macro="" textlink="">
      <xdr:nvSpPr>
        <xdr:cNvPr id="188" name="フローチャート: 判断 187"/>
        <xdr:cNvSpPr/>
      </xdr:nvSpPr>
      <xdr:spPr>
        <a:xfrm>
          <a:off x="1968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103311</xdr:rowOff>
    </xdr:from>
    <xdr:ext cx="599010" cy="259045"/>
    <xdr:sp macro="" textlink="">
      <xdr:nvSpPr>
        <xdr:cNvPr id="189" name="テキスト ボックス 188"/>
        <xdr:cNvSpPr txBox="1"/>
      </xdr:nvSpPr>
      <xdr:spPr>
        <a:xfrm>
          <a:off x="1719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25479</xdr:rowOff>
    </xdr:from>
    <xdr:to>
      <xdr:col>6</xdr:col>
      <xdr:colOff>38100</xdr:colOff>
      <xdr:row>76</xdr:row>
      <xdr:rowOff>127079</xdr:rowOff>
    </xdr:to>
    <xdr:sp macro="" textlink="">
      <xdr:nvSpPr>
        <xdr:cNvPr id="190" name="フローチャート: 判断 189"/>
        <xdr:cNvSpPr/>
      </xdr:nvSpPr>
      <xdr:spPr>
        <a:xfrm>
          <a:off x="1079500" y="1305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143606</xdr:rowOff>
    </xdr:from>
    <xdr:ext cx="599010" cy="259045"/>
    <xdr:sp macro="" textlink="">
      <xdr:nvSpPr>
        <xdr:cNvPr id="191" name="テキスト ボックス 190"/>
        <xdr:cNvSpPr txBox="1"/>
      </xdr:nvSpPr>
      <xdr:spPr>
        <a:xfrm>
          <a:off x="830795" y="1283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74377</xdr:rowOff>
    </xdr:from>
    <xdr:to>
      <xdr:col>24</xdr:col>
      <xdr:colOff>114300</xdr:colOff>
      <xdr:row>77</xdr:row>
      <xdr:rowOff>4527</xdr:rowOff>
    </xdr:to>
    <xdr:sp macro="" textlink="">
      <xdr:nvSpPr>
        <xdr:cNvPr id="197" name="楕円 196"/>
        <xdr:cNvSpPr/>
      </xdr:nvSpPr>
      <xdr:spPr>
        <a:xfrm>
          <a:off x="4584700" y="131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160754</xdr:rowOff>
    </xdr:from>
    <xdr:ext cx="599010" cy="259045"/>
    <xdr:sp macro="" textlink="">
      <xdr:nvSpPr>
        <xdr:cNvPr id="198" name="民生費該当値テキスト"/>
        <xdr:cNvSpPr txBox="1"/>
      </xdr:nvSpPr>
      <xdr:spPr>
        <a:xfrm>
          <a:off x="4686300" y="1301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47966</xdr:rowOff>
    </xdr:from>
    <xdr:to>
      <xdr:col>20</xdr:col>
      <xdr:colOff>38100</xdr:colOff>
      <xdr:row>76</xdr:row>
      <xdr:rowOff>149566</xdr:rowOff>
    </xdr:to>
    <xdr:sp macro="" textlink="">
      <xdr:nvSpPr>
        <xdr:cNvPr id="199" name="楕円 198"/>
        <xdr:cNvSpPr/>
      </xdr:nvSpPr>
      <xdr:spPr>
        <a:xfrm>
          <a:off x="3746500" y="1307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140693</xdr:rowOff>
    </xdr:from>
    <xdr:ext cx="599010" cy="259045"/>
    <xdr:sp macro="" textlink="">
      <xdr:nvSpPr>
        <xdr:cNvPr id="200" name="テキスト ボックス 199"/>
        <xdr:cNvSpPr txBox="1"/>
      </xdr:nvSpPr>
      <xdr:spPr>
        <a:xfrm>
          <a:off x="3497795" y="1317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53887</xdr:rowOff>
    </xdr:from>
    <xdr:to>
      <xdr:col>15</xdr:col>
      <xdr:colOff>101600</xdr:colOff>
      <xdr:row>77</xdr:row>
      <xdr:rowOff>155487</xdr:rowOff>
    </xdr:to>
    <xdr:sp macro="" textlink="">
      <xdr:nvSpPr>
        <xdr:cNvPr id="201" name="楕円 200"/>
        <xdr:cNvSpPr/>
      </xdr:nvSpPr>
      <xdr:spPr>
        <a:xfrm>
          <a:off x="2857500" y="132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146614</xdr:rowOff>
    </xdr:from>
    <xdr:ext cx="599010" cy="259045"/>
    <xdr:sp macro="" textlink="">
      <xdr:nvSpPr>
        <xdr:cNvPr id="202" name="テキスト ボックス 201"/>
        <xdr:cNvSpPr txBox="1"/>
      </xdr:nvSpPr>
      <xdr:spPr>
        <a:xfrm>
          <a:off x="2608795" y="133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96490</xdr:rowOff>
    </xdr:from>
    <xdr:to>
      <xdr:col>10</xdr:col>
      <xdr:colOff>165100</xdr:colOff>
      <xdr:row>78</xdr:row>
      <xdr:rowOff>26640</xdr:rowOff>
    </xdr:to>
    <xdr:sp macro="" textlink="">
      <xdr:nvSpPr>
        <xdr:cNvPr id="203" name="楕円 202"/>
        <xdr:cNvSpPr/>
      </xdr:nvSpPr>
      <xdr:spPr>
        <a:xfrm>
          <a:off x="1968500" y="132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17767</xdr:rowOff>
    </xdr:from>
    <xdr:ext cx="599010" cy="259045"/>
    <xdr:sp macro="" textlink="">
      <xdr:nvSpPr>
        <xdr:cNvPr id="204" name="テキスト ボックス 203"/>
        <xdr:cNvSpPr txBox="1"/>
      </xdr:nvSpPr>
      <xdr:spPr>
        <a:xfrm>
          <a:off x="1719795" y="1339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162288</xdr:rowOff>
    </xdr:from>
    <xdr:to>
      <xdr:col>6</xdr:col>
      <xdr:colOff>38100</xdr:colOff>
      <xdr:row>78</xdr:row>
      <xdr:rowOff>92438</xdr:rowOff>
    </xdr:to>
    <xdr:sp macro="" textlink="">
      <xdr:nvSpPr>
        <xdr:cNvPr id="205" name="楕円 204"/>
        <xdr:cNvSpPr/>
      </xdr:nvSpPr>
      <xdr:spPr>
        <a:xfrm>
          <a:off x="1079500" y="133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83565</xdr:rowOff>
    </xdr:from>
    <xdr:ext cx="599010" cy="259045"/>
    <xdr:sp macro="" textlink="">
      <xdr:nvSpPr>
        <xdr:cNvPr id="206" name="テキスト ボックス 205"/>
        <xdr:cNvSpPr txBox="1"/>
      </xdr:nvSpPr>
      <xdr:spPr>
        <a:xfrm>
          <a:off x="830795" y="1345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2082</xdr:rowOff>
    </xdr:from>
    <xdr:to>
      <xdr:col>24</xdr:col>
      <xdr:colOff>62865</xdr:colOff>
      <xdr:row>97</xdr:row>
      <xdr:rowOff>25674</xdr:rowOff>
    </xdr:to>
    <xdr:cxnSp macro="">
      <xdr:nvCxnSpPr>
        <xdr:cNvPr id="229" name="直線コネクタ 228"/>
        <xdr:cNvCxnSpPr/>
      </xdr:nvCxnSpPr>
      <xdr:spPr>
        <a:xfrm flipV="1">
          <a:off x="4633595" y="15604032"/>
          <a:ext cx="1270" cy="105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29501</xdr:rowOff>
    </xdr:from>
    <xdr:ext cx="534377" cy="259045"/>
    <xdr:sp macro="" textlink="">
      <xdr:nvSpPr>
        <xdr:cNvPr id="230" name="衛生費最小値テキスト"/>
        <xdr:cNvSpPr txBox="1"/>
      </xdr:nvSpPr>
      <xdr:spPr>
        <a:xfrm>
          <a:off x="4686300" y="1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25674</xdr:rowOff>
    </xdr:from>
    <xdr:to>
      <xdr:col>24</xdr:col>
      <xdr:colOff>152400</xdr:colOff>
      <xdr:row>97</xdr:row>
      <xdr:rowOff>25674</xdr:rowOff>
    </xdr:to>
    <xdr:cxnSp macro="">
      <xdr:nvCxnSpPr>
        <xdr:cNvPr id="231" name="直線コネクタ 230"/>
        <xdr:cNvCxnSpPr/>
      </xdr:nvCxnSpPr>
      <xdr:spPr>
        <a:xfrm>
          <a:off x="4546600" y="1665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120209</xdr:rowOff>
    </xdr:from>
    <xdr:ext cx="534377" cy="259045"/>
    <xdr:sp macro="" textlink="">
      <xdr:nvSpPr>
        <xdr:cNvPr id="232" name="衛生費最大値テキスト"/>
        <xdr:cNvSpPr txBox="1"/>
      </xdr:nvSpPr>
      <xdr:spPr>
        <a:xfrm>
          <a:off x="4686300" y="15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2082</xdr:rowOff>
    </xdr:from>
    <xdr:to>
      <xdr:col>24</xdr:col>
      <xdr:colOff>152400</xdr:colOff>
      <xdr:row>91</xdr:row>
      <xdr:rowOff>2082</xdr:rowOff>
    </xdr:to>
    <xdr:cxnSp macro="">
      <xdr:nvCxnSpPr>
        <xdr:cNvPr id="233" name="直線コネクタ 232"/>
        <xdr:cNvCxnSpPr/>
      </xdr:nvCxnSpPr>
      <xdr:spPr>
        <a:xfrm>
          <a:off x="4546600" y="1560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99650</xdr:rowOff>
    </xdr:from>
    <xdr:to>
      <xdr:col>24</xdr:col>
      <xdr:colOff>63500</xdr:colOff>
      <xdr:row>94</xdr:row>
      <xdr:rowOff>131676</xdr:rowOff>
    </xdr:to>
    <xdr:cxnSp macro="">
      <xdr:nvCxnSpPr>
        <xdr:cNvPr id="234" name="直線コネクタ 233"/>
        <xdr:cNvCxnSpPr/>
      </xdr:nvCxnSpPr>
      <xdr:spPr>
        <a:xfrm flipV="1">
          <a:off x="3797300" y="15873050"/>
          <a:ext cx="838200" cy="37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97617</xdr:rowOff>
    </xdr:from>
    <xdr:ext cx="534377" cy="259045"/>
    <xdr:sp macro="" textlink="">
      <xdr:nvSpPr>
        <xdr:cNvPr id="235" name="衛生費平均値テキスト"/>
        <xdr:cNvSpPr txBox="1"/>
      </xdr:nvSpPr>
      <xdr:spPr>
        <a:xfrm>
          <a:off x="4686300" y="16213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119190</xdr:rowOff>
    </xdr:from>
    <xdr:to>
      <xdr:col>24</xdr:col>
      <xdr:colOff>114300</xdr:colOff>
      <xdr:row>95</xdr:row>
      <xdr:rowOff>49340</xdr:rowOff>
    </xdr:to>
    <xdr:sp macro="" textlink="">
      <xdr:nvSpPr>
        <xdr:cNvPr id="236" name="フローチャート: 判断 235"/>
        <xdr:cNvSpPr/>
      </xdr:nvSpPr>
      <xdr:spPr>
        <a:xfrm>
          <a:off x="45847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131676</xdr:rowOff>
    </xdr:from>
    <xdr:to>
      <xdr:col>19</xdr:col>
      <xdr:colOff>177800</xdr:colOff>
      <xdr:row>96</xdr:row>
      <xdr:rowOff>101456</xdr:rowOff>
    </xdr:to>
    <xdr:cxnSp macro="">
      <xdr:nvCxnSpPr>
        <xdr:cNvPr id="237" name="直線コネクタ 236"/>
        <xdr:cNvCxnSpPr/>
      </xdr:nvCxnSpPr>
      <xdr:spPr>
        <a:xfrm flipV="1">
          <a:off x="2908300" y="16247976"/>
          <a:ext cx="889000" cy="31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166326</xdr:rowOff>
    </xdr:from>
    <xdr:to>
      <xdr:col>20</xdr:col>
      <xdr:colOff>38100</xdr:colOff>
      <xdr:row>95</xdr:row>
      <xdr:rowOff>96476</xdr:rowOff>
    </xdr:to>
    <xdr:sp macro="" textlink="">
      <xdr:nvSpPr>
        <xdr:cNvPr id="238" name="フローチャート: 判断 237"/>
        <xdr:cNvSpPr/>
      </xdr:nvSpPr>
      <xdr:spPr>
        <a:xfrm>
          <a:off x="3746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87603</xdr:rowOff>
    </xdr:from>
    <xdr:ext cx="534377" cy="259045"/>
    <xdr:sp macro="" textlink="">
      <xdr:nvSpPr>
        <xdr:cNvPr id="239" name="テキスト ボックス 238"/>
        <xdr:cNvSpPr txBox="1"/>
      </xdr:nvSpPr>
      <xdr:spPr>
        <a:xfrm>
          <a:off x="3530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101456</xdr:rowOff>
    </xdr:from>
    <xdr:to>
      <xdr:col>15</xdr:col>
      <xdr:colOff>50800</xdr:colOff>
      <xdr:row>97</xdr:row>
      <xdr:rowOff>81682</xdr:rowOff>
    </xdr:to>
    <xdr:cxnSp macro="">
      <xdr:nvCxnSpPr>
        <xdr:cNvPr id="240" name="直線コネクタ 239"/>
        <xdr:cNvCxnSpPr/>
      </xdr:nvCxnSpPr>
      <xdr:spPr>
        <a:xfrm flipV="1">
          <a:off x="2019300" y="16560656"/>
          <a:ext cx="889000" cy="15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73995</xdr:rowOff>
    </xdr:from>
    <xdr:to>
      <xdr:col>15</xdr:col>
      <xdr:colOff>101600</xdr:colOff>
      <xdr:row>97</xdr:row>
      <xdr:rowOff>4145</xdr:rowOff>
    </xdr:to>
    <xdr:sp macro="" textlink="">
      <xdr:nvSpPr>
        <xdr:cNvPr id="241" name="フローチャート: 判断 240"/>
        <xdr:cNvSpPr/>
      </xdr:nvSpPr>
      <xdr:spPr>
        <a:xfrm>
          <a:off x="2857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166722</xdr:rowOff>
    </xdr:from>
    <xdr:ext cx="534377" cy="259045"/>
    <xdr:sp macro="" textlink="">
      <xdr:nvSpPr>
        <xdr:cNvPr id="242" name="テキスト ボックス 241"/>
        <xdr:cNvSpPr txBox="1"/>
      </xdr:nvSpPr>
      <xdr:spPr>
        <a:xfrm>
          <a:off x="2641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81682</xdr:rowOff>
    </xdr:from>
    <xdr:to>
      <xdr:col>10</xdr:col>
      <xdr:colOff>114300</xdr:colOff>
      <xdr:row>97</xdr:row>
      <xdr:rowOff>163954</xdr:rowOff>
    </xdr:to>
    <xdr:cxnSp macro="">
      <xdr:nvCxnSpPr>
        <xdr:cNvPr id="243" name="直線コネクタ 242"/>
        <xdr:cNvCxnSpPr/>
      </xdr:nvCxnSpPr>
      <xdr:spPr>
        <a:xfrm flipV="1">
          <a:off x="1130300" y="16712332"/>
          <a:ext cx="889000" cy="8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89929</xdr:rowOff>
    </xdr:from>
    <xdr:to>
      <xdr:col>10</xdr:col>
      <xdr:colOff>165100</xdr:colOff>
      <xdr:row>97</xdr:row>
      <xdr:rowOff>20079</xdr:rowOff>
    </xdr:to>
    <xdr:sp macro="" textlink="">
      <xdr:nvSpPr>
        <xdr:cNvPr id="244" name="フローチャート: 判断 243"/>
        <xdr:cNvSpPr/>
      </xdr:nvSpPr>
      <xdr:spPr>
        <a:xfrm>
          <a:off x="1968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36606</xdr:rowOff>
    </xdr:from>
    <xdr:ext cx="534377" cy="259045"/>
    <xdr:sp macro="" textlink="">
      <xdr:nvSpPr>
        <xdr:cNvPr id="245" name="テキスト ボックス 244"/>
        <xdr:cNvSpPr txBox="1"/>
      </xdr:nvSpPr>
      <xdr:spPr>
        <a:xfrm>
          <a:off x="1752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105200</xdr:rowOff>
    </xdr:from>
    <xdr:to>
      <xdr:col>6</xdr:col>
      <xdr:colOff>38100</xdr:colOff>
      <xdr:row>97</xdr:row>
      <xdr:rowOff>35350</xdr:rowOff>
    </xdr:to>
    <xdr:sp macro="" textlink="">
      <xdr:nvSpPr>
        <xdr:cNvPr id="246" name="フローチャート: 判断 245"/>
        <xdr:cNvSpPr/>
      </xdr:nvSpPr>
      <xdr:spPr>
        <a:xfrm>
          <a:off x="1079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51877</xdr:rowOff>
    </xdr:from>
    <xdr:ext cx="534377" cy="259045"/>
    <xdr:sp macro="" textlink="">
      <xdr:nvSpPr>
        <xdr:cNvPr id="247" name="テキスト ボックス 246"/>
        <xdr:cNvSpPr txBox="1"/>
      </xdr:nvSpPr>
      <xdr:spPr>
        <a:xfrm>
          <a:off x="863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48850</xdr:rowOff>
    </xdr:from>
    <xdr:to>
      <xdr:col>24</xdr:col>
      <xdr:colOff>114300</xdr:colOff>
      <xdr:row>92</xdr:row>
      <xdr:rowOff>150450</xdr:rowOff>
    </xdr:to>
    <xdr:sp macro="" textlink="">
      <xdr:nvSpPr>
        <xdr:cNvPr id="253" name="楕円 252"/>
        <xdr:cNvSpPr/>
      </xdr:nvSpPr>
      <xdr:spPr>
        <a:xfrm>
          <a:off x="4584700" y="158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71727</xdr:rowOff>
    </xdr:from>
    <xdr:ext cx="534377" cy="259045"/>
    <xdr:sp macro="" textlink="">
      <xdr:nvSpPr>
        <xdr:cNvPr id="254" name="衛生費該当値テキスト"/>
        <xdr:cNvSpPr txBox="1"/>
      </xdr:nvSpPr>
      <xdr:spPr>
        <a:xfrm>
          <a:off x="4686300" y="1567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80876</xdr:rowOff>
    </xdr:from>
    <xdr:to>
      <xdr:col>20</xdr:col>
      <xdr:colOff>38100</xdr:colOff>
      <xdr:row>95</xdr:row>
      <xdr:rowOff>11026</xdr:rowOff>
    </xdr:to>
    <xdr:sp macro="" textlink="">
      <xdr:nvSpPr>
        <xdr:cNvPr id="255" name="楕円 254"/>
        <xdr:cNvSpPr/>
      </xdr:nvSpPr>
      <xdr:spPr>
        <a:xfrm>
          <a:off x="3746500" y="161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27553</xdr:rowOff>
    </xdr:from>
    <xdr:ext cx="534377" cy="259045"/>
    <xdr:sp macro="" textlink="">
      <xdr:nvSpPr>
        <xdr:cNvPr id="256" name="テキスト ボックス 255"/>
        <xdr:cNvSpPr txBox="1"/>
      </xdr:nvSpPr>
      <xdr:spPr>
        <a:xfrm>
          <a:off x="3530111" y="1597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50656</xdr:rowOff>
    </xdr:from>
    <xdr:to>
      <xdr:col>15</xdr:col>
      <xdr:colOff>101600</xdr:colOff>
      <xdr:row>96</xdr:row>
      <xdr:rowOff>152256</xdr:rowOff>
    </xdr:to>
    <xdr:sp macro="" textlink="">
      <xdr:nvSpPr>
        <xdr:cNvPr id="257" name="楕円 256"/>
        <xdr:cNvSpPr/>
      </xdr:nvSpPr>
      <xdr:spPr>
        <a:xfrm>
          <a:off x="2857500" y="165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168783</xdr:rowOff>
    </xdr:from>
    <xdr:ext cx="534377" cy="259045"/>
    <xdr:sp macro="" textlink="">
      <xdr:nvSpPr>
        <xdr:cNvPr id="258" name="テキスト ボックス 257"/>
        <xdr:cNvSpPr txBox="1"/>
      </xdr:nvSpPr>
      <xdr:spPr>
        <a:xfrm>
          <a:off x="2641111" y="1628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30882</xdr:rowOff>
    </xdr:from>
    <xdr:to>
      <xdr:col>10</xdr:col>
      <xdr:colOff>165100</xdr:colOff>
      <xdr:row>97</xdr:row>
      <xdr:rowOff>132482</xdr:rowOff>
    </xdr:to>
    <xdr:sp macro="" textlink="">
      <xdr:nvSpPr>
        <xdr:cNvPr id="259" name="楕円 258"/>
        <xdr:cNvSpPr/>
      </xdr:nvSpPr>
      <xdr:spPr>
        <a:xfrm>
          <a:off x="1968500" y="166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123609</xdr:rowOff>
    </xdr:from>
    <xdr:ext cx="534377" cy="259045"/>
    <xdr:sp macro="" textlink="">
      <xdr:nvSpPr>
        <xdr:cNvPr id="260" name="テキスト ボックス 259"/>
        <xdr:cNvSpPr txBox="1"/>
      </xdr:nvSpPr>
      <xdr:spPr>
        <a:xfrm>
          <a:off x="1752111" y="167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113154</xdr:rowOff>
    </xdr:from>
    <xdr:to>
      <xdr:col>6</xdr:col>
      <xdr:colOff>38100</xdr:colOff>
      <xdr:row>98</xdr:row>
      <xdr:rowOff>43304</xdr:rowOff>
    </xdr:to>
    <xdr:sp macro="" textlink="">
      <xdr:nvSpPr>
        <xdr:cNvPr id="261" name="楕円 260"/>
        <xdr:cNvSpPr/>
      </xdr:nvSpPr>
      <xdr:spPr>
        <a:xfrm>
          <a:off x="1079500" y="1674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34431</xdr:rowOff>
    </xdr:from>
    <xdr:ext cx="534377" cy="259045"/>
    <xdr:sp macro="" textlink="">
      <xdr:nvSpPr>
        <xdr:cNvPr id="262" name="テキスト ボックス 261"/>
        <xdr:cNvSpPr txBox="1"/>
      </xdr:nvSpPr>
      <xdr:spPr>
        <a:xfrm>
          <a:off x="863111" y="168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4" name="直線コネクタ 283"/>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7" name="労働費最大値テキスト"/>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88" name="直線コネクタ 287"/>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71120</xdr:rowOff>
    </xdr:from>
    <xdr:to>
      <xdr:col>55</xdr:col>
      <xdr:colOff>0</xdr:colOff>
      <xdr:row>37</xdr:row>
      <xdr:rowOff>73406</xdr:rowOff>
    </xdr:to>
    <xdr:cxnSp macro="">
      <xdr:nvCxnSpPr>
        <xdr:cNvPr id="289" name="直線コネクタ 288"/>
        <xdr:cNvCxnSpPr/>
      </xdr:nvCxnSpPr>
      <xdr:spPr>
        <a:xfrm>
          <a:off x="9639300" y="64147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90" name="労働費平均値テキスト"/>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1" name="フローチャート: 判断 290"/>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46888</xdr:rowOff>
    </xdr:from>
    <xdr:to>
      <xdr:col>50</xdr:col>
      <xdr:colOff>114300</xdr:colOff>
      <xdr:row>37</xdr:row>
      <xdr:rowOff>71120</xdr:rowOff>
    </xdr:to>
    <xdr:cxnSp macro="">
      <xdr:nvCxnSpPr>
        <xdr:cNvPr id="292" name="直線コネクタ 291"/>
        <xdr:cNvCxnSpPr/>
      </xdr:nvCxnSpPr>
      <xdr:spPr>
        <a:xfrm>
          <a:off x="8750300" y="6390538"/>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3" name="フローチャート: 判断 292"/>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4" name="テキスト ボックス 293"/>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46888</xdr:rowOff>
    </xdr:from>
    <xdr:to>
      <xdr:col>45</xdr:col>
      <xdr:colOff>177800</xdr:colOff>
      <xdr:row>37</xdr:row>
      <xdr:rowOff>123241</xdr:rowOff>
    </xdr:to>
    <xdr:cxnSp macro="">
      <xdr:nvCxnSpPr>
        <xdr:cNvPr id="295" name="直線コネクタ 294"/>
        <xdr:cNvCxnSpPr/>
      </xdr:nvCxnSpPr>
      <xdr:spPr>
        <a:xfrm flipV="1">
          <a:off x="7861300" y="6390538"/>
          <a:ext cx="8890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6" name="フローチャート: 判断 295"/>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297" name="テキスト ボックス 296"/>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64262</xdr:rowOff>
    </xdr:from>
    <xdr:to>
      <xdr:col>41</xdr:col>
      <xdr:colOff>50800</xdr:colOff>
      <xdr:row>37</xdr:row>
      <xdr:rowOff>123241</xdr:rowOff>
    </xdr:to>
    <xdr:cxnSp macro="">
      <xdr:nvCxnSpPr>
        <xdr:cNvPr id="298" name="直線コネクタ 297"/>
        <xdr:cNvCxnSpPr/>
      </xdr:nvCxnSpPr>
      <xdr:spPr>
        <a:xfrm>
          <a:off x="6972300" y="6407912"/>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299" name="フローチャート: 判断 298"/>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0" name="テキスト ボックス 299"/>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1" name="フローチャート: 判断 300"/>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2" name="テキスト ボックス 301"/>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22606</xdr:rowOff>
    </xdr:from>
    <xdr:to>
      <xdr:col>55</xdr:col>
      <xdr:colOff>50800</xdr:colOff>
      <xdr:row>37</xdr:row>
      <xdr:rowOff>124206</xdr:rowOff>
    </xdr:to>
    <xdr:sp macro="" textlink="">
      <xdr:nvSpPr>
        <xdr:cNvPr id="308" name="楕円 307"/>
        <xdr:cNvSpPr/>
      </xdr:nvSpPr>
      <xdr:spPr>
        <a:xfrm>
          <a:off x="104267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1033</xdr:rowOff>
    </xdr:from>
    <xdr:ext cx="378565" cy="259045"/>
    <xdr:sp macro="" textlink="">
      <xdr:nvSpPr>
        <xdr:cNvPr id="309" name="労働費該当値テキスト"/>
        <xdr:cNvSpPr txBox="1"/>
      </xdr:nvSpPr>
      <xdr:spPr>
        <a:xfrm>
          <a:off x="10528300" y="63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20320</xdr:rowOff>
    </xdr:from>
    <xdr:to>
      <xdr:col>50</xdr:col>
      <xdr:colOff>165100</xdr:colOff>
      <xdr:row>37</xdr:row>
      <xdr:rowOff>121920</xdr:rowOff>
    </xdr:to>
    <xdr:sp macro="" textlink="">
      <xdr:nvSpPr>
        <xdr:cNvPr id="310" name="楕円 309"/>
        <xdr:cNvSpPr/>
      </xdr:nvSpPr>
      <xdr:spPr>
        <a:xfrm>
          <a:off x="9588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311" name="テキスト ボックス 310"/>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167538</xdr:rowOff>
    </xdr:from>
    <xdr:to>
      <xdr:col>46</xdr:col>
      <xdr:colOff>38100</xdr:colOff>
      <xdr:row>37</xdr:row>
      <xdr:rowOff>97688</xdr:rowOff>
    </xdr:to>
    <xdr:sp macro="" textlink="">
      <xdr:nvSpPr>
        <xdr:cNvPr id="312" name="楕円 311"/>
        <xdr:cNvSpPr/>
      </xdr:nvSpPr>
      <xdr:spPr>
        <a:xfrm>
          <a:off x="8699500" y="63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88815</xdr:rowOff>
    </xdr:from>
    <xdr:ext cx="378565" cy="259045"/>
    <xdr:sp macro="" textlink="">
      <xdr:nvSpPr>
        <xdr:cNvPr id="313" name="テキスト ボックス 312"/>
        <xdr:cNvSpPr txBox="1"/>
      </xdr:nvSpPr>
      <xdr:spPr>
        <a:xfrm>
          <a:off x="8561017" y="643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72441</xdr:rowOff>
    </xdr:from>
    <xdr:to>
      <xdr:col>41</xdr:col>
      <xdr:colOff>101600</xdr:colOff>
      <xdr:row>38</xdr:row>
      <xdr:rowOff>2591</xdr:rowOff>
    </xdr:to>
    <xdr:sp macro="" textlink="">
      <xdr:nvSpPr>
        <xdr:cNvPr id="314" name="楕円 313"/>
        <xdr:cNvSpPr/>
      </xdr:nvSpPr>
      <xdr:spPr>
        <a:xfrm>
          <a:off x="7810500" y="64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165168</xdr:rowOff>
    </xdr:from>
    <xdr:ext cx="378565" cy="259045"/>
    <xdr:sp macro="" textlink="">
      <xdr:nvSpPr>
        <xdr:cNvPr id="315" name="テキスト ボックス 314"/>
        <xdr:cNvSpPr txBox="1"/>
      </xdr:nvSpPr>
      <xdr:spPr>
        <a:xfrm>
          <a:off x="7672017" y="6508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13462</xdr:rowOff>
    </xdr:from>
    <xdr:to>
      <xdr:col>36</xdr:col>
      <xdr:colOff>165100</xdr:colOff>
      <xdr:row>37</xdr:row>
      <xdr:rowOff>115062</xdr:rowOff>
    </xdr:to>
    <xdr:sp macro="" textlink="">
      <xdr:nvSpPr>
        <xdr:cNvPr id="316" name="楕円 315"/>
        <xdr:cNvSpPr/>
      </xdr:nvSpPr>
      <xdr:spPr>
        <a:xfrm>
          <a:off x="69215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106189</xdr:rowOff>
    </xdr:from>
    <xdr:ext cx="378565" cy="259045"/>
    <xdr:sp macro="" textlink="">
      <xdr:nvSpPr>
        <xdr:cNvPr id="317" name="テキスト ボックス 316"/>
        <xdr:cNvSpPr txBox="1"/>
      </xdr:nvSpPr>
      <xdr:spPr>
        <a:xfrm>
          <a:off x="6783017" y="6449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60468</xdr:rowOff>
    </xdr:from>
    <xdr:to>
      <xdr:col>54</xdr:col>
      <xdr:colOff>189865</xdr:colOff>
      <xdr:row>58</xdr:row>
      <xdr:rowOff>134579</xdr:rowOff>
    </xdr:to>
    <xdr:cxnSp macro="">
      <xdr:nvCxnSpPr>
        <xdr:cNvPr id="339" name="直線コネクタ 338"/>
        <xdr:cNvCxnSpPr/>
      </xdr:nvCxnSpPr>
      <xdr:spPr>
        <a:xfrm flipV="1">
          <a:off x="10475595" y="9147318"/>
          <a:ext cx="1270" cy="931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138406</xdr:rowOff>
    </xdr:from>
    <xdr:ext cx="378565" cy="259045"/>
    <xdr:sp macro="" textlink="">
      <xdr:nvSpPr>
        <xdr:cNvPr id="340" name="農林水産業費最小値テキスト"/>
        <xdr:cNvSpPr txBox="1"/>
      </xdr:nvSpPr>
      <xdr:spPr>
        <a:xfrm>
          <a:off x="10528300" y="10082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134579</xdr:rowOff>
    </xdr:from>
    <xdr:to>
      <xdr:col>55</xdr:col>
      <xdr:colOff>88900</xdr:colOff>
      <xdr:row>58</xdr:row>
      <xdr:rowOff>134579</xdr:rowOff>
    </xdr:to>
    <xdr:cxnSp macro="">
      <xdr:nvCxnSpPr>
        <xdr:cNvPr id="341" name="直線コネクタ 340"/>
        <xdr:cNvCxnSpPr/>
      </xdr:nvCxnSpPr>
      <xdr:spPr>
        <a:xfrm>
          <a:off x="10388600" y="1007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7145</xdr:rowOff>
    </xdr:from>
    <xdr:ext cx="534377" cy="259045"/>
    <xdr:sp macro="" textlink="">
      <xdr:nvSpPr>
        <xdr:cNvPr id="342" name="農林水産業費最大値テキスト"/>
        <xdr:cNvSpPr txBox="1"/>
      </xdr:nvSpPr>
      <xdr:spPr>
        <a:xfrm>
          <a:off x="10528300" y="89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60468</xdr:rowOff>
    </xdr:from>
    <xdr:to>
      <xdr:col>55</xdr:col>
      <xdr:colOff>88900</xdr:colOff>
      <xdr:row>53</xdr:row>
      <xdr:rowOff>60468</xdr:rowOff>
    </xdr:to>
    <xdr:cxnSp macro="">
      <xdr:nvCxnSpPr>
        <xdr:cNvPr id="343" name="直線コネクタ 342"/>
        <xdr:cNvCxnSpPr/>
      </xdr:nvCxnSpPr>
      <xdr:spPr>
        <a:xfrm>
          <a:off x="10388600" y="9147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141117</xdr:rowOff>
    </xdr:from>
    <xdr:to>
      <xdr:col>55</xdr:col>
      <xdr:colOff>0</xdr:colOff>
      <xdr:row>56</xdr:row>
      <xdr:rowOff>27183</xdr:rowOff>
    </xdr:to>
    <xdr:cxnSp macro="">
      <xdr:nvCxnSpPr>
        <xdr:cNvPr id="344" name="直線コネクタ 343"/>
        <xdr:cNvCxnSpPr/>
      </xdr:nvCxnSpPr>
      <xdr:spPr>
        <a:xfrm flipV="1">
          <a:off x="9639300" y="9570867"/>
          <a:ext cx="8382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165671</xdr:rowOff>
    </xdr:from>
    <xdr:ext cx="469744" cy="259045"/>
    <xdr:sp macro="" textlink="">
      <xdr:nvSpPr>
        <xdr:cNvPr id="345" name="農林水産業費平均値テキスト"/>
        <xdr:cNvSpPr txBox="1"/>
      </xdr:nvSpPr>
      <xdr:spPr>
        <a:xfrm>
          <a:off x="10528300" y="976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15794</xdr:rowOff>
    </xdr:from>
    <xdr:to>
      <xdr:col>55</xdr:col>
      <xdr:colOff>50800</xdr:colOff>
      <xdr:row>57</xdr:row>
      <xdr:rowOff>117394</xdr:rowOff>
    </xdr:to>
    <xdr:sp macro="" textlink="">
      <xdr:nvSpPr>
        <xdr:cNvPr id="346" name="フローチャート: 判断 345"/>
        <xdr:cNvSpPr/>
      </xdr:nvSpPr>
      <xdr:spPr>
        <a:xfrm>
          <a:off x="10426700" y="978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164709</xdr:rowOff>
    </xdr:from>
    <xdr:to>
      <xdr:col>50</xdr:col>
      <xdr:colOff>114300</xdr:colOff>
      <xdr:row>56</xdr:row>
      <xdr:rowOff>27183</xdr:rowOff>
    </xdr:to>
    <xdr:cxnSp macro="">
      <xdr:nvCxnSpPr>
        <xdr:cNvPr id="347" name="直線コネクタ 346"/>
        <xdr:cNvCxnSpPr/>
      </xdr:nvCxnSpPr>
      <xdr:spPr>
        <a:xfrm>
          <a:off x="8750300" y="9423009"/>
          <a:ext cx="889000" cy="20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20320</xdr:rowOff>
    </xdr:from>
    <xdr:to>
      <xdr:col>50</xdr:col>
      <xdr:colOff>165100</xdr:colOff>
      <xdr:row>57</xdr:row>
      <xdr:rowOff>121920</xdr:rowOff>
    </xdr:to>
    <xdr:sp macro="" textlink="">
      <xdr:nvSpPr>
        <xdr:cNvPr id="348" name="フローチャート: 判断 347"/>
        <xdr:cNvSpPr/>
      </xdr:nvSpPr>
      <xdr:spPr>
        <a:xfrm>
          <a:off x="9588500" y="979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113047</xdr:rowOff>
    </xdr:from>
    <xdr:ext cx="469744" cy="259045"/>
    <xdr:sp macro="" textlink="">
      <xdr:nvSpPr>
        <xdr:cNvPr id="349" name="テキスト ボックス 348"/>
        <xdr:cNvSpPr txBox="1"/>
      </xdr:nvSpPr>
      <xdr:spPr>
        <a:xfrm>
          <a:off x="9404428" y="988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152822</xdr:rowOff>
    </xdr:from>
    <xdr:to>
      <xdr:col>45</xdr:col>
      <xdr:colOff>177800</xdr:colOff>
      <xdr:row>54</xdr:row>
      <xdr:rowOff>164709</xdr:rowOff>
    </xdr:to>
    <xdr:cxnSp macro="">
      <xdr:nvCxnSpPr>
        <xdr:cNvPr id="350" name="直線コネクタ 349"/>
        <xdr:cNvCxnSpPr/>
      </xdr:nvCxnSpPr>
      <xdr:spPr>
        <a:xfrm>
          <a:off x="7861300" y="9239672"/>
          <a:ext cx="8890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1529</xdr:rowOff>
    </xdr:from>
    <xdr:to>
      <xdr:col>46</xdr:col>
      <xdr:colOff>38100</xdr:colOff>
      <xdr:row>57</xdr:row>
      <xdr:rowOff>103129</xdr:rowOff>
    </xdr:to>
    <xdr:sp macro="" textlink="">
      <xdr:nvSpPr>
        <xdr:cNvPr id="351" name="フローチャート: 判断 350"/>
        <xdr:cNvSpPr/>
      </xdr:nvSpPr>
      <xdr:spPr>
        <a:xfrm>
          <a:off x="8699500" y="977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94256</xdr:rowOff>
    </xdr:from>
    <xdr:ext cx="469744" cy="259045"/>
    <xdr:sp macro="" textlink="">
      <xdr:nvSpPr>
        <xdr:cNvPr id="352" name="テキスト ボックス 351"/>
        <xdr:cNvSpPr txBox="1"/>
      </xdr:nvSpPr>
      <xdr:spPr>
        <a:xfrm>
          <a:off x="8515428" y="986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129413</xdr:rowOff>
    </xdr:from>
    <xdr:to>
      <xdr:col>41</xdr:col>
      <xdr:colOff>50800</xdr:colOff>
      <xdr:row>53</xdr:row>
      <xdr:rowOff>152822</xdr:rowOff>
    </xdr:to>
    <xdr:cxnSp macro="">
      <xdr:nvCxnSpPr>
        <xdr:cNvPr id="353" name="直線コネクタ 352"/>
        <xdr:cNvCxnSpPr/>
      </xdr:nvCxnSpPr>
      <xdr:spPr>
        <a:xfrm>
          <a:off x="6972300" y="8873363"/>
          <a:ext cx="889000" cy="36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15245</xdr:rowOff>
    </xdr:from>
    <xdr:to>
      <xdr:col>41</xdr:col>
      <xdr:colOff>101600</xdr:colOff>
      <xdr:row>57</xdr:row>
      <xdr:rowOff>116845</xdr:rowOff>
    </xdr:to>
    <xdr:sp macro="" textlink="">
      <xdr:nvSpPr>
        <xdr:cNvPr id="354" name="フローチャート: 判断 353"/>
        <xdr:cNvSpPr/>
      </xdr:nvSpPr>
      <xdr:spPr>
        <a:xfrm>
          <a:off x="7810500" y="978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107972</xdr:rowOff>
    </xdr:from>
    <xdr:ext cx="469744" cy="259045"/>
    <xdr:sp macro="" textlink="">
      <xdr:nvSpPr>
        <xdr:cNvPr id="355" name="テキスト ボックス 354"/>
        <xdr:cNvSpPr txBox="1"/>
      </xdr:nvSpPr>
      <xdr:spPr>
        <a:xfrm>
          <a:off x="7626428" y="988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17988</xdr:rowOff>
    </xdr:from>
    <xdr:to>
      <xdr:col>36</xdr:col>
      <xdr:colOff>165100</xdr:colOff>
      <xdr:row>57</xdr:row>
      <xdr:rowOff>119588</xdr:rowOff>
    </xdr:to>
    <xdr:sp macro="" textlink="">
      <xdr:nvSpPr>
        <xdr:cNvPr id="356" name="フローチャート: 判断 355"/>
        <xdr:cNvSpPr/>
      </xdr:nvSpPr>
      <xdr:spPr>
        <a:xfrm>
          <a:off x="6921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110715</xdr:rowOff>
    </xdr:from>
    <xdr:ext cx="469744" cy="259045"/>
    <xdr:sp macro="" textlink="">
      <xdr:nvSpPr>
        <xdr:cNvPr id="357" name="テキスト ボックス 356"/>
        <xdr:cNvSpPr txBox="1"/>
      </xdr:nvSpPr>
      <xdr:spPr>
        <a:xfrm>
          <a:off x="6737428" y="988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90317</xdr:rowOff>
    </xdr:from>
    <xdr:to>
      <xdr:col>55</xdr:col>
      <xdr:colOff>50800</xdr:colOff>
      <xdr:row>56</xdr:row>
      <xdr:rowOff>20467</xdr:rowOff>
    </xdr:to>
    <xdr:sp macro="" textlink="">
      <xdr:nvSpPr>
        <xdr:cNvPr id="363" name="楕円 362"/>
        <xdr:cNvSpPr/>
      </xdr:nvSpPr>
      <xdr:spPr>
        <a:xfrm>
          <a:off x="10426700" y="952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113194</xdr:rowOff>
    </xdr:from>
    <xdr:ext cx="534377" cy="259045"/>
    <xdr:sp macro="" textlink="">
      <xdr:nvSpPr>
        <xdr:cNvPr id="364" name="農林水産業費該当値テキスト"/>
        <xdr:cNvSpPr txBox="1"/>
      </xdr:nvSpPr>
      <xdr:spPr>
        <a:xfrm>
          <a:off x="10528300" y="937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147833</xdr:rowOff>
    </xdr:from>
    <xdr:to>
      <xdr:col>50</xdr:col>
      <xdr:colOff>165100</xdr:colOff>
      <xdr:row>56</xdr:row>
      <xdr:rowOff>77983</xdr:rowOff>
    </xdr:to>
    <xdr:sp macro="" textlink="">
      <xdr:nvSpPr>
        <xdr:cNvPr id="365" name="楕円 364"/>
        <xdr:cNvSpPr/>
      </xdr:nvSpPr>
      <xdr:spPr>
        <a:xfrm>
          <a:off x="9588500" y="957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94510</xdr:rowOff>
    </xdr:from>
    <xdr:ext cx="469744" cy="259045"/>
    <xdr:sp macro="" textlink="">
      <xdr:nvSpPr>
        <xdr:cNvPr id="366" name="テキスト ボックス 365"/>
        <xdr:cNvSpPr txBox="1"/>
      </xdr:nvSpPr>
      <xdr:spPr>
        <a:xfrm>
          <a:off x="9404428" y="935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113909</xdr:rowOff>
    </xdr:from>
    <xdr:to>
      <xdr:col>46</xdr:col>
      <xdr:colOff>38100</xdr:colOff>
      <xdr:row>55</xdr:row>
      <xdr:rowOff>44059</xdr:rowOff>
    </xdr:to>
    <xdr:sp macro="" textlink="">
      <xdr:nvSpPr>
        <xdr:cNvPr id="367" name="楕円 366"/>
        <xdr:cNvSpPr/>
      </xdr:nvSpPr>
      <xdr:spPr>
        <a:xfrm>
          <a:off x="8699500" y="937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60586</xdr:rowOff>
    </xdr:from>
    <xdr:ext cx="534377" cy="259045"/>
    <xdr:sp macro="" textlink="">
      <xdr:nvSpPr>
        <xdr:cNvPr id="368" name="テキスト ボックス 367"/>
        <xdr:cNvSpPr txBox="1"/>
      </xdr:nvSpPr>
      <xdr:spPr>
        <a:xfrm>
          <a:off x="8483111" y="914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102022</xdr:rowOff>
    </xdr:from>
    <xdr:to>
      <xdr:col>41</xdr:col>
      <xdr:colOff>101600</xdr:colOff>
      <xdr:row>54</xdr:row>
      <xdr:rowOff>32172</xdr:rowOff>
    </xdr:to>
    <xdr:sp macro="" textlink="">
      <xdr:nvSpPr>
        <xdr:cNvPr id="369" name="楕円 368"/>
        <xdr:cNvSpPr/>
      </xdr:nvSpPr>
      <xdr:spPr>
        <a:xfrm>
          <a:off x="7810500" y="91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48699</xdr:rowOff>
    </xdr:from>
    <xdr:ext cx="534377" cy="259045"/>
    <xdr:sp macro="" textlink="">
      <xdr:nvSpPr>
        <xdr:cNvPr id="370" name="テキスト ボックス 369"/>
        <xdr:cNvSpPr txBox="1"/>
      </xdr:nvSpPr>
      <xdr:spPr>
        <a:xfrm>
          <a:off x="7594111" y="896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78613</xdr:rowOff>
    </xdr:from>
    <xdr:to>
      <xdr:col>36</xdr:col>
      <xdr:colOff>165100</xdr:colOff>
      <xdr:row>52</xdr:row>
      <xdr:rowOff>8763</xdr:rowOff>
    </xdr:to>
    <xdr:sp macro="" textlink="">
      <xdr:nvSpPr>
        <xdr:cNvPr id="371" name="楕円 370"/>
        <xdr:cNvSpPr/>
      </xdr:nvSpPr>
      <xdr:spPr>
        <a:xfrm>
          <a:off x="6921500" y="882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25290</xdr:rowOff>
    </xdr:from>
    <xdr:ext cx="534377" cy="259045"/>
    <xdr:sp macro="" textlink="">
      <xdr:nvSpPr>
        <xdr:cNvPr id="372" name="テキスト ボックス 371"/>
        <xdr:cNvSpPr txBox="1"/>
      </xdr:nvSpPr>
      <xdr:spPr>
        <a:xfrm>
          <a:off x="6705111" y="859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8" name="直線コネクタ 397"/>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9" name="商工費最小値テキスト"/>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0" name="直線コネクタ 399"/>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1" name="商工費最大値テキスト"/>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2" name="直線コネクタ 401"/>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80345</xdr:rowOff>
    </xdr:from>
    <xdr:to>
      <xdr:col>55</xdr:col>
      <xdr:colOff>0</xdr:colOff>
      <xdr:row>77</xdr:row>
      <xdr:rowOff>90894</xdr:rowOff>
    </xdr:to>
    <xdr:cxnSp macro="">
      <xdr:nvCxnSpPr>
        <xdr:cNvPr id="403" name="直線コネクタ 402"/>
        <xdr:cNvCxnSpPr/>
      </xdr:nvCxnSpPr>
      <xdr:spPr>
        <a:xfrm>
          <a:off x="9639300" y="13281995"/>
          <a:ext cx="838200" cy="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100931</xdr:rowOff>
    </xdr:from>
    <xdr:ext cx="534377" cy="259045"/>
    <xdr:sp macro="" textlink="">
      <xdr:nvSpPr>
        <xdr:cNvPr id="404" name="商工費平均値テキスト"/>
        <xdr:cNvSpPr txBox="1"/>
      </xdr:nvSpPr>
      <xdr:spPr>
        <a:xfrm>
          <a:off x="10528300" y="13302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5" name="フローチャート: 判断 404"/>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80345</xdr:rowOff>
    </xdr:from>
    <xdr:to>
      <xdr:col>50</xdr:col>
      <xdr:colOff>114300</xdr:colOff>
      <xdr:row>77</xdr:row>
      <xdr:rowOff>130017</xdr:rowOff>
    </xdr:to>
    <xdr:cxnSp macro="">
      <xdr:nvCxnSpPr>
        <xdr:cNvPr id="406" name="直線コネクタ 405"/>
        <xdr:cNvCxnSpPr/>
      </xdr:nvCxnSpPr>
      <xdr:spPr>
        <a:xfrm flipV="1">
          <a:off x="8750300" y="13281995"/>
          <a:ext cx="8890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7" name="フローチャート: 判断 406"/>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16708</xdr:rowOff>
    </xdr:from>
    <xdr:ext cx="534377" cy="259045"/>
    <xdr:sp macro="" textlink="">
      <xdr:nvSpPr>
        <xdr:cNvPr id="408" name="テキスト ボックス 407"/>
        <xdr:cNvSpPr txBox="1"/>
      </xdr:nvSpPr>
      <xdr:spPr>
        <a:xfrm>
          <a:off x="9372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130017</xdr:rowOff>
    </xdr:from>
    <xdr:to>
      <xdr:col>45</xdr:col>
      <xdr:colOff>177800</xdr:colOff>
      <xdr:row>77</xdr:row>
      <xdr:rowOff>154787</xdr:rowOff>
    </xdr:to>
    <xdr:cxnSp macro="">
      <xdr:nvCxnSpPr>
        <xdr:cNvPr id="409" name="直線コネクタ 408"/>
        <xdr:cNvCxnSpPr/>
      </xdr:nvCxnSpPr>
      <xdr:spPr>
        <a:xfrm flipV="1">
          <a:off x="7861300" y="13331667"/>
          <a:ext cx="889000" cy="2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0" name="フローチャート: 判断 409"/>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15591</xdr:rowOff>
    </xdr:from>
    <xdr:ext cx="534377" cy="259045"/>
    <xdr:sp macro="" textlink="">
      <xdr:nvSpPr>
        <xdr:cNvPr id="411" name="テキスト ボックス 410"/>
        <xdr:cNvSpPr txBox="1"/>
      </xdr:nvSpPr>
      <xdr:spPr>
        <a:xfrm>
          <a:off x="8483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154787</xdr:rowOff>
    </xdr:from>
    <xdr:to>
      <xdr:col>41</xdr:col>
      <xdr:colOff>50800</xdr:colOff>
      <xdr:row>78</xdr:row>
      <xdr:rowOff>55755</xdr:rowOff>
    </xdr:to>
    <xdr:cxnSp macro="">
      <xdr:nvCxnSpPr>
        <xdr:cNvPr id="412" name="直線コネクタ 411"/>
        <xdr:cNvCxnSpPr/>
      </xdr:nvCxnSpPr>
      <xdr:spPr>
        <a:xfrm flipV="1">
          <a:off x="6972300" y="13356437"/>
          <a:ext cx="889000" cy="7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3" name="フローチャート: 判断 412"/>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4" name="テキスト ボックス 413"/>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5" name="フローチャート: 判断 414"/>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142194</xdr:rowOff>
    </xdr:from>
    <xdr:ext cx="534377" cy="259045"/>
    <xdr:sp macro="" textlink="">
      <xdr:nvSpPr>
        <xdr:cNvPr id="416" name="テキスト ボックス 415"/>
        <xdr:cNvSpPr txBox="1"/>
      </xdr:nvSpPr>
      <xdr:spPr>
        <a:xfrm>
          <a:off x="6705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40094</xdr:rowOff>
    </xdr:from>
    <xdr:to>
      <xdr:col>55</xdr:col>
      <xdr:colOff>50800</xdr:colOff>
      <xdr:row>77</xdr:row>
      <xdr:rowOff>141694</xdr:rowOff>
    </xdr:to>
    <xdr:sp macro="" textlink="">
      <xdr:nvSpPr>
        <xdr:cNvPr id="422" name="楕円 421"/>
        <xdr:cNvSpPr/>
      </xdr:nvSpPr>
      <xdr:spPr>
        <a:xfrm>
          <a:off x="10426700" y="132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62971</xdr:rowOff>
    </xdr:from>
    <xdr:ext cx="534377" cy="259045"/>
    <xdr:sp macro="" textlink="">
      <xdr:nvSpPr>
        <xdr:cNvPr id="423" name="商工費該当値テキスト"/>
        <xdr:cNvSpPr txBox="1"/>
      </xdr:nvSpPr>
      <xdr:spPr>
        <a:xfrm>
          <a:off x="10528300"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29545</xdr:rowOff>
    </xdr:from>
    <xdr:to>
      <xdr:col>50</xdr:col>
      <xdr:colOff>165100</xdr:colOff>
      <xdr:row>77</xdr:row>
      <xdr:rowOff>131145</xdr:rowOff>
    </xdr:to>
    <xdr:sp macro="" textlink="">
      <xdr:nvSpPr>
        <xdr:cNvPr id="424" name="楕円 423"/>
        <xdr:cNvSpPr/>
      </xdr:nvSpPr>
      <xdr:spPr>
        <a:xfrm>
          <a:off x="9588500" y="1323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147672</xdr:rowOff>
    </xdr:from>
    <xdr:ext cx="534377" cy="259045"/>
    <xdr:sp macro="" textlink="">
      <xdr:nvSpPr>
        <xdr:cNvPr id="425" name="テキスト ボックス 424"/>
        <xdr:cNvSpPr txBox="1"/>
      </xdr:nvSpPr>
      <xdr:spPr>
        <a:xfrm>
          <a:off x="9372111" y="1300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79217</xdr:rowOff>
    </xdr:from>
    <xdr:to>
      <xdr:col>46</xdr:col>
      <xdr:colOff>38100</xdr:colOff>
      <xdr:row>78</xdr:row>
      <xdr:rowOff>9367</xdr:rowOff>
    </xdr:to>
    <xdr:sp macro="" textlink="">
      <xdr:nvSpPr>
        <xdr:cNvPr id="426" name="楕円 425"/>
        <xdr:cNvSpPr/>
      </xdr:nvSpPr>
      <xdr:spPr>
        <a:xfrm>
          <a:off x="8699500" y="132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494</xdr:rowOff>
    </xdr:from>
    <xdr:ext cx="534377" cy="259045"/>
    <xdr:sp macro="" textlink="">
      <xdr:nvSpPr>
        <xdr:cNvPr id="427" name="テキスト ボックス 426"/>
        <xdr:cNvSpPr txBox="1"/>
      </xdr:nvSpPr>
      <xdr:spPr>
        <a:xfrm>
          <a:off x="8483111" y="133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103987</xdr:rowOff>
    </xdr:from>
    <xdr:to>
      <xdr:col>41</xdr:col>
      <xdr:colOff>101600</xdr:colOff>
      <xdr:row>78</xdr:row>
      <xdr:rowOff>34137</xdr:rowOff>
    </xdr:to>
    <xdr:sp macro="" textlink="">
      <xdr:nvSpPr>
        <xdr:cNvPr id="428" name="楕円 427"/>
        <xdr:cNvSpPr/>
      </xdr:nvSpPr>
      <xdr:spPr>
        <a:xfrm>
          <a:off x="7810500" y="133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50664</xdr:rowOff>
    </xdr:from>
    <xdr:ext cx="534377" cy="259045"/>
    <xdr:sp macro="" textlink="">
      <xdr:nvSpPr>
        <xdr:cNvPr id="429" name="テキスト ボックス 428"/>
        <xdr:cNvSpPr txBox="1"/>
      </xdr:nvSpPr>
      <xdr:spPr>
        <a:xfrm>
          <a:off x="7594111" y="1308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4955</xdr:rowOff>
    </xdr:from>
    <xdr:to>
      <xdr:col>36</xdr:col>
      <xdr:colOff>165100</xdr:colOff>
      <xdr:row>78</xdr:row>
      <xdr:rowOff>106555</xdr:rowOff>
    </xdr:to>
    <xdr:sp macro="" textlink="">
      <xdr:nvSpPr>
        <xdr:cNvPr id="430" name="楕円 429"/>
        <xdr:cNvSpPr/>
      </xdr:nvSpPr>
      <xdr:spPr>
        <a:xfrm>
          <a:off x="6921500" y="1337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123082</xdr:rowOff>
    </xdr:from>
    <xdr:ext cx="534377" cy="259045"/>
    <xdr:sp macro="" textlink="">
      <xdr:nvSpPr>
        <xdr:cNvPr id="431" name="テキスト ボックス 430"/>
        <xdr:cNvSpPr txBox="1"/>
      </xdr:nvSpPr>
      <xdr:spPr>
        <a:xfrm>
          <a:off x="6705111" y="1315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8" name="直線コネクタ 457"/>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9" name="土木費最小値テキスト"/>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0" name="直線コネクタ 459"/>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1" name="土木費最大値テキスト"/>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2" name="直線コネクタ 461"/>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7716</xdr:rowOff>
    </xdr:from>
    <xdr:to>
      <xdr:col>55</xdr:col>
      <xdr:colOff>0</xdr:colOff>
      <xdr:row>96</xdr:row>
      <xdr:rowOff>20681</xdr:rowOff>
    </xdr:to>
    <xdr:cxnSp macro="">
      <xdr:nvCxnSpPr>
        <xdr:cNvPr id="463" name="直線コネクタ 462"/>
        <xdr:cNvCxnSpPr/>
      </xdr:nvCxnSpPr>
      <xdr:spPr>
        <a:xfrm flipV="1">
          <a:off x="9639300" y="16466916"/>
          <a:ext cx="8382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4" name="土木費平均値テキスト"/>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5" name="フローチャート: 判断 464"/>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20681</xdr:rowOff>
    </xdr:from>
    <xdr:to>
      <xdr:col>50</xdr:col>
      <xdr:colOff>114300</xdr:colOff>
      <xdr:row>97</xdr:row>
      <xdr:rowOff>5283</xdr:rowOff>
    </xdr:to>
    <xdr:cxnSp macro="">
      <xdr:nvCxnSpPr>
        <xdr:cNvPr id="466" name="直線コネクタ 465"/>
        <xdr:cNvCxnSpPr/>
      </xdr:nvCxnSpPr>
      <xdr:spPr>
        <a:xfrm flipV="1">
          <a:off x="8750300" y="16479881"/>
          <a:ext cx="889000" cy="15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7" name="フローチャート: 判断 466"/>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68" name="テキスト ボックス 467"/>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5283</xdr:rowOff>
    </xdr:from>
    <xdr:to>
      <xdr:col>45</xdr:col>
      <xdr:colOff>177800</xdr:colOff>
      <xdr:row>97</xdr:row>
      <xdr:rowOff>20354</xdr:rowOff>
    </xdr:to>
    <xdr:cxnSp macro="">
      <xdr:nvCxnSpPr>
        <xdr:cNvPr id="469" name="直線コネクタ 468"/>
        <xdr:cNvCxnSpPr/>
      </xdr:nvCxnSpPr>
      <xdr:spPr>
        <a:xfrm flipV="1">
          <a:off x="7861300" y="16635933"/>
          <a:ext cx="8890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0" name="フローチャート: 判断 469"/>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71" name="テキスト ボックス 470"/>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146836</xdr:rowOff>
    </xdr:from>
    <xdr:to>
      <xdr:col>41</xdr:col>
      <xdr:colOff>50800</xdr:colOff>
      <xdr:row>97</xdr:row>
      <xdr:rowOff>20354</xdr:rowOff>
    </xdr:to>
    <xdr:cxnSp macro="">
      <xdr:nvCxnSpPr>
        <xdr:cNvPr id="472" name="直線コネクタ 471"/>
        <xdr:cNvCxnSpPr/>
      </xdr:nvCxnSpPr>
      <xdr:spPr>
        <a:xfrm>
          <a:off x="6972300" y="16606036"/>
          <a:ext cx="889000" cy="4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3" name="フローチャート: 判断 472"/>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4" name="テキスト ボックス 473"/>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5" name="フローチャート: 判断 474"/>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76" name="テキスト ボックス 475"/>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128366</xdr:rowOff>
    </xdr:from>
    <xdr:to>
      <xdr:col>55</xdr:col>
      <xdr:colOff>50800</xdr:colOff>
      <xdr:row>96</xdr:row>
      <xdr:rowOff>58516</xdr:rowOff>
    </xdr:to>
    <xdr:sp macro="" textlink="">
      <xdr:nvSpPr>
        <xdr:cNvPr id="482" name="楕円 481"/>
        <xdr:cNvSpPr/>
      </xdr:nvSpPr>
      <xdr:spPr>
        <a:xfrm>
          <a:off x="10426700" y="164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151243</xdr:rowOff>
    </xdr:from>
    <xdr:ext cx="534377" cy="259045"/>
    <xdr:sp macro="" textlink="">
      <xdr:nvSpPr>
        <xdr:cNvPr id="483" name="土木費該当値テキスト"/>
        <xdr:cNvSpPr txBox="1"/>
      </xdr:nvSpPr>
      <xdr:spPr>
        <a:xfrm>
          <a:off x="10528300" y="162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141331</xdr:rowOff>
    </xdr:from>
    <xdr:to>
      <xdr:col>50</xdr:col>
      <xdr:colOff>165100</xdr:colOff>
      <xdr:row>96</xdr:row>
      <xdr:rowOff>71481</xdr:rowOff>
    </xdr:to>
    <xdr:sp macro="" textlink="">
      <xdr:nvSpPr>
        <xdr:cNvPr id="484" name="楕円 483"/>
        <xdr:cNvSpPr/>
      </xdr:nvSpPr>
      <xdr:spPr>
        <a:xfrm>
          <a:off x="9588500" y="164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88008</xdr:rowOff>
    </xdr:from>
    <xdr:ext cx="534377" cy="259045"/>
    <xdr:sp macro="" textlink="">
      <xdr:nvSpPr>
        <xdr:cNvPr id="485" name="テキスト ボックス 484"/>
        <xdr:cNvSpPr txBox="1"/>
      </xdr:nvSpPr>
      <xdr:spPr>
        <a:xfrm>
          <a:off x="9372111" y="162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125933</xdr:rowOff>
    </xdr:from>
    <xdr:to>
      <xdr:col>46</xdr:col>
      <xdr:colOff>38100</xdr:colOff>
      <xdr:row>97</xdr:row>
      <xdr:rowOff>56083</xdr:rowOff>
    </xdr:to>
    <xdr:sp macro="" textlink="">
      <xdr:nvSpPr>
        <xdr:cNvPr id="486" name="楕円 485"/>
        <xdr:cNvSpPr/>
      </xdr:nvSpPr>
      <xdr:spPr>
        <a:xfrm>
          <a:off x="8699500" y="1658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72610</xdr:rowOff>
    </xdr:from>
    <xdr:ext cx="534377" cy="259045"/>
    <xdr:sp macro="" textlink="">
      <xdr:nvSpPr>
        <xdr:cNvPr id="487" name="テキスト ボックス 486"/>
        <xdr:cNvSpPr txBox="1"/>
      </xdr:nvSpPr>
      <xdr:spPr>
        <a:xfrm>
          <a:off x="8483111" y="1636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141004</xdr:rowOff>
    </xdr:from>
    <xdr:to>
      <xdr:col>41</xdr:col>
      <xdr:colOff>101600</xdr:colOff>
      <xdr:row>97</xdr:row>
      <xdr:rowOff>71154</xdr:rowOff>
    </xdr:to>
    <xdr:sp macro="" textlink="">
      <xdr:nvSpPr>
        <xdr:cNvPr id="488" name="楕円 487"/>
        <xdr:cNvSpPr/>
      </xdr:nvSpPr>
      <xdr:spPr>
        <a:xfrm>
          <a:off x="7810500" y="1660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87681</xdr:rowOff>
    </xdr:from>
    <xdr:ext cx="534377" cy="259045"/>
    <xdr:sp macro="" textlink="">
      <xdr:nvSpPr>
        <xdr:cNvPr id="489" name="テキスト ボックス 488"/>
        <xdr:cNvSpPr txBox="1"/>
      </xdr:nvSpPr>
      <xdr:spPr>
        <a:xfrm>
          <a:off x="7594111" y="1637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96036</xdr:rowOff>
    </xdr:from>
    <xdr:to>
      <xdr:col>36</xdr:col>
      <xdr:colOff>165100</xdr:colOff>
      <xdr:row>97</xdr:row>
      <xdr:rowOff>26186</xdr:rowOff>
    </xdr:to>
    <xdr:sp macro="" textlink="">
      <xdr:nvSpPr>
        <xdr:cNvPr id="490" name="楕円 489"/>
        <xdr:cNvSpPr/>
      </xdr:nvSpPr>
      <xdr:spPr>
        <a:xfrm>
          <a:off x="6921500" y="165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42713</xdr:rowOff>
    </xdr:from>
    <xdr:ext cx="534377" cy="259045"/>
    <xdr:sp macro="" textlink="">
      <xdr:nvSpPr>
        <xdr:cNvPr id="491" name="テキスト ボックス 490"/>
        <xdr:cNvSpPr txBox="1"/>
      </xdr:nvSpPr>
      <xdr:spPr>
        <a:xfrm>
          <a:off x="6705111" y="1633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8" name="直線コネクタ 517"/>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9" name="消防費最小値テキスト"/>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0" name="直線コネクタ 519"/>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1" name="消防費最大値テキスト"/>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2" name="直線コネクタ 521"/>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154396</xdr:rowOff>
    </xdr:from>
    <xdr:to>
      <xdr:col>85</xdr:col>
      <xdr:colOff>127000</xdr:colOff>
      <xdr:row>36</xdr:row>
      <xdr:rowOff>19522</xdr:rowOff>
    </xdr:to>
    <xdr:cxnSp macro="">
      <xdr:nvCxnSpPr>
        <xdr:cNvPr id="523" name="直線コネクタ 522"/>
        <xdr:cNvCxnSpPr/>
      </xdr:nvCxnSpPr>
      <xdr:spPr>
        <a:xfrm flipV="1">
          <a:off x="15481300" y="615514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4" name="消防費平均値テキスト"/>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5" name="フローチャート: 判断 524"/>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125331</xdr:rowOff>
    </xdr:from>
    <xdr:to>
      <xdr:col>81</xdr:col>
      <xdr:colOff>50800</xdr:colOff>
      <xdr:row>36</xdr:row>
      <xdr:rowOff>19522</xdr:rowOff>
    </xdr:to>
    <xdr:cxnSp macro="">
      <xdr:nvCxnSpPr>
        <xdr:cNvPr id="526" name="直線コネクタ 525"/>
        <xdr:cNvCxnSpPr/>
      </xdr:nvCxnSpPr>
      <xdr:spPr>
        <a:xfrm>
          <a:off x="14592300" y="6126081"/>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7" name="フローチャート: 判断 526"/>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28" name="テキスト ボックス 527"/>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44668</xdr:rowOff>
    </xdr:from>
    <xdr:to>
      <xdr:col>76</xdr:col>
      <xdr:colOff>114300</xdr:colOff>
      <xdr:row>35</xdr:row>
      <xdr:rowOff>125331</xdr:rowOff>
    </xdr:to>
    <xdr:cxnSp macro="">
      <xdr:nvCxnSpPr>
        <xdr:cNvPr id="529" name="直線コネクタ 528"/>
        <xdr:cNvCxnSpPr/>
      </xdr:nvCxnSpPr>
      <xdr:spPr>
        <a:xfrm>
          <a:off x="13703300" y="6045418"/>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0" name="フローチャート: 判断 529"/>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31" name="テキスト ボックス 530"/>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137414</xdr:rowOff>
    </xdr:from>
    <xdr:to>
      <xdr:col>71</xdr:col>
      <xdr:colOff>177800</xdr:colOff>
      <xdr:row>35</xdr:row>
      <xdr:rowOff>44668</xdr:rowOff>
    </xdr:to>
    <xdr:cxnSp macro="">
      <xdr:nvCxnSpPr>
        <xdr:cNvPr id="532" name="直線コネクタ 531"/>
        <xdr:cNvCxnSpPr/>
      </xdr:nvCxnSpPr>
      <xdr:spPr>
        <a:xfrm>
          <a:off x="12814300" y="5966714"/>
          <a:ext cx="889000" cy="7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3" name="フローチャート: 判断 532"/>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125947</xdr:rowOff>
    </xdr:from>
    <xdr:ext cx="534377" cy="259045"/>
    <xdr:sp macro="" textlink="">
      <xdr:nvSpPr>
        <xdr:cNvPr id="534" name="テキスト ボックス 533"/>
        <xdr:cNvSpPr txBox="1"/>
      </xdr:nvSpPr>
      <xdr:spPr>
        <a:xfrm>
          <a:off x="13436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5" name="フローチャート: 判断 534"/>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6258</xdr:rowOff>
    </xdr:from>
    <xdr:ext cx="534377" cy="259045"/>
    <xdr:sp macro="" textlink="">
      <xdr:nvSpPr>
        <xdr:cNvPr id="536" name="テキスト ボックス 535"/>
        <xdr:cNvSpPr txBox="1"/>
      </xdr:nvSpPr>
      <xdr:spPr>
        <a:xfrm>
          <a:off x="12547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103596</xdr:rowOff>
    </xdr:from>
    <xdr:to>
      <xdr:col>85</xdr:col>
      <xdr:colOff>177800</xdr:colOff>
      <xdr:row>36</xdr:row>
      <xdr:rowOff>33746</xdr:rowOff>
    </xdr:to>
    <xdr:sp macro="" textlink="">
      <xdr:nvSpPr>
        <xdr:cNvPr id="542" name="楕円 541"/>
        <xdr:cNvSpPr/>
      </xdr:nvSpPr>
      <xdr:spPr>
        <a:xfrm>
          <a:off x="16268700" y="610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82023</xdr:rowOff>
    </xdr:from>
    <xdr:ext cx="534377" cy="259045"/>
    <xdr:sp macro="" textlink="">
      <xdr:nvSpPr>
        <xdr:cNvPr id="543" name="消防費該当値テキスト"/>
        <xdr:cNvSpPr txBox="1"/>
      </xdr:nvSpPr>
      <xdr:spPr>
        <a:xfrm>
          <a:off x="16370300" y="608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140172</xdr:rowOff>
    </xdr:from>
    <xdr:to>
      <xdr:col>81</xdr:col>
      <xdr:colOff>101600</xdr:colOff>
      <xdr:row>36</xdr:row>
      <xdr:rowOff>70322</xdr:rowOff>
    </xdr:to>
    <xdr:sp macro="" textlink="">
      <xdr:nvSpPr>
        <xdr:cNvPr id="544" name="楕円 543"/>
        <xdr:cNvSpPr/>
      </xdr:nvSpPr>
      <xdr:spPr>
        <a:xfrm>
          <a:off x="15430500" y="614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61449</xdr:rowOff>
    </xdr:from>
    <xdr:ext cx="534377" cy="259045"/>
    <xdr:sp macro="" textlink="">
      <xdr:nvSpPr>
        <xdr:cNvPr id="545" name="テキスト ボックス 544"/>
        <xdr:cNvSpPr txBox="1"/>
      </xdr:nvSpPr>
      <xdr:spPr>
        <a:xfrm>
          <a:off x="15214111" y="623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74531</xdr:rowOff>
    </xdr:from>
    <xdr:to>
      <xdr:col>76</xdr:col>
      <xdr:colOff>165100</xdr:colOff>
      <xdr:row>36</xdr:row>
      <xdr:rowOff>4681</xdr:rowOff>
    </xdr:to>
    <xdr:sp macro="" textlink="">
      <xdr:nvSpPr>
        <xdr:cNvPr id="546" name="楕円 545"/>
        <xdr:cNvSpPr/>
      </xdr:nvSpPr>
      <xdr:spPr>
        <a:xfrm>
          <a:off x="14541500" y="60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167258</xdr:rowOff>
    </xdr:from>
    <xdr:ext cx="534377" cy="259045"/>
    <xdr:sp macro="" textlink="">
      <xdr:nvSpPr>
        <xdr:cNvPr id="547" name="テキスト ボックス 546"/>
        <xdr:cNvSpPr txBox="1"/>
      </xdr:nvSpPr>
      <xdr:spPr>
        <a:xfrm>
          <a:off x="14325111" y="616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165318</xdr:rowOff>
    </xdr:from>
    <xdr:to>
      <xdr:col>72</xdr:col>
      <xdr:colOff>38100</xdr:colOff>
      <xdr:row>35</xdr:row>
      <xdr:rowOff>95468</xdr:rowOff>
    </xdr:to>
    <xdr:sp macro="" textlink="">
      <xdr:nvSpPr>
        <xdr:cNvPr id="548" name="楕円 547"/>
        <xdr:cNvSpPr/>
      </xdr:nvSpPr>
      <xdr:spPr>
        <a:xfrm>
          <a:off x="13652500" y="59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111995</xdr:rowOff>
    </xdr:from>
    <xdr:ext cx="534377" cy="259045"/>
    <xdr:sp macro="" textlink="">
      <xdr:nvSpPr>
        <xdr:cNvPr id="549" name="テキスト ボックス 548"/>
        <xdr:cNvSpPr txBox="1"/>
      </xdr:nvSpPr>
      <xdr:spPr>
        <a:xfrm>
          <a:off x="13436111" y="576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86614</xdr:rowOff>
    </xdr:from>
    <xdr:to>
      <xdr:col>67</xdr:col>
      <xdr:colOff>101600</xdr:colOff>
      <xdr:row>35</xdr:row>
      <xdr:rowOff>16764</xdr:rowOff>
    </xdr:to>
    <xdr:sp macro="" textlink="">
      <xdr:nvSpPr>
        <xdr:cNvPr id="550" name="楕円 549"/>
        <xdr:cNvSpPr/>
      </xdr:nvSpPr>
      <xdr:spPr>
        <a:xfrm>
          <a:off x="12763500" y="591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33291</xdr:rowOff>
    </xdr:from>
    <xdr:ext cx="534377" cy="259045"/>
    <xdr:sp macro="" textlink="">
      <xdr:nvSpPr>
        <xdr:cNvPr id="551" name="テキスト ボックス 550"/>
        <xdr:cNvSpPr txBox="1"/>
      </xdr:nvSpPr>
      <xdr:spPr>
        <a:xfrm>
          <a:off x="12547111" y="569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6" name="直線コネクタ 575"/>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7" name="教育費最小値テキスト"/>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8" name="直線コネクタ 577"/>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9" name="教育費最大値テキスト"/>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0" name="直線コネクタ 579"/>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96666</xdr:rowOff>
    </xdr:from>
    <xdr:to>
      <xdr:col>85</xdr:col>
      <xdr:colOff>127000</xdr:colOff>
      <xdr:row>55</xdr:row>
      <xdr:rowOff>119259</xdr:rowOff>
    </xdr:to>
    <xdr:cxnSp macro="">
      <xdr:nvCxnSpPr>
        <xdr:cNvPr id="581" name="直線コネクタ 580"/>
        <xdr:cNvCxnSpPr/>
      </xdr:nvCxnSpPr>
      <xdr:spPr>
        <a:xfrm>
          <a:off x="15481300" y="9526416"/>
          <a:ext cx="8382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2" name="教育費平均値テキスト"/>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96666</xdr:rowOff>
    </xdr:from>
    <xdr:to>
      <xdr:col>81</xdr:col>
      <xdr:colOff>50800</xdr:colOff>
      <xdr:row>56</xdr:row>
      <xdr:rowOff>147168</xdr:rowOff>
    </xdr:to>
    <xdr:cxnSp macro="">
      <xdr:nvCxnSpPr>
        <xdr:cNvPr id="584" name="直線コネクタ 583"/>
        <xdr:cNvCxnSpPr/>
      </xdr:nvCxnSpPr>
      <xdr:spPr>
        <a:xfrm flipV="1">
          <a:off x="14592300" y="9526416"/>
          <a:ext cx="889000" cy="22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5" name="フローチャート: 判断 584"/>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6" name="テキスト ボックス 585"/>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147168</xdr:rowOff>
    </xdr:from>
    <xdr:to>
      <xdr:col>76</xdr:col>
      <xdr:colOff>114300</xdr:colOff>
      <xdr:row>57</xdr:row>
      <xdr:rowOff>86493</xdr:rowOff>
    </xdr:to>
    <xdr:cxnSp macro="">
      <xdr:nvCxnSpPr>
        <xdr:cNvPr id="587" name="直線コネクタ 586"/>
        <xdr:cNvCxnSpPr/>
      </xdr:nvCxnSpPr>
      <xdr:spPr>
        <a:xfrm flipV="1">
          <a:off x="13703300" y="9748368"/>
          <a:ext cx="889000" cy="1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8" name="フローチャート: 判断 587"/>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89" name="テキスト ボックス 588"/>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86493</xdr:rowOff>
    </xdr:from>
    <xdr:to>
      <xdr:col>71</xdr:col>
      <xdr:colOff>177800</xdr:colOff>
      <xdr:row>57</xdr:row>
      <xdr:rowOff>133927</xdr:rowOff>
    </xdr:to>
    <xdr:cxnSp macro="">
      <xdr:nvCxnSpPr>
        <xdr:cNvPr id="590" name="直線コネクタ 589"/>
        <xdr:cNvCxnSpPr/>
      </xdr:nvCxnSpPr>
      <xdr:spPr>
        <a:xfrm flipV="1">
          <a:off x="12814300" y="9859143"/>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1" name="フローチャート: 判断 590"/>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92" name="テキスト ボックス 591"/>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3" name="フローチャート: 判断 592"/>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4" name="テキスト ボックス 593"/>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68459</xdr:rowOff>
    </xdr:from>
    <xdr:to>
      <xdr:col>85</xdr:col>
      <xdr:colOff>177800</xdr:colOff>
      <xdr:row>55</xdr:row>
      <xdr:rowOff>170059</xdr:rowOff>
    </xdr:to>
    <xdr:sp macro="" textlink="">
      <xdr:nvSpPr>
        <xdr:cNvPr id="600" name="楕円 599"/>
        <xdr:cNvSpPr/>
      </xdr:nvSpPr>
      <xdr:spPr>
        <a:xfrm>
          <a:off x="16268700" y="94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91336</xdr:rowOff>
    </xdr:from>
    <xdr:ext cx="534377" cy="259045"/>
    <xdr:sp macro="" textlink="">
      <xdr:nvSpPr>
        <xdr:cNvPr id="601" name="教育費該当値テキスト"/>
        <xdr:cNvSpPr txBox="1"/>
      </xdr:nvSpPr>
      <xdr:spPr>
        <a:xfrm>
          <a:off x="16370300" y="93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45866</xdr:rowOff>
    </xdr:from>
    <xdr:to>
      <xdr:col>81</xdr:col>
      <xdr:colOff>101600</xdr:colOff>
      <xdr:row>55</xdr:row>
      <xdr:rowOff>147466</xdr:rowOff>
    </xdr:to>
    <xdr:sp macro="" textlink="">
      <xdr:nvSpPr>
        <xdr:cNvPr id="602" name="楕円 601"/>
        <xdr:cNvSpPr/>
      </xdr:nvSpPr>
      <xdr:spPr>
        <a:xfrm>
          <a:off x="15430500" y="94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163993</xdr:rowOff>
    </xdr:from>
    <xdr:ext cx="534377" cy="259045"/>
    <xdr:sp macro="" textlink="">
      <xdr:nvSpPr>
        <xdr:cNvPr id="603" name="テキスト ボックス 602"/>
        <xdr:cNvSpPr txBox="1"/>
      </xdr:nvSpPr>
      <xdr:spPr>
        <a:xfrm>
          <a:off x="15214111" y="925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96368</xdr:rowOff>
    </xdr:from>
    <xdr:to>
      <xdr:col>76</xdr:col>
      <xdr:colOff>165100</xdr:colOff>
      <xdr:row>57</xdr:row>
      <xdr:rowOff>26518</xdr:rowOff>
    </xdr:to>
    <xdr:sp macro="" textlink="">
      <xdr:nvSpPr>
        <xdr:cNvPr id="604" name="楕円 603"/>
        <xdr:cNvSpPr/>
      </xdr:nvSpPr>
      <xdr:spPr>
        <a:xfrm>
          <a:off x="14541500" y="969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17645</xdr:rowOff>
    </xdr:from>
    <xdr:ext cx="534377" cy="259045"/>
    <xdr:sp macro="" textlink="">
      <xdr:nvSpPr>
        <xdr:cNvPr id="605" name="テキスト ボックス 604"/>
        <xdr:cNvSpPr txBox="1"/>
      </xdr:nvSpPr>
      <xdr:spPr>
        <a:xfrm>
          <a:off x="14325111" y="979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35693</xdr:rowOff>
    </xdr:from>
    <xdr:to>
      <xdr:col>72</xdr:col>
      <xdr:colOff>38100</xdr:colOff>
      <xdr:row>57</xdr:row>
      <xdr:rowOff>137293</xdr:rowOff>
    </xdr:to>
    <xdr:sp macro="" textlink="">
      <xdr:nvSpPr>
        <xdr:cNvPr id="606" name="楕円 605"/>
        <xdr:cNvSpPr/>
      </xdr:nvSpPr>
      <xdr:spPr>
        <a:xfrm>
          <a:off x="13652500" y="98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128420</xdr:rowOff>
    </xdr:from>
    <xdr:ext cx="534377" cy="259045"/>
    <xdr:sp macro="" textlink="">
      <xdr:nvSpPr>
        <xdr:cNvPr id="607" name="テキスト ボックス 606"/>
        <xdr:cNvSpPr txBox="1"/>
      </xdr:nvSpPr>
      <xdr:spPr>
        <a:xfrm>
          <a:off x="13436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83127</xdr:rowOff>
    </xdr:from>
    <xdr:to>
      <xdr:col>67</xdr:col>
      <xdr:colOff>101600</xdr:colOff>
      <xdr:row>58</xdr:row>
      <xdr:rowOff>13277</xdr:rowOff>
    </xdr:to>
    <xdr:sp macro="" textlink="">
      <xdr:nvSpPr>
        <xdr:cNvPr id="608" name="楕円 607"/>
        <xdr:cNvSpPr/>
      </xdr:nvSpPr>
      <xdr:spPr>
        <a:xfrm>
          <a:off x="12763500" y="985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4404</xdr:rowOff>
    </xdr:from>
    <xdr:ext cx="534377" cy="259045"/>
    <xdr:sp macro="" textlink="">
      <xdr:nvSpPr>
        <xdr:cNvPr id="609" name="テキスト ボックス 608"/>
        <xdr:cNvSpPr txBox="1"/>
      </xdr:nvSpPr>
      <xdr:spPr>
        <a:xfrm>
          <a:off x="12547111" y="994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157893</xdr:rowOff>
    </xdr:from>
    <xdr:to>
      <xdr:col>85</xdr:col>
      <xdr:colOff>126364</xdr:colOff>
      <xdr:row>79</xdr:row>
      <xdr:rowOff>44450</xdr:rowOff>
    </xdr:to>
    <xdr:cxnSp macro="">
      <xdr:nvCxnSpPr>
        <xdr:cNvPr id="633" name="直線コネクタ 632"/>
        <xdr:cNvCxnSpPr/>
      </xdr:nvCxnSpPr>
      <xdr:spPr>
        <a:xfrm flipV="1">
          <a:off x="16317595" y="13359543"/>
          <a:ext cx="1269" cy="229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84370</xdr:rowOff>
    </xdr:from>
    <xdr:ext cx="249299" cy="259045"/>
    <xdr:sp macro="" textlink="">
      <xdr:nvSpPr>
        <xdr:cNvPr id="634" name="災害復旧費最小値テキスト"/>
        <xdr:cNvSpPr txBox="1"/>
      </xdr:nvSpPr>
      <xdr:spPr>
        <a:xfrm>
          <a:off x="16370300" y="13628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104570</xdr:rowOff>
    </xdr:from>
    <xdr:ext cx="534377" cy="259045"/>
    <xdr:sp macro="" textlink="">
      <xdr:nvSpPr>
        <xdr:cNvPr id="636" name="災害復旧費最大値テキスト"/>
        <xdr:cNvSpPr txBox="1"/>
      </xdr:nvSpPr>
      <xdr:spPr>
        <a:xfrm>
          <a:off x="16370300" y="13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77</xdr:row>
      <xdr:rowOff>157893</xdr:rowOff>
    </xdr:from>
    <xdr:to>
      <xdr:col>86</xdr:col>
      <xdr:colOff>25400</xdr:colOff>
      <xdr:row>77</xdr:row>
      <xdr:rowOff>157893</xdr:rowOff>
    </xdr:to>
    <xdr:cxnSp macro="">
      <xdr:nvCxnSpPr>
        <xdr:cNvPr id="637" name="直線コネクタ 636"/>
        <xdr:cNvCxnSpPr/>
      </xdr:nvCxnSpPr>
      <xdr:spPr>
        <a:xfrm>
          <a:off x="16230600" y="1335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91066</xdr:rowOff>
    </xdr:from>
    <xdr:to>
      <xdr:col>85</xdr:col>
      <xdr:colOff>127000</xdr:colOff>
      <xdr:row>78</xdr:row>
      <xdr:rowOff>107486</xdr:rowOff>
    </xdr:to>
    <xdr:cxnSp macro="">
      <xdr:nvCxnSpPr>
        <xdr:cNvPr id="638" name="直線コネクタ 637"/>
        <xdr:cNvCxnSpPr/>
      </xdr:nvCxnSpPr>
      <xdr:spPr>
        <a:xfrm>
          <a:off x="15481300" y="13121266"/>
          <a:ext cx="838200" cy="35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128821</xdr:rowOff>
    </xdr:from>
    <xdr:ext cx="378565" cy="259045"/>
    <xdr:sp macro="" textlink="">
      <xdr:nvSpPr>
        <xdr:cNvPr id="639" name="災害復旧費平均値テキスト"/>
        <xdr:cNvSpPr txBox="1"/>
      </xdr:nvSpPr>
      <xdr:spPr>
        <a:xfrm>
          <a:off x="16370300" y="135019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150394</xdr:rowOff>
    </xdr:from>
    <xdr:to>
      <xdr:col>85</xdr:col>
      <xdr:colOff>177800</xdr:colOff>
      <xdr:row>79</xdr:row>
      <xdr:rowOff>80544</xdr:rowOff>
    </xdr:to>
    <xdr:sp macro="" textlink="">
      <xdr:nvSpPr>
        <xdr:cNvPr id="640" name="フローチャート: 判断 639"/>
        <xdr:cNvSpPr/>
      </xdr:nvSpPr>
      <xdr:spPr>
        <a:xfrm>
          <a:off x="16268700" y="1352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9703</xdr:rowOff>
    </xdr:from>
    <xdr:to>
      <xdr:col>81</xdr:col>
      <xdr:colOff>50800</xdr:colOff>
      <xdr:row>76</xdr:row>
      <xdr:rowOff>91066</xdr:rowOff>
    </xdr:to>
    <xdr:cxnSp macro="">
      <xdr:nvCxnSpPr>
        <xdr:cNvPr id="641" name="直線コネクタ 640"/>
        <xdr:cNvCxnSpPr/>
      </xdr:nvCxnSpPr>
      <xdr:spPr>
        <a:xfrm>
          <a:off x="14592300" y="12011203"/>
          <a:ext cx="889000" cy="111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139458</xdr:rowOff>
    </xdr:from>
    <xdr:to>
      <xdr:col>81</xdr:col>
      <xdr:colOff>101600</xdr:colOff>
      <xdr:row>79</xdr:row>
      <xdr:rowOff>69608</xdr:rowOff>
    </xdr:to>
    <xdr:sp macro="" textlink="">
      <xdr:nvSpPr>
        <xdr:cNvPr id="642" name="フローチャート: 判断 641"/>
        <xdr:cNvSpPr/>
      </xdr:nvSpPr>
      <xdr:spPr>
        <a:xfrm>
          <a:off x="15430500" y="135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60735</xdr:rowOff>
    </xdr:from>
    <xdr:ext cx="469744" cy="259045"/>
    <xdr:sp macro="" textlink="">
      <xdr:nvSpPr>
        <xdr:cNvPr id="643" name="テキスト ボックス 642"/>
        <xdr:cNvSpPr txBox="1"/>
      </xdr:nvSpPr>
      <xdr:spPr>
        <a:xfrm>
          <a:off x="15246428" y="136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9703</xdr:rowOff>
    </xdr:from>
    <xdr:to>
      <xdr:col>76</xdr:col>
      <xdr:colOff>114300</xdr:colOff>
      <xdr:row>74</xdr:row>
      <xdr:rowOff>19342</xdr:rowOff>
    </xdr:to>
    <xdr:cxnSp macro="">
      <xdr:nvCxnSpPr>
        <xdr:cNvPr id="644" name="直線コネクタ 643"/>
        <xdr:cNvCxnSpPr/>
      </xdr:nvCxnSpPr>
      <xdr:spPr>
        <a:xfrm flipV="1">
          <a:off x="13703300" y="12011203"/>
          <a:ext cx="889000" cy="69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107989</xdr:rowOff>
    </xdr:from>
    <xdr:to>
      <xdr:col>76</xdr:col>
      <xdr:colOff>165100</xdr:colOff>
      <xdr:row>79</xdr:row>
      <xdr:rowOff>38139</xdr:rowOff>
    </xdr:to>
    <xdr:sp macro="" textlink="">
      <xdr:nvSpPr>
        <xdr:cNvPr id="645" name="フローチャート: 判断 644"/>
        <xdr:cNvSpPr/>
      </xdr:nvSpPr>
      <xdr:spPr>
        <a:xfrm>
          <a:off x="145415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29266</xdr:rowOff>
    </xdr:from>
    <xdr:ext cx="469744" cy="259045"/>
    <xdr:sp macro="" textlink="">
      <xdr:nvSpPr>
        <xdr:cNvPr id="646" name="テキスト ボックス 645"/>
        <xdr:cNvSpPr txBox="1"/>
      </xdr:nvSpPr>
      <xdr:spPr>
        <a:xfrm>
          <a:off x="14357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19342</xdr:rowOff>
    </xdr:from>
    <xdr:to>
      <xdr:col>71</xdr:col>
      <xdr:colOff>177800</xdr:colOff>
      <xdr:row>75</xdr:row>
      <xdr:rowOff>72130</xdr:rowOff>
    </xdr:to>
    <xdr:cxnSp macro="">
      <xdr:nvCxnSpPr>
        <xdr:cNvPr id="647" name="直線コネクタ 646"/>
        <xdr:cNvCxnSpPr/>
      </xdr:nvCxnSpPr>
      <xdr:spPr>
        <a:xfrm flipV="1">
          <a:off x="12814300" y="12706642"/>
          <a:ext cx="889000" cy="22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115970</xdr:rowOff>
    </xdr:from>
    <xdr:to>
      <xdr:col>72</xdr:col>
      <xdr:colOff>38100</xdr:colOff>
      <xdr:row>79</xdr:row>
      <xdr:rowOff>46120</xdr:rowOff>
    </xdr:to>
    <xdr:sp macro="" textlink="">
      <xdr:nvSpPr>
        <xdr:cNvPr id="648" name="フローチャート: 判断 647"/>
        <xdr:cNvSpPr/>
      </xdr:nvSpPr>
      <xdr:spPr>
        <a:xfrm>
          <a:off x="13652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37247</xdr:rowOff>
    </xdr:from>
    <xdr:ext cx="469744" cy="259045"/>
    <xdr:sp macro="" textlink="">
      <xdr:nvSpPr>
        <xdr:cNvPr id="649" name="テキスト ボックス 648"/>
        <xdr:cNvSpPr txBox="1"/>
      </xdr:nvSpPr>
      <xdr:spPr>
        <a:xfrm>
          <a:off x="13468428" y="1358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124258</xdr:rowOff>
    </xdr:from>
    <xdr:to>
      <xdr:col>67</xdr:col>
      <xdr:colOff>101600</xdr:colOff>
      <xdr:row>79</xdr:row>
      <xdr:rowOff>54408</xdr:rowOff>
    </xdr:to>
    <xdr:sp macro="" textlink="">
      <xdr:nvSpPr>
        <xdr:cNvPr id="650" name="フローチャート: 判断 649"/>
        <xdr:cNvSpPr/>
      </xdr:nvSpPr>
      <xdr:spPr>
        <a:xfrm>
          <a:off x="12763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45535</xdr:rowOff>
    </xdr:from>
    <xdr:ext cx="469744" cy="259045"/>
    <xdr:sp macro="" textlink="">
      <xdr:nvSpPr>
        <xdr:cNvPr id="651" name="テキスト ボックス 650"/>
        <xdr:cNvSpPr txBox="1"/>
      </xdr:nvSpPr>
      <xdr:spPr>
        <a:xfrm>
          <a:off x="12579428" y="135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56686</xdr:rowOff>
    </xdr:from>
    <xdr:to>
      <xdr:col>85</xdr:col>
      <xdr:colOff>177800</xdr:colOff>
      <xdr:row>78</xdr:row>
      <xdr:rowOff>158286</xdr:rowOff>
    </xdr:to>
    <xdr:sp macro="" textlink="">
      <xdr:nvSpPr>
        <xdr:cNvPr id="657" name="楕円 656"/>
        <xdr:cNvSpPr/>
      </xdr:nvSpPr>
      <xdr:spPr>
        <a:xfrm>
          <a:off x="16268700" y="1342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79563</xdr:rowOff>
    </xdr:from>
    <xdr:ext cx="469744" cy="259045"/>
    <xdr:sp macro="" textlink="">
      <xdr:nvSpPr>
        <xdr:cNvPr id="658" name="災害復旧費該当値テキスト"/>
        <xdr:cNvSpPr txBox="1"/>
      </xdr:nvSpPr>
      <xdr:spPr>
        <a:xfrm>
          <a:off x="16370300" y="1328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40266</xdr:rowOff>
    </xdr:from>
    <xdr:to>
      <xdr:col>81</xdr:col>
      <xdr:colOff>101600</xdr:colOff>
      <xdr:row>76</xdr:row>
      <xdr:rowOff>141866</xdr:rowOff>
    </xdr:to>
    <xdr:sp macro="" textlink="">
      <xdr:nvSpPr>
        <xdr:cNvPr id="659" name="楕円 658"/>
        <xdr:cNvSpPr/>
      </xdr:nvSpPr>
      <xdr:spPr>
        <a:xfrm>
          <a:off x="15430500" y="130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158392</xdr:rowOff>
    </xdr:from>
    <xdr:ext cx="534377" cy="259045"/>
    <xdr:sp macro="" textlink="">
      <xdr:nvSpPr>
        <xdr:cNvPr id="660" name="テキスト ボックス 659"/>
        <xdr:cNvSpPr txBox="1"/>
      </xdr:nvSpPr>
      <xdr:spPr>
        <a:xfrm>
          <a:off x="15214111" y="128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130353</xdr:rowOff>
    </xdr:from>
    <xdr:to>
      <xdr:col>76</xdr:col>
      <xdr:colOff>165100</xdr:colOff>
      <xdr:row>70</xdr:row>
      <xdr:rowOff>60503</xdr:rowOff>
    </xdr:to>
    <xdr:sp macro="" textlink="">
      <xdr:nvSpPr>
        <xdr:cNvPr id="661" name="楕円 660"/>
        <xdr:cNvSpPr/>
      </xdr:nvSpPr>
      <xdr:spPr>
        <a:xfrm>
          <a:off x="14541500" y="119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77030</xdr:rowOff>
    </xdr:from>
    <xdr:ext cx="534377" cy="259045"/>
    <xdr:sp macro="" textlink="">
      <xdr:nvSpPr>
        <xdr:cNvPr id="662" name="テキスト ボックス 661"/>
        <xdr:cNvSpPr txBox="1"/>
      </xdr:nvSpPr>
      <xdr:spPr>
        <a:xfrm>
          <a:off x="14325111" y="1173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139992</xdr:rowOff>
    </xdr:from>
    <xdr:to>
      <xdr:col>72</xdr:col>
      <xdr:colOff>38100</xdr:colOff>
      <xdr:row>74</xdr:row>
      <xdr:rowOff>70142</xdr:rowOff>
    </xdr:to>
    <xdr:sp macro="" textlink="">
      <xdr:nvSpPr>
        <xdr:cNvPr id="663" name="楕円 662"/>
        <xdr:cNvSpPr/>
      </xdr:nvSpPr>
      <xdr:spPr>
        <a:xfrm>
          <a:off x="13652500" y="126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86669</xdr:rowOff>
    </xdr:from>
    <xdr:ext cx="534377" cy="259045"/>
    <xdr:sp macro="" textlink="">
      <xdr:nvSpPr>
        <xdr:cNvPr id="664" name="テキスト ボックス 663"/>
        <xdr:cNvSpPr txBox="1"/>
      </xdr:nvSpPr>
      <xdr:spPr>
        <a:xfrm>
          <a:off x="13436111" y="1243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21330</xdr:rowOff>
    </xdr:from>
    <xdr:to>
      <xdr:col>67</xdr:col>
      <xdr:colOff>101600</xdr:colOff>
      <xdr:row>75</xdr:row>
      <xdr:rowOff>122930</xdr:rowOff>
    </xdr:to>
    <xdr:sp macro="" textlink="">
      <xdr:nvSpPr>
        <xdr:cNvPr id="665" name="楕円 664"/>
        <xdr:cNvSpPr/>
      </xdr:nvSpPr>
      <xdr:spPr>
        <a:xfrm>
          <a:off x="12763500" y="1288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139457</xdr:rowOff>
    </xdr:from>
    <xdr:ext cx="534377" cy="259045"/>
    <xdr:sp macro="" textlink="">
      <xdr:nvSpPr>
        <xdr:cNvPr id="666" name="テキスト ボックス 665"/>
        <xdr:cNvSpPr txBox="1"/>
      </xdr:nvSpPr>
      <xdr:spPr>
        <a:xfrm>
          <a:off x="12547111" y="126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3" name="直線コネクタ 692"/>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4"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5" name="直線コネクタ 694"/>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6" name="公債費最大値テキスト"/>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7" name="直線コネクタ 696"/>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32029</xdr:rowOff>
    </xdr:from>
    <xdr:to>
      <xdr:col>85</xdr:col>
      <xdr:colOff>127000</xdr:colOff>
      <xdr:row>96</xdr:row>
      <xdr:rowOff>71904</xdr:rowOff>
    </xdr:to>
    <xdr:cxnSp macro="">
      <xdr:nvCxnSpPr>
        <xdr:cNvPr id="698" name="直線コネクタ 697"/>
        <xdr:cNvCxnSpPr/>
      </xdr:nvCxnSpPr>
      <xdr:spPr>
        <a:xfrm>
          <a:off x="15481300" y="16491229"/>
          <a:ext cx="838200" cy="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26607</xdr:rowOff>
    </xdr:from>
    <xdr:ext cx="534377" cy="259045"/>
    <xdr:sp macro="" textlink="">
      <xdr:nvSpPr>
        <xdr:cNvPr id="699" name="公債費平均値テキスト"/>
        <xdr:cNvSpPr txBox="1"/>
      </xdr:nvSpPr>
      <xdr:spPr>
        <a:xfrm>
          <a:off x="16370300" y="15971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700" name="フローチャート: 判断 699"/>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10313</xdr:rowOff>
    </xdr:from>
    <xdr:to>
      <xdr:col>81</xdr:col>
      <xdr:colOff>50800</xdr:colOff>
      <xdr:row>96</xdr:row>
      <xdr:rowOff>32029</xdr:rowOff>
    </xdr:to>
    <xdr:cxnSp macro="">
      <xdr:nvCxnSpPr>
        <xdr:cNvPr id="701" name="直線コネクタ 700"/>
        <xdr:cNvCxnSpPr/>
      </xdr:nvCxnSpPr>
      <xdr:spPr>
        <a:xfrm>
          <a:off x="14592300" y="16469513"/>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2" name="フローチャート: 判断 701"/>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126854</xdr:rowOff>
    </xdr:from>
    <xdr:ext cx="534377" cy="259045"/>
    <xdr:sp macro="" textlink="">
      <xdr:nvSpPr>
        <xdr:cNvPr id="703" name="テキスト ボックス 702"/>
        <xdr:cNvSpPr txBox="1"/>
      </xdr:nvSpPr>
      <xdr:spPr>
        <a:xfrm>
          <a:off x="15214111" y="15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154853</xdr:rowOff>
    </xdr:from>
    <xdr:to>
      <xdr:col>76</xdr:col>
      <xdr:colOff>114300</xdr:colOff>
      <xdr:row>96</xdr:row>
      <xdr:rowOff>10313</xdr:rowOff>
    </xdr:to>
    <xdr:cxnSp macro="">
      <xdr:nvCxnSpPr>
        <xdr:cNvPr id="704" name="直線コネクタ 703"/>
        <xdr:cNvCxnSpPr/>
      </xdr:nvCxnSpPr>
      <xdr:spPr>
        <a:xfrm>
          <a:off x="13703300" y="16442603"/>
          <a:ext cx="889000" cy="2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5" name="フローチャート: 判断 704"/>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06" name="テキスト ボックス 705"/>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118016</xdr:rowOff>
    </xdr:from>
    <xdr:to>
      <xdr:col>71</xdr:col>
      <xdr:colOff>177800</xdr:colOff>
      <xdr:row>95</xdr:row>
      <xdr:rowOff>154853</xdr:rowOff>
    </xdr:to>
    <xdr:cxnSp macro="">
      <xdr:nvCxnSpPr>
        <xdr:cNvPr id="707" name="直線コネクタ 706"/>
        <xdr:cNvCxnSpPr/>
      </xdr:nvCxnSpPr>
      <xdr:spPr>
        <a:xfrm>
          <a:off x="12814300" y="16405766"/>
          <a:ext cx="889000" cy="3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8" name="フローチャート: 判断 707"/>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09" name="テキスト ボックス 708"/>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10" name="フローチャート: 判断 709"/>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11" name="テキスト ボックス 710"/>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21104</xdr:rowOff>
    </xdr:from>
    <xdr:to>
      <xdr:col>85</xdr:col>
      <xdr:colOff>177800</xdr:colOff>
      <xdr:row>96</xdr:row>
      <xdr:rowOff>122704</xdr:rowOff>
    </xdr:to>
    <xdr:sp macro="" textlink="">
      <xdr:nvSpPr>
        <xdr:cNvPr id="717" name="楕円 716"/>
        <xdr:cNvSpPr/>
      </xdr:nvSpPr>
      <xdr:spPr>
        <a:xfrm>
          <a:off x="16268700" y="1648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170981</xdr:rowOff>
    </xdr:from>
    <xdr:ext cx="534377" cy="259045"/>
    <xdr:sp macro="" textlink="">
      <xdr:nvSpPr>
        <xdr:cNvPr id="718" name="公債費該当値テキスト"/>
        <xdr:cNvSpPr txBox="1"/>
      </xdr:nvSpPr>
      <xdr:spPr>
        <a:xfrm>
          <a:off x="16370300" y="1645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152679</xdr:rowOff>
    </xdr:from>
    <xdr:to>
      <xdr:col>81</xdr:col>
      <xdr:colOff>101600</xdr:colOff>
      <xdr:row>96</xdr:row>
      <xdr:rowOff>82829</xdr:rowOff>
    </xdr:to>
    <xdr:sp macro="" textlink="">
      <xdr:nvSpPr>
        <xdr:cNvPr id="719" name="楕円 718"/>
        <xdr:cNvSpPr/>
      </xdr:nvSpPr>
      <xdr:spPr>
        <a:xfrm>
          <a:off x="15430500" y="1644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73956</xdr:rowOff>
    </xdr:from>
    <xdr:ext cx="534377" cy="259045"/>
    <xdr:sp macro="" textlink="">
      <xdr:nvSpPr>
        <xdr:cNvPr id="720" name="テキスト ボックス 719"/>
        <xdr:cNvSpPr txBox="1"/>
      </xdr:nvSpPr>
      <xdr:spPr>
        <a:xfrm>
          <a:off x="15214111" y="1653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130963</xdr:rowOff>
    </xdr:from>
    <xdr:to>
      <xdr:col>76</xdr:col>
      <xdr:colOff>165100</xdr:colOff>
      <xdr:row>96</xdr:row>
      <xdr:rowOff>61113</xdr:rowOff>
    </xdr:to>
    <xdr:sp macro="" textlink="">
      <xdr:nvSpPr>
        <xdr:cNvPr id="721" name="楕円 720"/>
        <xdr:cNvSpPr/>
      </xdr:nvSpPr>
      <xdr:spPr>
        <a:xfrm>
          <a:off x="14541500" y="1641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52240</xdr:rowOff>
    </xdr:from>
    <xdr:ext cx="534377" cy="259045"/>
    <xdr:sp macro="" textlink="">
      <xdr:nvSpPr>
        <xdr:cNvPr id="722" name="テキスト ボックス 721"/>
        <xdr:cNvSpPr txBox="1"/>
      </xdr:nvSpPr>
      <xdr:spPr>
        <a:xfrm>
          <a:off x="14325111" y="1651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104053</xdr:rowOff>
    </xdr:from>
    <xdr:to>
      <xdr:col>72</xdr:col>
      <xdr:colOff>38100</xdr:colOff>
      <xdr:row>96</xdr:row>
      <xdr:rowOff>34203</xdr:rowOff>
    </xdr:to>
    <xdr:sp macro="" textlink="">
      <xdr:nvSpPr>
        <xdr:cNvPr id="723" name="楕円 722"/>
        <xdr:cNvSpPr/>
      </xdr:nvSpPr>
      <xdr:spPr>
        <a:xfrm>
          <a:off x="13652500" y="1639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25330</xdr:rowOff>
    </xdr:from>
    <xdr:ext cx="534377" cy="259045"/>
    <xdr:sp macro="" textlink="">
      <xdr:nvSpPr>
        <xdr:cNvPr id="724" name="テキスト ボックス 723"/>
        <xdr:cNvSpPr txBox="1"/>
      </xdr:nvSpPr>
      <xdr:spPr>
        <a:xfrm>
          <a:off x="13436111" y="1648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67216</xdr:rowOff>
    </xdr:from>
    <xdr:to>
      <xdr:col>67</xdr:col>
      <xdr:colOff>101600</xdr:colOff>
      <xdr:row>95</xdr:row>
      <xdr:rowOff>168816</xdr:rowOff>
    </xdr:to>
    <xdr:sp macro="" textlink="">
      <xdr:nvSpPr>
        <xdr:cNvPr id="725" name="楕円 724"/>
        <xdr:cNvSpPr/>
      </xdr:nvSpPr>
      <xdr:spPr>
        <a:xfrm>
          <a:off x="12763500" y="163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159943</xdr:rowOff>
    </xdr:from>
    <xdr:ext cx="534377" cy="259045"/>
    <xdr:sp macro="" textlink="">
      <xdr:nvSpPr>
        <xdr:cNvPr id="726" name="テキスト ボックス 725"/>
        <xdr:cNvSpPr txBox="1"/>
      </xdr:nvSpPr>
      <xdr:spPr>
        <a:xfrm>
          <a:off x="12547111" y="1644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0" name="テキスト ボックス 73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2" name="テキスト ボックス 74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4" name="テキスト ボックス 74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0" name="直線コネクタ 749"/>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1" name="諸支出金最小値テキスト"/>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3" name="諸支出金最大値テキスト"/>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4" name="直線コネクタ 753"/>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6" name="諸支出金平均値テキスト"/>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7" name="フローチャート: 判断 756"/>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9" name="フローチャート: 判断 758"/>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60" name="テキスト ボックス 759"/>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2" name="フローチャート: 判断 761"/>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3" name="テキスト ボックス 762"/>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5" name="フローチャート: 判断 764"/>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6" name="テキスト ボックス 765"/>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7" name="フローチャート: 判断 766"/>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8" name="テキスト ボックス 767"/>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5" name="諸支出金該当値テキスト"/>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総務費については、財政調整基金費の減少等により前年度の一人当たり</a:t>
          </a:r>
          <a:r>
            <a:rPr kumimoji="1" lang="en-US" altLang="ja-JP" sz="1200">
              <a:solidFill>
                <a:schemeClr val="dk1"/>
              </a:solidFill>
              <a:effectLst/>
              <a:latin typeface="+mn-lt"/>
              <a:ea typeface="+mn-ea"/>
              <a:cs typeface="+mn-cs"/>
            </a:rPr>
            <a:t>67,820</a:t>
          </a:r>
          <a:r>
            <a:rPr kumimoji="1" lang="ja-JP" altLang="ja-JP" sz="1200">
              <a:solidFill>
                <a:schemeClr val="dk1"/>
              </a:solidFill>
              <a:effectLst/>
              <a:latin typeface="+mn-lt"/>
              <a:ea typeface="+mn-ea"/>
              <a:cs typeface="+mn-cs"/>
            </a:rPr>
            <a:t>円から</a:t>
          </a:r>
          <a:r>
            <a:rPr kumimoji="1" lang="en-US" altLang="ja-JP" sz="1200">
              <a:solidFill>
                <a:schemeClr val="dk1"/>
              </a:solidFill>
              <a:effectLst/>
              <a:latin typeface="+mn-lt"/>
              <a:ea typeface="+mn-ea"/>
              <a:cs typeface="+mn-cs"/>
            </a:rPr>
            <a:t>56,522</a:t>
          </a:r>
          <a:r>
            <a:rPr kumimoji="1" lang="ja-JP" altLang="ja-JP" sz="1200">
              <a:solidFill>
                <a:schemeClr val="dk1"/>
              </a:solidFill>
              <a:effectLst/>
              <a:latin typeface="+mn-lt"/>
              <a:ea typeface="+mn-ea"/>
              <a:cs typeface="+mn-cs"/>
            </a:rPr>
            <a:t>円へ減少している。災害復旧費については、東京電力福島第一原子力発電所事故による除染に伴う除去土壌等搬出事業の進捗及び令和元年発生災害復旧事業の完了により、前年度より減少している。また、農林水産業費も住民一人当たり</a:t>
          </a:r>
          <a:r>
            <a:rPr kumimoji="1" lang="en-US" altLang="ja-JP" sz="1200">
              <a:solidFill>
                <a:schemeClr val="dk1"/>
              </a:solidFill>
              <a:effectLst/>
              <a:latin typeface="+mn-lt"/>
              <a:ea typeface="+mn-ea"/>
              <a:cs typeface="+mn-cs"/>
            </a:rPr>
            <a:t>11,219</a:t>
          </a:r>
          <a:r>
            <a:rPr kumimoji="1" lang="ja-JP" altLang="ja-JP" sz="1200">
              <a:solidFill>
                <a:schemeClr val="dk1"/>
              </a:solidFill>
              <a:effectLst/>
              <a:latin typeface="+mn-lt"/>
              <a:ea typeface="+mn-ea"/>
              <a:cs typeface="+mn-cs"/>
            </a:rPr>
            <a:t>円と、類似団体よりも高い水準となっているが、これはため池防災・減災事業を実施していることによるものである。これらのほか、民生費が新型コロナウイルス感染症の影響に伴う子育て世帯臨時特別給付金給付事業等の縮小により、前年度から減少している。更に、衛生費においては、新型コロナウイルスワクチン接種事業に係る費用が減少した一方で、富久山クリーンセンター長寿命化事業や河内埋立処分場拡張事業の実施により、大きく増加している。土木費においては、市街地再開発事業や土地区画整理事業に係る費用の増加により、前年度に引き続き増加している。</a:t>
          </a:r>
          <a:endParaRPr lang="ja-JP" altLang="ja-JP" sz="1200">
            <a:effectLst/>
          </a:endParaRPr>
        </a:p>
        <a:p>
          <a:r>
            <a:rPr kumimoji="1" lang="ja-JP" altLang="ja-JP" sz="1200">
              <a:solidFill>
                <a:schemeClr val="dk1"/>
              </a:solidFill>
              <a:effectLst/>
              <a:latin typeface="+mn-lt"/>
              <a:ea typeface="+mn-ea"/>
              <a:cs typeface="+mn-cs"/>
            </a:rPr>
            <a:t>　今後については、ポストコロナ社会を前提に、平成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決算から作成している事業別財務諸表の活用、公共施設等総合管理計画に基づく各施設の最適化・長寿命化、民間活力の導入、補助金等の全庁的な見直し、財政措置の厚い起債を基本とする地方債の適正活用、事務のカイゼン及び定員・給与の適正化等により健全な財政運営を継続していく。</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令和４年度は、新型コロナウイルス感染症対策や災害復旧の縮小・完了などにより、歳入が</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％の減、歳出が</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％の減となった。実質単年度収支は前年度より減少したものの黒字となっている。</a:t>
          </a:r>
          <a:endParaRPr lang="ja-JP" altLang="ja-JP" sz="1400">
            <a:effectLst/>
          </a:endParaRPr>
        </a:p>
        <a:p>
          <a:r>
            <a:rPr kumimoji="1" lang="ja-JP" altLang="ja-JP" sz="1100">
              <a:solidFill>
                <a:schemeClr val="dk1"/>
              </a:solidFill>
              <a:effectLst/>
              <a:latin typeface="+mn-lt"/>
              <a:ea typeface="+mn-ea"/>
              <a:cs typeface="+mn-cs"/>
            </a:rPr>
            <a:t>　今後は、更なる扶助費の増加や老朽化した公共施設の維持補修費の増加等が見込まれることから、歳入確保に加えて、公共施設等総合管理計画に基づく施設の最適化等により実質単年度収支が赤字にならないよう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連結実質赤字比率については、全ての会計で赤字は発生せず黒字決算となっている。</a:t>
          </a:r>
          <a:endParaRPr lang="ja-JP" altLang="ja-JP" sz="1400">
            <a:effectLst/>
          </a:endParaRPr>
        </a:p>
        <a:p>
          <a:r>
            <a:rPr kumimoji="1" lang="ja-JP" altLang="ja-JP" sz="1400">
              <a:solidFill>
                <a:schemeClr val="dk1"/>
              </a:solidFill>
              <a:effectLst/>
              <a:latin typeface="+mn-lt"/>
              <a:ea typeface="+mn-ea"/>
              <a:cs typeface="+mn-cs"/>
            </a:rPr>
            <a:t>　令和４年度については、物価高騰に伴う光熱水費等の経費が増加したこと等により、全体としての標準財政規模比の黒字額は前年度より減少している。</a:t>
          </a:r>
          <a:endParaRPr lang="ja-JP" altLang="ja-JP" sz="1400">
            <a:effectLst/>
          </a:endParaRPr>
        </a:p>
        <a:p>
          <a:r>
            <a:rPr kumimoji="1" lang="ja-JP" altLang="ja-JP" sz="1400">
              <a:solidFill>
                <a:schemeClr val="dk1"/>
              </a:solidFill>
              <a:effectLst/>
              <a:latin typeface="+mn-lt"/>
              <a:ea typeface="+mn-ea"/>
              <a:cs typeface="+mn-cs"/>
            </a:rPr>
            <a:t>　今後も引き続き経費節減及び業務の効率化に努め、健全財政の維持に努めていく。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156163710</v>
      </c>
      <c r="BO4" s="407"/>
      <c r="BP4" s="407"/>
      <c r="BQ4" s="407"/>
      <c r="BR4" s="407"/>
      <c r="BS4" s="407"/>
      <c r="BT4" s="407"/>
      <c r="BU4" s="408"/>
      <c r="BV4" s="406">
        <v>164205175</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9.3000000000000007</v>
      </c>
      <c r="CU4" s="413"/>
      <c r="CV4" s="413"/>
      <c r="CW4" s="413"/>
      <c r="CX4" s="413"/>
      <c r="CY4" s="413"/>
      <c r="CZ4" s="413"/>
      <c r="DA4" s="414"/>
      <c r="DB4" s="412">
        <v>9.4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148796156</v>
      </c>
      <c r="BO5" s="444"/>
      <c r="BP5" s="444"/>
      <c r="BQ5" s="444"/>
      <c r="BR5" s="444"/>
      <c r="BS5" s="444"/>
      <c r="BT5" s="444"/>
      <c r="BU5" s="445"/>
      <c r="BV5" s="443">
        <v>155586109</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87.6</v>
      </c>
      <c r="CU5" s="441"/>
      <c r="CV5" s="441"/>
      <c r="CW5" s="441"/>
      <c r="CX5" s="441"/>
      <c r="CY5" s="441"/>
      <c r="CZ5" s="441"/>
      <c r="DA5" s="442"/>
      <c r="DB5" s="440">
        <v>80.3</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7367554</v>
      </c>
      <c r="BO6" s="444"/>
      <c r="BP6" s="444"/>
      <c r="BQ6" s="444"/>
      <c r="BR6" s="444"/>
      <c r="BS6" s="444"/>
      <c r="BT6" s="444"/>
      <c r="BU6" s="445"/>
      <c r="BV6" s="443">
        <v>8619066</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91</v>
      </c>
      <c r="CU6" s="481"/>
      <c r="CV6" s="481"/>
      <c r="CW6" s="481"/>
      <c r="CX6" s="481"/>
      <c r="CY6" s="481"/>
      <c r="CZ6" s="481"/>
      <c r="DA6" s="482"/>
      <c r="DB6" s="480">
        <v>87.9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104</v>
      </c>
      <c r="AV7" s="476"/>
      <c r="AW7" s="476"/>
      <c r="AX7" s="476"/>
      <c r="AY7" s="477" t="s">
        <v>108</v>
      </c>
      <c r="AZ7" s="478"/>
      <c r="BA7" s="478"/>
      <c r="BB7" s="478"/>
      <c r="BC7" s="478"/>
      <c r="BD7" s="478"/>
      <c r="BE7" s="478"/>
      <c r="BF7" s="478"/>
      <c r="BG7" s="478"/>
      <c r="BH7" s="478"/>
      <c r="BI7" s="478"/>
      <c r="BJ7" s="478"/>
      <c r="BK7" s="478"/>
      <c r="BL7" s="478"/>
      <c r="BM7" s="479"/>
      <c r="BN7" s="443">
        <v>714228</v>
      </c>
      <c r="BO7" s="444"/>
      <c r="BP7" s="444"/>
      <c r="BQ7" s="444"/>
      <c r="BR7" s="444"/>
      <c r="BS7" s="444"/>
      <c r="BT7" s="444"/>
      <c r="BU7" s="445"/>
      <c r="BV7" s="443">
        <v>1718081</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71642847</v>
      </c>
      <c r="CU7" s="444"/>
      <c r="CV7" s="444"/>
      <c r="CW7" s="444"/>
      <c r="CX7" s="444"/>
      <c r="CY7" s="444"/>
      <c r="CZ7" s="444"/>
      <c r="DA7" s="445"/>
      <c r="DB7" s="443">
        <v>73189627</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6653326</v>
      </c>
      <c r="BO8" s="444"/>
      <c r="BP8" s="444"/>
      <c r="BQ8" s="444"/>
      <c r="BR8" s="444"/>
      <c r="BS8" s="444"/>
      <c r="BT8" s="444"/>
      <c r="BU8" s="445"/>
      <c r="BV8" s="443">
        <v>6900985</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0.83</v>
      </c>
      <c r="CU8" s="484"/>
      <c r="CV8" s="484"/>
      <c r="CW8" s="484"/>
      <c r="CX8" s="484"/>
      <c r="CY8" s="484"/>
      <c r="CZ8" s="484"/>
      <c r="DA8" s="485"/>
      <c r="DB8" s="483">
        <v>0.84</v>
      </c>
      <c r="DC8" s="484"/>
      <c r="DD8" s="484"/>
      <c r="DE8" s="484"/>
      <c r="DF8" s="484"/>
      <c r="DG8" s="484"/>
      <c r="DH8" s="484"/>
      <c r="DI8" s="485"/>
    </row>
    <row r="9" spans="1:119" ht="18.75" customHeight="1" thickBot="1" x14ac:dyDescent="0.25">
      <c r="A9" s="181"/>
      <c r="B9" s="437" t="s">
        <v>114</v>
      </c>
      <c r="C9" s="438"/>
      <c r="D9" s="438"/>
      <c r="E9" s="438"/>
      <c r="F9" s="438"/>
      <c r="G9" s="438"/>
      <c r="H9" s="438"/>
      <c r="I9" s="438"/>
      <c r="J9" s="438"/>
      <c r="K9" s="486"/>
      <c r="L9" s="487" t="s">
        <v>115</v>
      </c>
      <c r="M9" s="488"/>
      <c r="N9" s="488"/>
      <c r="O9" s="488"/>
      <c r="P9" s="488"/>
      <c r="Q9" s="489"/>
      <c r="R9" s="490">
        <v>327692</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-247659</v>
      </c>
      <c r="BO9" s="444"/>
      <c r="BP9" s="444"/>
      <c r="BQ9" s="444"/>
      <c r="BR9" s="444"/>
      <c r="BS9" s="444"/>
      <c r="BT9" s="444"/>
      <c r="BU9" s="445"/>
      <c r="BV9" s="443">
        <v>838264</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8.1999999999999993</v>
      </c>
      <c r="CU9" s="441"/>
      <c r="CV9" s="441"/>
      <c r="CW9" s="441"/>
      <c r="CX9" s="441"/>
      <c r="CY9" s="441"/>
      <c r="CZ9" s="441"/>
      <c r="DA9" s="442"/>
      <c r="DB9" s="440">
        <v>8.4</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121</v>
      </c>
      <c r="M10" s="473"/>
      <c r="N10" s="473"/>
      <c r="O10" s="473"/>
      <c r="P10" s="473"/>
      <c r="Q10" s="474"/>
      <c r="R10" s="494">
        <v>335444</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123</v>
      </c>
      <c r="AV10" s="476"/>
      <c r="AW10" s="476"/>
      <c r="AX10" s="476"/>
      <c r="AY10" s="477" t="s">
        <v>124</v>
      </c>
      <c r="AZ10" s="478"/>
      <c r="BA10" s="478"/>
      <c r="BB10" s="478"/>
      <c r="BC10" s="478"/>
      <c r="BD10" s="478"/>
      <c r="BE10" s="478"/>
      <c r="BF10" s="478"/>
      <c r="BG10" s="478"/>
      <c r="BH10" s="478"/>
      <c r="BI10" s="478"/>
      <c r="BJ10" s="478"/>
      <c r="BK10" s="478"/>
      <c r="BL10" s="478"/>
      <c r="BM10" s="479"/>
      <c r="BN10" s="443">
        <v>6796131</v>
      </c>
      <c r="BO10" s="444"/>
      <c r="BP10" s="444"/>
      <c r="BQ10" s="444"/>
      <c r="BR10" s="444"/>
      <c r="BS10" s="444"/>
      <c r="BT10" s="444"/>
      <c r="BU10" s="445"/>
      <c r="BV10" s="443">
        <v>8750098</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129</v>
      </c>
      <c r="AV11" s="476"/>
      <c r="AW11" s="476"/>
      <c r="AX11" s="476"/>
      <c r="AY11" s="477" t="s">
        <v>130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132</v>
      </c>
      <c r="DC11" s="484"/>
      <c r="DD11" s="484"/>
      <c r="DE11" s="484"/>
      <c r="DF11" s="484"/>
      <c r="DG11" s="484"/>
      <c r="DH11" s="484"/>
      <c r="DI11" s="485"/>
    </row>
    <row r="12" spans="1:119" ht="18.75" customHeight="1" x14ac:dyDescent="0.2">
      <c r="A12" s="181"/>
      <c r="B12" s="503" t="s">
        <v>133</v>
      </c>
      <c r="C12" s="504"/>
      <c r="D12" s="504"/>
      <c r="E12" s="504"/>
      <c r="F12" s="504"/>
      <c r="G12" s="504"/>
      <c r="H12" s="504"/>
      <c r="I12" s="504"/>
      <c r="J12" s="504"/>
      <c r="K12" s="505"/>
      <c r="L12" s="512" t="s">
        <v>134</v>
      </c>
      <c r="M12" s="513"/>
      <c r="N12" s="513"/>
      <c r="O12" s="513"/>
      <c r="P12" s="513"/>
      <c r="Q12" s="514"/>
      <c r="R12" s="515">
        <v>317486</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6200000</v>
      </c>
      <c r="BO12" s="444"/>
      <c r="BP12" s="444"/>
      <c r="BQ12" s="444"/>
      <c r="BR12" s="444"/>
      <c r="BS12" s="444"/>
      <c r="BT12" s="444"/>
      <c r="BU12" s="445"/>
      <c r="BV12" s="443">
        <v>5780000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132</v>
      </c>
      <c r="CU12" s="484"/>
      <c r="CV12" s="484"/>
      <c r="CW12" s="484"/>
      <c r="CX12" s="484"/>
      <c r="CY12" s="484"/>
      <c r="CZ12" s="484"/>
      <c r="DA12" s="485"/>
      <c r="DB12" s="483" t="s">
        <v>141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142</v>
      </c>
      <c r="N13" s="535"/>
      <c r="O13" s="535"/>
      <c r="P13" s="535"/>
      <c r="Q13" s="536"/>
      <c r="R13" s="527">
        <v>314501</v>
      </c>
      <c r="S13" s="528"/>
      <c r="T13" s="528"/>
      <c r="U13" s="528"/>
      <c r="V13" s="529"/>
      <c r="W13" s="459" t="s">
        <v>143</v>
      </c>
      <c r="X13" s="460"/>
      <c r="Y13" s="460"/>
      <c r="Z13" s="460"/>
      <c r="AA13" s="460"/>
      <c r="AB13" s="450"/>
      <c r="AC13" s="494">
        <v>4312</v>
      </c>
      <c r="AD13" s="495"/>
      <c r="AE13" s="495"/>
      <c r="AF13" s="495"/>
      <c r="AG13" s="537"/>
      <c r="AH13" s="494">
        <v>4550</v>
      </c>
      <c r="AI13" s="495"/>
      <c r="AJ13" s="495"/>
      <c r="AK13" s="495"/>
      <c r="AL13" s="496"/>
      <c r="AM13" s="472" t="s">
        <v>144</v>
      </c>
      <c r="AN13" s="473"/>
      <c r="AO13" s="473"/>
      <c r="AP13" s="473"/>
      <c r="AQ13" s="473"/>
      <c r="AR13" s="473"/>
      <c r="AS13" s="473"/>
      <c r="AT13" s="474"/>
      <c r="AU13" s="475" t="s">
        <v>145</v>
      </c>
      <c r="AV13" s="476"/>
      <c r="AW13" s="476"/>
      <c r="AX13" s="476"/>
      <c r="AY13" s="477" t="s">
        <v>146</v>
      </c>
      <c r="AZ13" s="478"/>
      <c r="BA13" s="478"/>
      <c r="BB13" s="478"/>
      <c r="BC13" s="478"/>
      <c r="BD13" s="478"/>
      <c r="BE13" s="478"/>
      <c r="BF13" s="478"/>
      <c r="BG13" s="478"/>
      <c r="BH13" s="478"/>
      <c r="BI13" s="478"/>
      <c r="BJ13" s="478"/>
      <c r="BK13" s="478"/>
      <c r="BL13" s="478"/>
      <c r="BM13" s="479"/>
      <c r="BN13" s="443">
        <v>348472</v>
      </c>
      <c r="BO13" s="444"/>
      <c r="BP13" s="444"/>
      <c r="BQ13" s="444"/>
      <c r="BR13" s="444"/>
      <c r="BS13" s="444"/>
      <c r="BT13" s="444"/>
      <c r="BU13" s="445"/>
      <c r="BV13" s="443">
        <v>3808362</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1.9</v>
      </c>
      <c r="CU13" s="441"/>
      <c r="CV13" s="441"/>
      <c r="CW13" s="441"/>
      <c r="CX13" s="441"/>
      <c r="CY13" s="441"/>
      <c r="CZ13" s="441"/>
      <c r="DA13" s="442"/>
      <c r="DB13" s="440">
        <v>2.7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148</v>
      </c>
      <c r="M14" s="525"/>
      <c r="N14" s="525"/>
      <c r="O14" s="525"/>
      <c r="P14" s="525"/>
      <c r="Q14" s="526"/>
      <c r="R14" s="527">
        <v>319702</v>
      </c>
      <c r="S14" s="528"/>
      <c r="T14" s="528"/>
      <c r="U14" s="528"/>
      <c r="V14" s="529"/>
      <c r="W14" s="433"/>
      <c r="X14" s="434"/>
      <c r="Y14" s="434"/>
      <c r="Z14" s="434"/>
      <c r="AA14" s="434"/>
      <c r="AB14" s="423"/>
      <c r="AC14" s="530">
        <v>3</v>
      </c>
      <c r="AD14" s="531"/>
      <c r="AE14" s="531"/>
      <c r="AF14" s="531"/>
      <c r="AG14" s="532"/>
      <c r="AH14" s="530">
        <v>3.2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t="s">
        <v>150</v>
      </c>
      <c r="CU14" s="542"/>
      <c r="CV14" s="542"/>
      <c r="CW14" s="542"/>
      <c r="CX14" s="542"/>
      <c r="CY14" s="542"/>
      <c r="CZ14" s="542"/>
      <c r="DA14" s="543"/>
      <c r="DB14" s="541" t="s">
        <v>141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151</v>
      </c>
      <c r="N15" s="535"/>
      <c r="O15" s="535"/>
      <c r="P15" s="535"/>
      <c r="Q15" s="536"/>
      <c r="R15" s="527">
        <v>316985</v>
      </c>
      <c r="S15" s="528"/>
      <c r="T15" s="528"/>
      <c r="U15" s="528"/>
      <c r="V15" s="529"/>
      <c r="W15" s="459" t="s">
        <v>152</v>
      </c>
      <c r="X15" s="460"/>
      <c r="Y15" s="460"/>
      <c r="Z15" s="460"/>
      <c r="AA15" s="460"/>
      <c r="AB15" s="450"/>
      <c r="AC15" s="494">
        <v>36152</v>
      </c>
      <c r="AD15" s="495"/>
      <c r="AE15" s="495"/>
      <c r="AF15" s="495"/>
      <c r="AG15" s="537"/>
      <c r="AH15" s="494">
        <v>36734</v>
      </c>
      <c r="AI15" s="495"/>
      <c r="AJ15" s="495"/>
      <c r="AK15" s="495"/>
      <c r="AL15" s="496"/>
      <c r="AM15" s="472"/>
      <c r="AN15" s="473"/>
      <c r="AO15" s="473"/>
      <c r="AP15" s="473"/>
      <c r="AQ15" s="473"/>
      <c r="AR15" s="473"/>
      <c r="AS15" s="473"/>
      <c r="AT15" s="474"/>
      <c r="AU15" s="475"/>
      <c r="AV15" s="476"/>
      <c r="AW15" s="476"/>
      <c r="AX15" s="476"/>
      <c r="AY15" s="403" t="s">
        <v>153</v>
      </c>
      <c r="AZ15" s="404"/>
      <c r="BA15" s="404"/>
      <c r="BB15" s="404"/>
      <c r="BC15" s="404"/>
      <c r="BD15" s="404"/>
      <c r="BE15" s="404"/>
      <c r="BF15" s="404"/>
      <c r="BG15" s="404"/>
      <c r="BH15" s="404"/>
      <c r="BI15" s="404"/>
      <c r="BJ15" s="404"/>
      <c r="BK15" s="404"/>
      <c r="BL15" s="404"/>
      <c r="BM15" s="405"/>
      <c r="BN15" s="406">
        <v>46662022</v>
      </c>
      <c r="BO15" s="407"/>
      <c r="BP15" s="407"/>
      <c r="BQ15" s="407"/>
      <c r="BR15" s="407"/>
      <c r="BS15" s="407"/>
      <c r="BT15" s="407"/>
      <c r="BU15" s="408"/>
      <c r="BV15" s="406">
        <v>44363192</v>
      </c>
      <c r="BW15" s="407"/>
      <c r="BX15" s="407"/>
      <c r="BY15" s="407"/>
      <c r="BZ15" s="407"/>
      <c r="CA15" s="407"/>
      <c r="CB15" s="407"/>
      <c r="CC15" s="408"/>
      <c r="CD15" s="544" t="s">
        <v>154</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155</v>
      </c>
      <c r="M16" s="547"/>
      <c r="N16" s="547"/>
      <c r="O16" s="547"/>
      <c r="P16" s="547"/>
      <c r="Q16" s="548"/>
      <c r="R16" s="549" t="s">
        <v>156</v>
      </c>
      <c r="S16" s="550"/>
      <c r="T16" s="550"/>
      <c r="U16" s="550"/>
      <c r="V16" s="551"/>
      <c r="W16" s="433"/>
      <c r="X16" s="434"/>
      <c r="Y16" s="434"/>
      <c r="Z16" s="434"/>
      <c r="AA16" s="434"/>
      <c r="AB16" s="423"/>
      <c r="AC16" s="530">
        <v>24.7</v>
      </c>
      <c r="AD16" s="531"/>
      <c r="AE16" s="531"/>
      <c r="AF16" s="531"/>
      <c r="AG16" s="532"/>
      <c r="AH16" s="530">
        <v>25.5</v>
      </c>
      <c r="AI16" s="531"/>
      <c r="AJ16" s="531"/>
      <c r="AK16" s="531"/>
      <c r="AL16" s="533"/>
      <c r="AM16" s="472"/>
      <c r="AN16" s="473"/>
      <c r="AO16" s="473"/>
      <c r="AP16" s="473"/>
      <c r="AQ16" s="473"/>
      <c r="AR16" s="473"/>
      <c r="AS16" s="473"/>
      <c r="AT16" s="474"/>
      <c r="AU16" s="475"/>
      <c r="AV16" s="476"/>
      <c r="AW16" s="476"/>
      <c r="AX16" s="476"/>
      <c r="AY16" s="477" t="s">
        <v>157</v>
      </c>
      <c r="AZ16" s="478"/>
      <c r="BA16" s="478"/>
      <c r="BB16" s="478"/>
      <c r="BC16" s="478"/>
      <c r="BD16" s="478"/>
      <c r="BE16" s="478"/>
      <c r="BF16" s="478"/>
      <c r="BG16" s="478"/>
      <c r="BH16" s="478"/>
      <c r="BI16" s="478"/>
      <c r="BJ16" s="478"/>
      <c r="BK16" s="478"/>
      <c r="BL16" s="478"/>
      <c r="BM16" s="479"/>
      <c r="BN16" s="443">
        <v>56204702</v>
      </c>
      <c r="BO16" s="444"/>
      <c r="BP16" s="444"/>
      <c r="BQ16" s="444"/>
      <c r="BR16" s="444"/>
      <c r="BS16" s="444"/>
      <c r="BT16" s="444"/>
      <c r="BU16" s="445"/>
      <c r="BV16" s="443">
        <v>54610281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158</v>
      </c>
      <c r="N17" s="555"/>
      <c r="O17" s="555"/>
      <c r="P17" s="555"/>
      <c r="Q17" s="556"/>
      <c r="R17" s="549" t="s">
        <v>159</v>
      </c>
      <c r="S17" s="550"/>
      <c r="T17" s="550"/>
      <c r="U17" s="550"/>
      <c r="V17" s="551"/>
      <c r="W17" s="459" t="s">
        <v>160</v>
      </c>
      <c r="X17" s="460"/>
      <c r="Y17" s="460"/>
      <c r="Z17" s="460"/>
      <c r="AA17" s="460"/>
      <c r="AB17" s="450"/>
      <c r="AC17" s="494">
        <v>105663</v>
      </c>
      <c r="AD17" s="495"/>
      <c r="AE17" s="495"/>
      <c r="AF17" s="495"/>
      <c r="AG17" s="537"/>
      <c r="AH17" s="494">
        <v>102817</v>
      </c>
      <c r="AI17" s="495"/>
      <c r="AJ17" s="495"/>
      <c r="AK17" s="495"/>
      <c r="AL17" s="496"/>
      <c r="AM17" s="472"/>
      <c r="AN17" s="473"/>
      <c r="AO17" s="473"/>
      <c r="AP17" s="473"/>
      <c r="AQ17" s="473"/>
      <c r="AR17" s="473"/>
      <c r="AS17" s="473"/>
      <c r="AT17" s="474"/>
      <c r="AU17" s="475"/>
      <c r="AV17" s="476"/>
      <c r="AW17" s="476"/>
      <c r="AX17" s="476"/>
      <c r="AY17" s="477" t="s">
        <v>161</v>
      </c>
      <c r="AZ17" s="478"/>
      <c r="BA17" s="478"/>
      <c r="BB17" s="478"/>
      <c r="BC17" s="478"/>
      <c r="BD17" s="478"/>
      <c r="BE17" s="478"/>
      <c r="BF17" s="478"/>
      <c r="BG17" s="478"/>
      <c r="BH17" s="478"/>
      <c r="BI17" s="478"/>
      <c r="BJ17" s="478"/>
      <c r="BK17" s="478"/>
      <c r="BL17" s="478"/>
      <c r="BM17" s="479"/>
      <c r="BN17" s="443">
        <v>59401434</v>
      </c>
      <c r="BO17" s="444"/>
      <c r="BP17" s="444"/>
      <c r="BQ17" s="444"/>
      <c r="BR17" s="444"/>
      <c r="BS17" s="444"/>
      <c r="BT17" s="444"/>
      <c r="BU17" s="445"/>
      <c r="BV17" s="443">
        <v>56353915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8" t="s">
        <v>162</v>
      </c>
      <c r="C18" s="486"/>
      <c r="D18" s="486"/>
      <c r="E18" s="569"/>
      <c r="F18" s="569"/>
      <c r="G18" s="569"/>
      <c r="H18" s="569"/>
      <c r="I18" s="569"/>
      <c r="J18" s="569"/>
      <c r="K18" s="569"/>
      <c r="L18" s="570">
        <v>757.2</v>
      </c>
      <c r="M18" s="570"/>
      <c r="N18" s="570"/>
      <c r="O18" s="570"/>
      <c r="P18" s="570"/>
      <c r="Q18" s="570"/>
      <c r="R18" s="571"/>
      <c r="S18" s="571"/>
      <c r="T18" s="571"/>
      <c r="U18" s="571"/>
      <c r="V18" s="572"/>
      <c r="W18" s="461"/>
      <c r="X18" s="462"/>
      <c r="Y18" s="462"/>
      <c r="Z18" s="462"/>
      <c r="AA18" s="462"/>
      <c r="AB18" s="453"/>
      <c r="AC18" s="573">
        <v>72.3</v>
      </c>
      <c r="AD18" s="574"/>
      <c r="AE18" s="574"/>
      <c r="AF18" s="574"/>
      <c r="AG18" s="575"/>
      <c r="AH18" s="573">
        <v>71.400000000000006</v>
      </c>
      <c r="AI18" s="574"/>
      <c r="AJ18" s="574"/>
      <c r="AK18" s="574"/>
      <c r="AL18" s="576"/>
      <c r="AM18" s="472"/>
      <c r="AN18" s="473"/>
      <c r="AO18" s="473"/>
      <c r="AP18" s="473"/>
      <c r="AQ18" s="473"/>
      <c r="AR18" s="473"/>
      <c r="AS18" s="473"/>
      <c r="AT18" s="474"/>
      <c r="AU18" s="475"/>
      <c r="AV18" s="476"/>
      <c r="AW18" s="476"/>
      <c r="AX18" s="476"/>
      <c r="AY18" s="477" t="s">
        <v>163</v>
      </c>
      <c r="AZ18" s="478"/>
      <c r="BA18" s="478"/>
      <c r="BB18" s="478"/>
      <c r="BC18" s="478"/>
      <c r="BD18" s="478"/>
      <c r="BE18" s="478"/>
      <c r="BF18" s="478"/>
      <c r="BG18" s="478"/>
      <c r="BH18" s="478"/>
      <c r="BI18" s="478"/>
      <c r="BJ18" s="478"/>
      <c r="BK18" s="478"/>
      <c r="BL18" s="478"/>
      <c r="BM18" s="479"/>
      <c r="BN18" s="443">
        <v>63294123</v>
      </c>
      <c r="BO18" s="444"/>
      <c r="BP18" s="444"/>
      <c r="BQ18" s="444"/>
      <c r="BR18" s="444"/>
      <c r="BS18" s="444"/>
      <c r="BT18" s="444"/>
      <c r="BU18" s="445"/>
      <c r="BV18" s="443">
        <v>60973263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8" t="s">
        <v>164</v>
      </c>
      <c r="C19" s="486"/>
      <c r="D19" s="486"/>
      <c r="E19" s="569"/>
      <c r="F19" s="569"/>
      <c r="G19" s="569"/>
      <c r="H19" s="569"/>
      <c r="I19" s="569"/>
      <c r="J19" s="569"/>
      <c r="K19" s="569"/>
      <c r="L19" s="577">
        <v>433</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165</v>
      </c>
      <c r="AZ19" s="478"/>
      <c r="BA19" s="478"/>
      <c r="BB19" s="478"/>
      <c r="BC19" s="478"/>
      <c r="BD19" s="478"/>
      <c r="BE19" s="478"/>
      <c r="BF19" s="478"/>
      <c r="BG19" s="478"/>
      <c r="BH19" s="478"/>
      <c r="BI19" s="478"/>
      <c r="BJ19" s="478"/>
      <c r="BK19" s="478"/>
      <c r="BL19" s="478"/>
      <c r="BM19" s="479"/>
      <c r="BN19" s="443">
        <v>98808230</v>
      </c>
      <c r="BO19" s="444"/>
      <c r="BP19" s="444"/>
      <c r="BQ19" s="444"/>
      <c r="BR19" s="444"/>
      <c r="BS19" s="444"/>
      <c r="BT19" s="444"/>
      <c r="BU19" s="445"/>
      <c r="BV19" s="443">
        <v>101556784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8" t="s">
        <v>166</v>
      </c>
      <c r="C20" s="486"/>
      <c r="D20" s="486"/>
      <c r="E20" s="569"/>
      <c r="F20" s="569"/>
      <c r="G20" s="569"/>
      <c r="H20" s="569"/>
      <c r="I20" s="569"/>
      <c r="J20" s="569"/>
      <c r="K20" s="569"/>
      <c r="L20" s="577">
        <v>140441</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59" t="s">
        <v>167</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168</v>
      </c>
      <c r="C22" s="587"/>
      <c r="D22" s="588"/>
      <c r="E22" s="455" t="s">
        <v>1</v>
      </c>
      <c r="F22" s="460"/>
      <c r="G22" s="460"/>
      <c r="H22" s="460"/>
      <c r="I22" s="460"/>
      <c r="J22" s="460"/>
      <c r="K22" s="450"/>
      <c r="L22" s="455" t="s">
        <v>169</v>
      </c>
      <c r="M22" s="460"/>
      <c r="N22" s="460"/>
      <c r="O22" s="460"/>
      <c r="P22" s="450"/>
      <c r="Q22" s="618" t="s">
        <v>170</v>
      </c>
      <c r="R22" s="619"/>
      <c r="S22" s="619"/>
      <c r="T22" s="619"/>
      <c r="U22" s="619"/>
      <c r="V22" s="620"/>
      <c r="W22" s="586" t="s">
        <v>171</v>
      </c>
      <c r="X22" s="587"/>
      <c r="Y22" s="588"/>
      <c r="Z22" s="455" t="s">
        <v>1</v>
      </c>
      <c r="AA22" s="460"/>
      <c r="AB22" s="460"/>
      <c r="AC22" s="460"/>
      <c r="AD22" s="460"/>
      <c r="AE22" s="460"/>
      <c r="AF22" s="460"/>
      <c r="AG22" s="450"/>
      <c r="AH22" s="624" t="s">
        <v>172</v>
      </c>
      <c r="AI22" s="460"/>
      <c r="AJ22" s="460"/>
      <c r="AK22" s="460"/>
      <c r="AL22" s="450"/>
      <c r="AM22" s="624" t="s">
        <v>173</v>
      </c>
      <c r="AN22" s="625"/>
      <c r="AO22" s="625"/>
      <c r="AP22" s="625"/>
      <c r="AQ22" s="625"/>
      <c r="AR22" s="626"/>
      <c r="AS22" s="618" t="s">
        <v>170</v>
      </c>
      <c r="AT22" s="619"/>
      <c r="AU22" s="619"/>
      <c r="AV22" s="619"/>
      <c r="AW22" s="619"/>
      <c r="AX22" s="630"/>
      <c r="AY22" s="403" t="s">
        <v>174</v>
      </c>
      <c r="AZ22" s="404"/>
      <c r="BA22" s="404"/>
      <c r="BB22" s="404"/>
      <c r="BC22" s="404"/>
      <c r="BD22" s="404"/>
      <c r="BE22" s="404"/>
      <c r="BF22" s="404"/>
      <c r="BG22" s="404"/>
      <c r="BH22" s="404"/>
      <c r="BI22" s="404"/>
      <c r="BJ22" s="404"/>
      <c r="BK22" s="404"/>
      <c r="BL22" s="404"/>
      <c r="BM22" s="405"/>
      <c r="BN22" s="406">
        <v>92618553</v>
      </c>
      <c r="BO22" s="407"/>
      <c r="BP22" s="407"/>
      <c r="BQ22" s="407"/>
      <c r="BR22" s="407"/>
      <c r="BS22" s="407"/>
      <c r="BT22" s="407"/>
      <c r="BU22" s="408"/>
      <c r="BV22" s="406">
        <v>89055362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175</v>
      </c>
      <c r="AZ23" s="478"/>
      <c r="BA23" s="478"/>
      <c r="BB23" s="478"/>
      <c r="BC23" s="478"/>
      <c r="BD23" s="478"/>
      <c r="BE23" s="478"/>
      <c r="BF23" s="478"/>
      <c r="BG23" s="478"/>
      <c r="BH23" s="478"/>
      <c r="BI23" s="478"/>
      <c r="BJ23" s="478"/>
      <c r="BK23" s="478"/>
      <c r="BL23" s="478"/>
      <c r="BM23" s="479"/>
      <c r="BN23" s="443">
        <v>75410318</v>
      </c>
      <c r="BO23" s="444"/>
      <c r="BP23" s="444"/>
      <c r="BQ23" s="444"/>
      <c r="BR23" s="444"/>
      <c r="BS23" s="444"/>
      <c r="BT23" s="444"/>
      <c r="BU23" s="445"/>
      <c r="BV23" s="443">
        <v>74705704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176</v>
      </c>
      <c r="F24" s="473"/>
      <c r="G24" s="473"/>
      <c r="H24" s="473"/>
      <c r="I24" s="473"/>
      <c r="J24" s="473"/>
      <c r="K24" s="474"/>
      <c r="L24" s="494">
        <v>1</v>
      </c>
      <c r="M24" s="495"/>
      <c r="N24" s="495"/>
      <c r="O24" s="495"/>
      <c r="P24" s="537"/>
      <c r="Q24" s="494">
        <v>10570</v>
      </c>
      <c r="R24" s="495"/>
      <c r="S24" s="495"/>
      <c r="T24" s="495"/>
      <c r="U24" s="495"/>
      <c r="V24" s="537"/>
      <c r="W24" s="589"/>
      <c r="X24" s="590"/>
      <c r="Y24" s="591"/>
      <c r="Z24" s="493" t="s">
        <v>177</v>
      </c>
      <c r="AA24" s="473"/>
      <c r="AB24" s="473"/>
      <c r="AC24" s="473"/>
      <c r="AD24" s="473"/>
      <c r="AE24" s="473"/>
      <c r="AF24" s="473"/>
      <c r="AG24" s="474"/>
      <c r="AH24" s="494">
        <v>1762</v>
      </c>
      <c r="AI24" s="495"/>
      <c r="AJ24" s="495"/>
      <c r="AK24" s="495"/>
      <c r="AL24" s="537"/>
      <c r="AM24" s="494">
        <v>5860412</v>
      </c>
      <c r="AN24" s="495"/>
      <c r="AO24" s="495"/>
      <c r="AP24" s="495"/>
      <c r="AQ24" s="495"/>
      <c r="AR24" s="537"/>
      <c r="AS24" s="494">
        <v>3326</v>
      </c>
      <c r="AT24" s="495"/>
      <c r="AU24" s="495"/>
      <c r="AV24" s="495"/>
      <c r="AW24" s="495"/>
      <c r="AX24" s="496"/>
      <c r="AY24" s="562" t="s">
        <v>178</v>
      </c>
      <c r="AZ24" s="563"/>
      <c r="BA24" s="563"/>
      <c r="BB24" s="563"/>
      <c r="BC24" s="563"/>
      <c r="BD24" s="563"/>
      <c r="BE24" s="563"/>
      <c r="BF24" s="563"/>
      <c r="BG24" s="563"/>
      <c r="BH24" s="563"/>
      <c r="BI24" s="563"/>
      <c r="BJ24" s="563"/>
      <c r="BK24" s="563"/>
      <c r="BL24" s="563"/>
      <c r="BM24" s="564"/>
      <c r="BN24" s="443">
        <v>45987958</v>
      </c>
      <c r="BO24" s="444"/>
      <c r="BP24" s="444"/>
      <c r="BQ24" s="444"/>
      <c r="BR24" s="444"/>
      <c r="BS24" s="444"/>
      <c r="BT24" s="444"/>
      <c r="BU24" s="445"/>
      <c r="BV24" s="443">
        <v>40463642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179</v>
      </c>
      <c r="F25" s="473"/>
      <c r="G25" s="473"/>
      <c r="H25" s="473"/>
      <c r="I25" s="473"/>
      <c r="J25" s="473"/>
      <c r="K25" s="474"/>
      <c r="L25" s="494">
        <v>2</v>
      </c>
      <c r="M25" s="495"/>
      <c r="N25" s="495"/>
      <c r="O25" s="495"/>
      <c r="P25" s="537"/>
      <c r="Q25" s="494">
        <v>8880</v>
      </c>
      <c r="R25" s="495"/>
      <c r="S25" s="495"/>
      <c r="T25" s="495"/>
      <c r="U25" s="495"/>
      <c r="V25" s="537"/>
      <c r="W25" s="589"/>
      <c r="X25" s="590"/>
      <c r="Y25" s="591"/>
      <c r="Z25" s="493" t="s">
        <v>180</v>
      </c>
      <c r="AA25" s="473"/>
      <c r="AB25" s="473"/>
      <c r="AC25" s="473"/>
      <c r="AD25" s="473"/>
      <c r="AE25" s="473"/>
      <c r="AF25" s="473"/>
      <c r="AG25" s="474"/>
      <c r="AH25" s="494" t="s">
        <v>132</v>
      </c>
      <c r="AI25" s="495"/>
      <c r="AJ25" s="495"/>
      <c r="AK25" s="495"/>
      <c r="AL25" s="537"/>
      <c r="AM25" s="494" t="s">
        <v>150</v>
      </c>
      <c r="AN25" s="495"/>
      <c r="AO25" s="495"/>
      <c r="AP25" s="495"/>
      <c r="AQ25" s="495"/>
      <c r="AR25" s="537"/>
      <c r="AS25" s="494" t="s">
        <v>141</v>
      </c>
      <c r="AT25" s="495"/>
      <c r="AU25" s="495"/>
      <c r="AV25" s="495"/>
      <c r="AW25" s="495"/>
      <c r="AX25" s="496"/>
      <c r="AY25" s="403" t="s">
        <v>181</v>
      </c>
      <c r="AZ25" s="404"/>
      <c r="BA25" s="404"/>
      <c r="BB25" s="404"/>
      <c r="BC25" s="404"/>
      <c r="BD25" s="404"/>
      <c r="BE25" s="404"/>
      <c r="BF25" s="404"/>
      <c r="BG25" s="404"/>
      <c r="BH25" s="404"/>
      <c r="BI25" s="404"/>
      <c r="BJ25" s="404"/>
      <c r="BK25" s="404"/>
      <c r="BL25" s="404"/>
      <c r="BM25" s="405"/>
      <c r="BN25" s="406">
        <v>26697803</v>
      </c>
      <c r="BO25" s="407"/>
      <c r="BP25" s="407"/>
      <c r="BQ25" s="407"/>
      <c r="BR25" s="407"/>
      <c r="BS25" s="407"/>
      <c r="BT25" s="407"/>
      <c r="BU25" s="408"/>
      <c r="BV25" s="406">
        <v>16785717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182</v>
      </c>
      <c r="F26" s="473"/>
      <c r="G26" s="473"/>
      <c r="H26" s="473"/>
      <c r="I26" s="473"/>
      <c r="J26" s="473"/>
      <c r="K26" s="474"/>
      <c r="L26" s="494">
        <v>1</v>
      </c>
      <c r="M26" s="495"/>
      <c r="N26" s="495"/>
      <c r="O26" s="495"/>
      <c r="P26" s="537"/>
      <c r="Q26" s="494">
        <v>7600</v>
      </c>
      <c r="R26" s="495"/>
      <c r="S26" s="495"/>
      <c r="T26" s="495"/>
      <c r="U26" s="495"/>
      <c r="V26" s="537"/>
      <c r="W26" s="589"/>
      <c r="X26" s="590"/>
      <c r="Y26" s="591"/>
      <c r="Z26" s="493" t="s">
        <v>183</v>
      </c>
      <c r="AA26" s="595"/>
      <c r="AB26" s="595"/>
      <c r="AC26" s="595"/>
      <c r="AD26" s="595"/>
      <c r="AE26" s="595"/>
      <c r="AF26" s="595"/>
      <c r="AG26" s="596"/>
      <c r="AH26" s="494">
        <v>135</v>
      </c>
      <c r="AI26" s="495"/>
      <c r="AJ26" s="495"/>
      <c r="AK26" s="495"/>
      <c r="AL26" s="537"/>
      <c r="AM26" s="494">
        <v>456030</v>
      </c>
      <c r="AN26" s="495"/>
      <c r="AO26" s="495"/>
      <c r="AP26" s="495"/>
      <c r="AQ26" s="495"/>
      <c r="AR26" s="537"/>
      <c r="AS26" s="494">
        <v>3378</v>
      </c>
      <c r="AT26" s="495"/>
      <c r="AU26" s="495"/>
      <c r="AV26" s="495"/>
      <c r="AW26" s="495"/>
      <c r="AX26" s="496"/>
      <c r="AY26" s="446" t="s">
        <v>184</v>
      </c>
      <c r="AZ26" s="447"/>
      <c r="BA26" s="447"/>
      <c r="BB26" s="447"/>
      <c r="BC26" s="447"/>
      <c r="BD26" s="447"/>
      <c r="BE26" s="447"/>
      <c r="BF26" s="447"/>
      <c r="BG26" s="447"/>
      <c r="BH26" s="447"/>
      <c r="BI26" s="447"/>
      <c r="BJ26" s="447"/>
      <c r="BK26" s="447"/>
      <c r="BL26" s="447"/>
      <c r="BM26" s="448"/>
      <c r="BN26" s="443" t="s">
        <v>132</v>
      </c>
      <c r="BO26" s="444"/>
      <c r="BP26" s="444"/>
      <c r="BQ26" s="444"/>
      <c r="BR26" s="444"/>
      <c r="BS26" s="444"/>
      <c r="BT26" s="444"/>
      <c r="BU26" s="445"/>
      <c r="BV26" s="443" t="s">
        <v>185</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186</v>
      </c>
      <c r="F27" s="473"/>
      <c r="G27" s="473"/>
      <c r="H27" s="473"/>
      <c r="I27" s="473"/>
      <c r="J27" s="473"/>
      <c r="K27" s="474"/>
      <c r="L27" s="494">
        <v>1</v>
      </c>
      <c r="M27" s="495"/>
      <c r="N27" s="495"/>
      <c r="O27" s="495"/>
      <c r="P27" s="537"/>
      <c r="Q27" s="494">
        <v>6850</v>
      </c>
      <c r="R27" s="495"/>
      <c r="S27" s="495"/>
      <c r="T27" s="495"/>
      <c r="U27" s="495"/>
      <c r="V27" s="537"/>
      <c r="W27" s="589"/>
      <c r="X27" s="590"/>
      <c r="Y27" s="591"/>
      <c r="Z27" s="493" t="s">
        <v>187</v>
      </c>
      <c r="AA27" s="473"/>
      <c r="AB27" s="473"/>
      <c r="AC27" s="473"/>
      <c r="AD27" s="473"/>
      <c r="AE27" s="473"/>
      <c r="AF27" s="473"/>
      <c r="AG27" s="474"/>
      <c r="AH27" s="494">
        <v>31</v>
      </c>
      <c r="AI27" s="495"/>
      <c r="AJ27" s="495"/>
      <c r="AK27" s="495"/>
      <c r="AL27" s="537"/>
      <c r="AM27" s="494">
        <v>133517</v>
      </c>
      <c r="AN27" s="495"/>
      <c r="AO27" s="495"/>
      <c r="AP27" s="495"/>
      <c r="AQ27" s="495"/>
      <c r="AR27" s="537"/>
      <c r="AS27" s="494">
        <v>4307</v>
      </c>
      <c r="AT27" s="495"/>
      <c r="AU27" s="495"/>
      <c r="AV27" s="495"/>
      <c r="AW27" s="495"/>
      <c r="AX27" s="496"/>
      <c r="AY27" s="538" t="s">
        <v>188</v>
      </c>
      <c r="AZ27" s="539"/>
      <c r="BA27" s="539"/>
      <c r="BB27" s="539"/>
      <c r="BC27" s="539"/>
      <c r="BD27" s="539"/>
      <c r="BE27" s="539"/>
      <c r="BF27" s="539"/>
      <c r="BG27" s="539"/>
      <c r="BH27" s="539"/>
      <c r="BI27" s="539"/>
      <c r="BJ27" s="539"/>
      <c r="BK27" s="539"/>
      <c r="BL27" s="539"/>
      <c r="BM27" s="540"/>
      <c r="BN27" s="565">
        <v>1800278</v>
      </c>
      <c r="BO27" s="566"/>
      <c r="BP27" s="566"/>
      <c r="BQ27" s="566"/>
      <c r="BR27" s="566"/>
      <c r="BS27" s="566"/>
      <c r="BT27" s="566"/>
      <c r="BU27" s="567"/>
      <c r="BV27" s="565">
        <v>1800278</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189</v>
      </c>
      <c r="F28" s="473"/>
      <c r="G28" s="473"/>
      <c r="H28" s="473"/>
      <c r="I28" s="473"/>
      <c r="J28" s="473"/>
      <c r="K28" s="474"/>
      <c r="L28" s="494">
        <v>1</v>
      </c>
      <c r="M28" s="495"/>
      <c r="N28" s="495"/>
      <c r="O28" s="495"/>
      <c r="P28" s="537"/>
      <c r="Q28" s="494">
        <v>6380</v>
      </c>
      <c r="R28" s="495"/>
      <c r="S28" s="495"/>
      <c r="T28" s="495"/>
      <c r="U28" s="495"/>
      <c r="V28" s="537"/>
      <c r="W28" s="589"/>
      <c r="X28" s="590"/>
      <c r="Y28" s="591"/>
      <c r="Z28" s="493" t="s">
        <v>190</v>
      </c>
      <c r="AA28" s="473"/>
      <c r="AB28" s="473"/>
      <c r="AC28" s="473"/>
      <c r="AD28" s="473"/>
      <c r="AE28" s="473"/>
      <c r="AF28" s="473"/>
      <c r="AG28" s="474"/>
      <c r="AH28" s="494" t="s">
        <v>141</v>
      </c>
      <c r="AI28" s="495"/>
      <c r="AJ28" s="495"/>
      <c r="AK28" s="495"/>
      <c r="AL28" s="537"/>
      <c r="AM28" s="494" t="s">
        <v>141</v>
      </c>
      <c r="AN28" s="495"/>
      <c r="AO28" s="495"/>
      <c r="AP28" s="495"/>
      <c r="AQ28" s="495"/>
      <c r="AR28" s="537"/>
      <c r="AS28" s="494" t="s">
        <v>141</v>
      </c>
      <c r="AT28" s="495"/>
      <c r="AU28" s="495"/>
      <c r="AV28" s="495"/>
      <c r="AW28" s="495"/>
      <c r="AX28" s="496"/>
      <c r="AY28" s="597" t="s">
        <v>191</v>
      </c>
      <c r="AZ28" s="598"/>
      <c r="BA28" s="598"/>
      <c r="BB28" s="599"/>
      <c r="BC28" s="403" t="s">
        <v>50</v>
      </c>
      <c r="BD28" s="404"/>
      <c r="BE28" s="404"/>
      <c r="BF28" s="404"/>
      <c r="BG28" s="404"/>
      <c r="BH28" s="404"/>
      <c r="BI28" s="404"/>
      <c r="BJ28" s="404"/>
      <c r="BK28" s="404"/>
      <c r="BL28" s="404"/>
      <c r="BM28" s="405"/>
      <c r="BN28" s="406">
        <v>16176958</v>
      </c>
      <c r="BO28" s="407"/>
      <c r="BP28" s="407"/>
      <c r="BQ28" s="407"/>
      <c r="BR28" s="407"/>
      <c r="BS28" s="407"/>
      <c r="BT28" s="407"/>
      <c r="BU28" s="408"/>
      <c r="BV28" s="406">
        <v>15580827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192</v>
      </c>
      <c r="F29" s="473"/>
      <c r="G29" s="473"/>
      <c r="H29" s="473"/>
      <c r="I29" s="473"/>
      <c r="J29" s="473"/>
      <c r="K29" s="474"/>
      <c r="L29" s="494">
        <v>36</v>
      </c>
      <c r="M29" s="495"/>
      <c r="N29" s="495"/>
      <c r="O29" s="495"/>
      <c r="P29" s="537"/>
      <c r="Q29" s="494">
        <v>6000</v>
      </c>
      <c r="R29" s="495"/>
      <c r="S29" s="495"/>
      <c r="T29" s="495"/>
      <c r="U29" s="495"/>
      <c r="V29" s="537"/>
      <c r="W29" s="592"/>
      <c r="X29" s="593"/>
      <c r="Y29" s="594"/>
      <c r="Z29" s="493" t="s">
        <v>193</v>
      </c>
      <c r="AA29" s="473"/>
      <c r="AB29" s="473"/>
      <c r="AC29" s="473"/>
      <c r="AD29" s="473"/>
      <c r="AE29" s="473"/>
      <c r="AF29" s="473"/>
      <c r="AG29" s="474"/>
      <c r="AH29" s="494">
        <v>1793</v>
      </c>
      <c r="AI29" s="495"/>
      <c r="AJ29" s="495"/>
      <c r="AK29" s="495"/>
      <c r="AL29" s="537"/>
      <c r="AM29" s="494">
        <v>5993929</v>
      </c>
      <c r="AN29" s="495"/>
      <c r="AO29" s="495"/>
      <c r="AP29" s="495"/>
      <c r="AQ29" s="495"/>
      <c r="AR29" s="537"/>
      <c r="AS29" s="494">
        <v>3343</v>
      </c>
      <c r="AT29" s="495"/>
      <c r="AU29" s="495"/>
      <c r="AV29" s="495"/>
      <c r="AW29" s="495"/>
      <c r="AX29" s="496"/>
      <c r="AY29" s="600"/>
      <c r="AZ29" s="601"/>
      <c r="BA29" s="601"/>
      <c r="BB29" s="602"/>
      <c r="BC29" s="477" t="s">
        <v>194</v>
      </c>
      <c r="BD29" s="478"/>
      <c r="BE29" s="478"/>
      <c r="BF29" s="478"/>
      <c r="BG29" s="478"/>
      <c r="BH29" s="478"/>
      <c r="BI29" s="478"/>
      <c r="BJ29" s="478"/>
      <c r="BK29" s="478"/>
      <c r="BL29" s="478"/>
      <c r="BM29" s="479"/>
      <c r="BN29" s="443">
        <v>1792009</v>
      </c>
      <c r="BO29" s="444"/>
      <c r="BP29" s="444"/>
      <c r="BQ29" s="444"/>
      <c r="BR29" s="444"/>
      <c r="BS29" s="444"/>
      <c r="BT29" s="444"/>
      <c r="BU29" s="445"/>
      <c r="BV29" s="443">
        <v>1804347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195</v>
      </c>
      <c r="X30" s="611"/>
      <c r="Y30" s="611"/>
      <c r="Z30" s="611"/>
      <c r="AA30" s="611"/>
      <c r="AB30" s="611"/>
      <c r="AC30" s="611"/>
      <c r="AD30" s="611"/>
      <c r="AE30" s="611"/>
      <c r="AF30" s="611"/>
      <c r="AG30" s="612"/>
      <c r="AH30" s="573">
        <v>100.8</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52</v>
      </c>
      <c r="BD30" s="563"/>
      <c r="BE30" s="563"/>
      <c r="BF30" s="563"/>
      <c r="BG30" s="563"/>
      <c r="BH30" s="563"/>
      <c r="BI30" s="563"/>
      <c r="BJ30" s="563"/>
      <c r="BK30" s="563"/>
      <c r="BL30" s="563"/>
      <c r="BM30" s="564"/>
      <c r="BN30" s="565">
        <v>10588340</v>
      </c>
      <c r="BO30" s="566"/>
      <c r="BP30" s="566"/>
      <c r="BQ30" s="566"/>
      <c r="BR30" s="566"/>
      <c r="BS30" s="566"/>
      <c r="BT30" s="566"/>
      <c r="BU30" s="567"/>
      <c r="BV30" s="565">
        <v>10057157</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196</v>
      </c>
      <c r="D32" s="606"/>
      <c r="E32" s="606"/>
      <c r="F32" s="606"/>
      <c r="G32" s="606"/>
      <c r="H32" s="606"/>
      <c r="I32" s="606"/>
      <c r="J32" s="606"/>
      <c r="K32" s="606"/>
      <c r="L32" s="606"/>
      <c r="M32" s="606"/>
      <c r="N32" s="606"/>
      <c r="O32" s="606"/>
      <c r="P32" s="606"/>
      <c r="Q32" s="606"/>
      <c r="R32" s="606"/>
      <c r="S32" s="606"/>
      <c r="U32" s="447" t="s">
        <v>197</v>
      </c>
      <c r="V32" s="447"/>
      <c r="W32" s="447"/>
      <c r="X32" s="447"/>
      <c r="Y32" s="447"/>
      <c r="Z32" s="447"/>
      <c r="AA32" s="447"/>
      <c r="AB32" s="447"/>
      <c r="AC32" s="447"/>
      <c r="AD32" s="447"/>
      <c r="AE32" s="447"/>
      <c r="AF32" s="447"/>
      <c r="AG32" s="447"/>
      <c r="AH32" s="447"/>
      <c r="AI32" s="447"/>
      <c r="AJ32" s="447"/>
      <c r="AK32" s="447"/>
      <c r="AM32" s="447" t="s">
        <v>198</v>
      </c>
      <c r="AN32" s="447"/>
      <c r="AO32" s="447"/>
      <c r="AP32" s="447"/>
      <c r="AQ32" s="447"/>
      <c r="AR32" s="447"/>
      <c r="AS32" s="447"/>
      <c r="AT32" s="447"/>
      <c r="AU32" s="447"/>
      <c r="AV32" s="447"/>
      <c r="AW32" s="447"/>
      <c r="AX32" s="447"/>
      <c r="AY32" s="447"/>
      <c r="AZ32" s="447"/>
      <c r="BA32" s="447"/>
      <c r="BB32" s="447"/>
      <c r="BC32" s="447"/>
      <c r="BE32" s="447" t="s">
        <v>199</v>
      </c>
      <c r="BF32" s="447"/>
      <c r="BG32" s="447"/>
      <c r="BH32" s="447"/>
      <c r="BI32" s="447"/>
      <c r="BJ32" s="447"/>
      <c r="BK32" s="447"/>
      <c r="BL32" s="447"/>
      <c r="BM32" s="447"/>
      <c r="BN32" s="447"/>
      <c r="BO32" s="447"/>
      <c r="BP32" s="447"/>
      <c r="BQ32" s="447"/>
      <c r="BR32" s="447"/>
      <c r="BS32" s="447"/>
      <c r="BT32" s="447"/>
      <c r="BU32" s="447"/>
      <c r="BW32" s="447" t="s">
        <v>200</v>
      </c>
      <c r="BX32" s="447"/>
      <c r="BY32" s="447"/>
      <c r="BZ32" s="447"/>
      <c r="CA32" s="447"/>
      <c r="CB32" s="447"/>
      <c r="CC32" s="447"/>
      <c r="CD32" s="447"/>
      <c r="CE32" s="447"/>
      <c r="CF32" s="447"/>
      <c r="CG32" s="447"/>
      <c r="CH32" s="447"/>
      <c r="CI32" s="447"/>
      <c r="CJ32" s="447"/>
      <c r="CK32" s="447"/>
      <c r="CL32" s="447"/>
      <c r="CM32" s="447"/>
      <c r="CO32" s="447" t="s">
        <v>201</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202</v>
      </c>
      <c r="D33" s="467"/>
      <c r="E33" s="432" t="s">
        <v>203</v>
      </c>
      <c r="F33" s="432"/>
      <c r="G33" s="432"/>
      <c r="H33" s="432"/>
      <c r="I33" s="432"/>
      <c r="J33" s="432"/>
      <c r="K33" s="432"/>
      <c r="L33" s="432"/>
      <c r="M33" s="432"/>
      <c r="N33" s="432"/>
      <c r="O33" s="432"/>
      <c r="P33" s="432"/>
      <c r="Q33" s="432"/>
      <c r="R33" s="432"/>
      <c r="S33" s="432"/>
      <c r="T33" s="206"/>
      <c r="U33" s="467" t="s">
        <v>204</v>
      </c>
      <c r="V33" s="467"/>
      <c r="W33" s="432" t="s">
        <v>205</v>
      </c>
      <c r="X33" s="432"/>
      <c r="Y33" s="432"/>
      <c r="Z33" s="432"/>
      <c r="AA33" s="432"/>
      <c r="AB33" s="432"/>
      <c r="AC33" s="432"/>
      <c r="AD33" s="432"/>
      <c r="AE33" s="432"/>
      <c r="AF33" s="432"/>
      <c r="AG33" s="432"/>
      <c r="AH33" s="432"/>
      <c r="AI33" s="432"/>
      <c r="AJ33" s="432"/>
      <c r="AK33" s="432"/>
      <c r="AL33" s="206"/>
      <c r="AM33" s="467" t="s">
        <v>206</v>
      </c>
      <c r="AN33" s="467"/>
      <c r="AO33" s="432" t="s">
        <v>203</v>
      </c>
      <c r="AP33" s="432"/>
      <c r="AQ33" s="432"/>
      <c r="AR33" s="432"/>
      <c r="AS33" s="432"/>
      <c r="AT33" s="432"/>
      <c r="AU33" s="432"/>
      <c r="AV33" s="432"/>
      <c r="AW33" s="432"/>
      <c r="AX33" s="432"/>
      <c r="AY33" s="432"/>
      <c r="AZ33" s="432"/>
      <c r="BA33" s="432"/>
      <c r="BB33" s="432"/>
      <c r="BC33" s="432"/>
      <c r="BD33" s="207"/>
      <c r="BE33" s="432" t="s">
        <v>207</v>
      </c>
      <c r="BF33" s="432"/>
      <c r="BG33" s="432" t="s">
        <v>208</v>
      </c>
      <c r="BH33" s="432"/>
      <c r="BI33" s="432"/>
      <c r="BJ33" s="432"/>
      <c r="BK33" s="432"/>
      <c r="BL33" s="432"/>
      <c r="BM33" s="432"/>
      <c r="BN33" s="432"/>
      <c r="BO33" s="432"/>
      <c r="BP33" s="432"/>
      <c r="BQ33" s="432"/>
      <c r="BR33" s="432"/>
      <c r="BS33" s="432"/>
      <c r="BT33" s="432"/>
      <c r="BU33" s="432"/>
      <c r="BV33" s="207"/>
      <c r="BW33" s="467" t="s">
        <v>207</v>
      </c>
      <c r="BX33" s="467"/>
      <c r="BY33" s="432" t="s">
        <v>209</v>
      </c>
      <c r="BZ33" s="432"/>
      <c r="CA33" s="432"/>
      <c r="CB33" s="432"/>
      <c r="CC33" s="432"/>
      <c r="CD33" s="432"/>
      <c r="CE33" s="432"/>
      <c r="CF33" s="432"/>
      <c r="CG33" s="432"/>
      <c r="CH33" s="432"/>
      <c r="CI33" s="432"/>
      <c r="CJ33" s="432"/>
      <c r="CK33" s="432"/>
      <c r="CL33" s="432"/>
      <c r="CM33" s="432"/>
      <c r="CN33" s="206"/>
      <c r="CO33" s="467" t="s">
        <v>202</v>
      </c>
      <c r="CP33" s="467"/>
      <c r="CQ33" s="432" t="s">
        <v>210</v>
      </c>
      <c r="CR33" s="432"/>
      <c r="CS33" s="432"/>
      <c r="CT33" s="432"/>
      <c r="CU33" s="432"/>
      <c r="CV33" s="432"/>
      <c r="CW33" s="432"/>
      <c r="CX33" s="432"/>
      <c r="CY33" s="432"/>
      <c r="CZ33" s="432"/>
      <c r="DA33" s="432"/>
      <c r="DB33" s="432"/>
      <c r="DC33" s="432"/>
      <c r="DD33" s="432"/>
      <c r="DE33" s="432"/>
      <c r="DF33" s="206"/>
      <c r="DG33" s="632" t="s">
        <v>211</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10</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14</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18</v>
      </c>
      <c r="BF34" s="633"/>
      <c r="BG34" s="634" t="str">
        <f>IF('各会計、関係団体の財政状況及び健全化判断比率'!B36="","",'各会計、関係団体の財政状況及び健全化判断比率'!B36)</f>
        <v>総合地方卸売市場特別会計</v>
      </c>
      <c r="BH34" s="634"/>
      <c r="BI34" s="634"/>
      <c r="BJ34" s="634"/>
      <c r="BK34" s="634"/>
      <c r="BL34" s="634"/>
      <c r="BM34" s="634"/>
      <c r="BN34" s="634"/>
      <c r="BO34" s="634"/>
      <c r="BP34" s="634"/>
      <c r="BQ34" s="634"/>
      <c r="BR34" s="634"/>
      <c r="BS34" s="634"/>
      <c r="BT34" s="634"/>
      <c r="BU34" s="634"/>
      <c r="BV34" s="181"/>
      <c r="BW34" s="633">
        <f>IF(BY34="","",MAX(C34:D43,U34:V43,AM34:AN43,BE34:BF43)+1)</f>
        <v>21</v>
      </c>
      <c r="BX34" s="633"/>
      <c r="BY34" s="634" t="str">
        <f>IF('各会計、関係団体の財政状況及び健全化判断比率'!B68="","",'各会計、関係団体の財政状況及び健全化判断比率'!B68)</f>
        <v>郡山地方広域消防組合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30</v>
      </c>
      <c r="CP34" s="633"/>
      <c r="CQ34" s="634" t="str">
        <f>IF('各会計、関係団体の財政状況及び健全化判断比率'!BS7="","",'各会計、関係団体の財政状況及び健全化判断比率'!BS7)</f>
        <v>郡山市文化・学び振興公社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公共用地先行取得事業特別会計</v>
      </c>
      <c r="F35" s="634"/>
      <c r="G35" s="634"/>
      <c r="H35" s="634"/>
      <c r="I35" s="634"/>
      <c r="J35" s="634"/>
      <c r="K35" s="634"/>
      <c r="L35" s="634"/>
      <c r="M35" s="634"/>
      <c r="N35" s="634"/>
      <c r="O35" s="634"/>
      <c r="P35" s="634"/>
      <c r="Q35" s="634"/>
      <c r="R35" s="634"/>
      <c r="S35" s="634"/>
      <c r="T35" s="181"/>
      <c r="U35" s="633">
        <f>IF(W35="","",U34+1)</f>
        <v>11</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15</v>
      </c>
      <c r="AN35" s="633"/>
      <c r="AO35" s="634" t="str">
        <f>IF('各会計、関係団体の財政状況及び健全化判断比率'!B33="","",'各会計、関係団体の財政状況及び健全化判断比率'!B33)</f>
        <v>簡易水道事業会計</v>
      </c>
      <c r="AP35" s="634"/>
      <c r="AQ35" s="634"/>
      <c r="AR35" s="634"/>
      <c r="AS35" s="634"/>
      <c r="AT35" s="634"/>
      <c r="AU35" s="634"/>
      <c r="AV35" s="634"/>
      <c r="AW35" s="634"/>
      <c r="AX35" s="634"/>
      <c r="AY35" s="634"/>
      <c r="AZ35" s="634"/>
      <c r="BA35" s="634"/>
      <c r="BB35" s="634"/>
      <c r="BC35" s="634"/>
      <c r="BD35" s="181"/>
      <c r="BE35" s="633">
        <f t="shared" ref="BE35:BE43" si="1">IF(BG35="","",BE34+1)</f>
        <v>19</v>
      </c>
      <c r="BF35" s="633"/>
      <c r="BG35" s="634" t="str">
        <f>IF('各会計、関係団体の財政状況及び健全化判断比率'!B37="","",'各会計、関係団体の財政状況及び健全化判断比率'!B37)</f>
        <v>熱海温泉事業特別会計</v>
      </c>
      <c r="BH35" s="634"/>
      <c r="BI35" s="634"/>
      <c r="BJ35" s="634"/>
      <c r="BK35" s="634"/>
      <c r="BL35" s="634"/>
      <c r="BM35" s="634"/>
      <c r="BN35" s="634"/>
      <c r="BO35" s="634"/>
      <c r="BP35" s="634"/>
      <c r="BQ35" s="634"/>
      <c r="BR35" s="634"/>
      <c r="BS35" s="634"/>
      <c r="BT35" s="634"/>
      <c r="BU35" s="634"/>
      <c r="BV35" s="181"/>
      <c r="BW35" s="633">
        <f t="shared" ref="BW35:BW43" si="2">IF(BY35="","",BW34+1)</f>
        <v>22</v>
      </c>
      <c r="BX35" s="633"/>
      <c r="BY35" s="634" t="str">
        <f>IF('各会計、関係団体の財政状況及び健全化判断比率'!B69="","",'各会計、関係団体の財政状況及び健全化判断比率'!B69)</f>
        <v>福島県後期高齢者医療広域連合　一般会計</v>
      </c>
      <c r="BZ35" s="634"/>
      <c r="CA35" s="634"/>
      <c r="CB35" s="634"/>
      <c r="CC35" s="634"/>
      <c r="CD35" s="634"/>
      <c r="CE35" s="634"/>
      <c r="CF35" s="634"/>
      <c r="CG35" s="634"/>
      <c r="CH35" s="634"/>
      <c r="CI35" s="634"/>
      <c r="CJ35" s="634"/>
      <c r="CK35" s="634"/>
      <c r="CL35" s="634"/>
      <c r="CM35" s="634"/>
      <c r="CN35" s="181"/>
      <c r="CO35" s="633">
        <f t="shared" ref="CO35:CO43" si="3">IF(CQ35="","",CO34+1)</f>
        <v>31</v>
      </c>
      <c r="CP35" s="633"/>
      <c r="CQ35" s="634" t="str">
        <f>IF('各会計、関係団体の財政状況及び健全化判断比率'!BS8="","",'各会計、関係団体の財政状況及び健全化判断比率'!BS8)</f>
        <v>郡山市観光交流振興公社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母子父子寡婦福祉資金貸付金特別会計</v>
      </c>
      <c r="F36" s="634"/>
      <c r="G36" s="634"/>
      <c r="H36" s="634"/>
      <c r="I36" s="634"/>
      <c r="J36" s="634"/>
      <c r="K36" s="634"/>
      <c r="L36" s="634"/>
      <c r="M36" s="634"/>
      <c r="N36" s="634"/>
      <c r="O36" s="634"/>
      <c r="P36" s="634"/>
      <c r="Q36" s="634"/>
      <c r="R36" s="634"/>
      <c r="S36" s="634"/>
      <c r="T36" s="181"/>
      <c r="U36" s="633">
        <f t="shared" ref="U36:U43" si="4">IF(W36="","",U35+1)</f>
        <v>12</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16</v>
      </c>
      <c r="AN36" s="633"/>
      <c r="AO36" s="634" t="str">
        <f>IF('各会計、関係団体の財政状況及び健全化判断比率'!B34="","",'各会計、関係団体の財政状況及び健全化判断比率'!B34)</f>
        <v>下水道事業会計</v>
      </c>
      <c r="AP36" s="634"/>
      <c r="AQ36" s="634"/>
      <c r="AR36" s="634"/>
      <c r="AS36" s="634"/>
      <c r="AT36" s="634"/>
      <c r="AU36" s="634"/>
      <c r="AV36" s="634"/>
      <c r="AW36" s="634"/>
      <c r="AX36" s="634"/>
      <c r="AY36" s="634"/>
      <c r="AZ36" s="634"/>
      <c r="BA36" s="634"/>
      <c r="BB36" s="634"/>
      <c r="BC36" s="634"/>
      <c r="BD36" s="181"/>
      <c r="BE36" s="633">
        <f t="shared" si="1"/>
        <v>20</v>
      </c>
      <c r="BF36" s="633"/>
      <c r="BG36" s="634" t="str">
        <f>IF('各会計、関係団体の財政状況及び健全化判断比率'!B38="","",'各会計、関係団体の財政状況及び健全化判断比率'!B38)</f>
        <v>工業団地開発事業特別会計</v>
      </c>
      <c r="BH36" s="634"/>
      <c r="BI36" s="634"/>
      <c r="BJ36" s="634"/>
      <c r="BK36" s="634"/>
      <c r="BL36" s="634"/>
      <c r="BM36" s="634"/>
      <c r="BN36" s="634"/>
      <c r="BO36" s="634"/>
      <c r="BP36" s="634"/>
      <c r="BQ36" s="634"/>
      <c r="BR36" s="634"/>
      <c r="BS36" s="634"/>
      <c r="BT36" s="634"/>
      <c r="BU36" s="634"/>
      <c r="BV36" s="181"/>
      <c r="BW36" s="633">
        <f t="shared" si="2"/>
        <v>23</v>
      </c>
      <c r="BX36" s="633"/>
      <c r="BY36" s="634" t="str">
        <f>IF('各会計、関係団体の財政状況及び健全化判断比率'!B70="","",'各会計、関係団体の財政状況及び健全化判断比率'!B70)</f>
        <v>福島県後期高齢者医療広域連合　後期高齢者医療特別会計</v>
      </c>
      <c r="BZ36" s="634"/>
      <c r="CA36" s="634"/>
      <c r="CB36" s="634"/>
      <c r="CC36" s="634"/>
      <c r="CD36" s="634"/>
      <c r="CE36" s="634"/>
      <c r="CF36" s="634"/>
      <c r="CG36" s="634"/>
      <c r="CH36" s="634"/>
      <c r="CI36" s="634"/>
      <c r="CJ36" s="634"/>
      <c r="CK36" s="634"/>
      <c r="CL36" s="634"/>
      <c r="CM36" s="634"/>
      <c r="CN36" s="181"/>
      <c r="CO36" s="633">
        <f t="shared" si="3"/>
        <v>32</v>
      </c>
      <c r="CP36" s="633"/>
      <c r="CQ36" s="634" t="str">
        <f>IF('各会計、関係団体の財政状況及び健全化判断比率'!BS9="","",'各会計、関係団体の財政状況及び健全化判断比率'!BS9)</f>
        <v>郡山市健康振興財団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郡山駅西口市街地再開発事業特別会計</v>
      </c>
      <c r="F37" s="634"/>
      <c r="G37" s="634"/>
      <c r="H37" s="634"/>
      <c r="I37" s="634"/>
      <c r="J37" s="634"/>
      <c r="K37" s="634"/>
      <c r="L37" s="634"/>
      <c r="M37" s="634"/>
      <c r="N37" s="634"/>
      <c r="O37" s="634"/>
      <c r="P37" s="634"/>
      <c r="Q37" s="634"/>
      <c r="R37" s="634"/>
      <c r="S37" s="634"/>
      <c r="T37" s="181"/>
      <c r="U37" s="633">
        <f t="shared" si="4"/>
        <v>13</v>
      </c>
      <c r="V37" s="633"/>
      <c r="W37" s="634" t="str">
        <f>IF('各会計、関係団体の財政状況及び健全化判断比率'!B31="","",'各会計、関係団体の財政状況及び健全化判断比率'!B31)</f>
        <v>駐車場事業特別会計</v>
      </c>
      <c r="X37" s="634"/>
      <c r="Y37" s="634"/>
      <c r="Z37" s="634"/>
      <c r="AA37" s="634"/>
      <c r="AB37" s="634"/>
      <c r="AC37" s="634"/>
      <c r="AD37" s="634"/>
      <c r="AE37" s="634"/>
      <c r="AF37" s="634"/>
      <c r="AG37" s="634"/>
      <c r="AH37" s="634"/>
      <c r="AI37" s="634"/>
      <c r="AJ37" s="634"/>
      <c r="AK37" s="634"/>
      <c r="AL37" s="181"/>
      <c r="AM37" s="633">
        <f t="shared" si="0"/>
        <v>17</v>
      </c>
      <c r="AN37" s="633"/>
      <c r="AO37" s="634" t="str">
        <f>IF('各会計、関係団体の財政状況及び健全化判断比率'!B35="","",'各会計、関係団体の財政状況及び健全化判断比率'!B35)</f>
        <v>農業集落排水事業会計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24</v>
      </c>
      <c r="BX37" s="633"/>
      <c r="BY37" s="634" t="str">
        <f>IF('各会計、関係団体の財政状況及び健全化判断比率'!B71="","",'各会計、関係団体の財政状況及び健全化判断比率'!B71)</f>
        <v>福島県市民交通災害共済組合　一般会計</v>
      </c>
      <c r="BZ37" s="634"/>
      <c r="CA37" s="634"/>
      <c r="CB37" s="634"/>
      <c r="CC37" s="634"/>
      <c r="CD37" s="634"/>
      <c r="CE37" s="634"/>
      <c r="CF37" s="634"/>
      <c r="CG37" s="634"/>
      <c r="CH37" s="634"/>
      <c r="CI37" s="634"/>
      <c r="CJ37" s="634"/>
      <c r="CK37" s="634"/>
      <c r="CL37" s="634"/>
      <c r="CM37" s="634"/>
      <c r="CN37" s="181"/>
      <c r="CO37" s="633">
        <f t="shared" si="3"/>
        <v>33</v>
      </c>
      <c r="CP37" s="633"/>
      <c r="CQ37" s="634" t="str">
        <f>IF('各会計、関係団体の財政状況及び健全化判断比率'!BS10="","",'各会計、関係団体の財政状況及び健全化判断比率'!BS10)</f>
        <v>郡山コンベンションビューロー</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f t="shared" ref="C38:C43" si="5">IF(E38="","",C37+1)</f>
        <v>5</v>
      </c>
      <c r="D38" s="633"/>
      <c r="E38" s="634" t="str">
        <f>IF('各会計、関係団体の財政状況及び健全化判断比率'!B11="","",'各会計、関係団体の財政状況及び健全化判断比率'!B11)</f>
        <v>荒井北井土地区画整理事業特別会計</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25</v>
      </c>
      <c r="BX38" s="633"/>
      <c r="BY38" s="634" t="str">
        <f>IF('各会計、関係団体の財政状況及び健全化判断比率'!B72="","",'各会計、関係団体の財政状況及び健全化判断比率'!B72)</f>
        <v>福島県市町村総合事務組合　一般会計</v>
      </c>
      <c r="BZ38" s="634"/>
      <c r="CA38" s="634"/>
      <c r="CB38" s="634"/>
      <c r="CC38" s="634"/>
      <c r="CD38" s="634"/>
      <c r="CE38" s="634"/>
      <c r="CF38" s="634"/>
      <c r="CG38" s="634"/>
      <c r="CH38" s="634"/>
      <c r="CI38" s="634"/>
      <c r="CJ38" s="634"/>
      <c r="CK38" s="634"/>
      <c r="CL38" s="634"/>
      <c r="CM38" s="634"/>
      <c r="CN38" s="181"/>
      <c r="CO38" s="633">
        <f t="shared" si="3"/>
        <v>34</v>
      </c>
      <c r="CP38" s="633"/>
      <c r="CQ38" s="634" t="str">
        <f>IF('各会計、関係団体の財政状況及び健全化判断比率'!BS11="","",'各会計、関係団体の財政状況及び健全化判断比率'!BS11)</f>
        <v>郡山駅西口再開発</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f t="shared" si="5"/>
        <v>6</v>
      </c>
      <c r="D39" s="633"/>
      <c r="E39" s="634" t="str">
        <f>IF('各会計、関係団体の財政状況及び健全化判断比率'!B12="","",'各会計、関係団体の財政状況及び健全化判断比率'!B12)</f>
        <v>富田第二土地区画整理事業特別会計</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26</v>
      </c>
      <c r="BX39" s="633"/>
      <c r="BY39" s="634" t="str">
        <f>IF('各会計、関係団体の財政状況及び健全化判断比率'!B73="","",'各会計、関係団体の財政状況及び健全化判断比率'!B73)</f>
        <v>福島県市町村総合事務組合　消防補償等特別会計</v>
      </c>
      <c r="BZ39" s="634"/>
      <c r="CA39" s="634"/>
      <c r="CB39" s="634"/>
      <c r="CC39" s="634"/>
      <c r="CD39" s="634"/>
      <c r="CE39" s="634"/>
      <c r="CF39" s="634"/>
      <c r="CG39" s="634"/>
      <c r="CH39" s="634"/>
      <c r="CI39" s="634"/>
      <c r="CJ39" s="634"/>
      <c r="CK39" s="634"/>
      <c r="CL39" s="634"/>
      <c r="CM39" s="634"/>
      <c r="CN39" s="181"/>
      <c r="CO39" s="633">
        <f t="shared" si="3"/>
        <v>35</v>
      </c>
      <c r="CP39" s="633"/>
      <c r="CQ39" s="634" t="str">
        <f>IF('各会計、関係団体の財政状況及び健全化判断比率'!BS12="","",'各会計、関係団体の財政状況及び健全化判断比率'!BS12)</f>
        <v>郡山地方土地開発公社</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f t="shared" si="5"/>
        <v>7</v>
      </c>
      <c r="D40" s="633"/>
      <c r="E40" s="634" t="str">
        <f>IF('各会計、関係団体の財政状況及び健全化判断比率'!B13="","",'各会計、関係団体の財政状況及び健全化判断比率'!B13)</f>
        <v>伊賀河原土地区画整理事業特別会計</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27</v>
      </c>
      <c r="BX40" s="633"/>
      <c r="BY40" s="634" t="str">
        <f>IF('各会計、関係団体の財政状況及び健全化判断比率'!B74="","",'各会計、関係団体の財政状況及び健全化判断比率'!B74)</f>
        <v>福島県市町村総合事務組合　消防賞じゅつ金特別会計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f t="shared" si="5"/>
        <v>8</v>
      </c>
      <c r="D41" s="633"/>
      <c r="E41" s="634" t="str">
        <f>IF('各会計、関係団体の財政状況及び健全化判断比率'!B14="","",'各会計、関係団体の財政状況及び健全化判断比率'!B14)</f>
        <v>徳定土地区画整理事業特別会計</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28</v>
      </c>
      <c r="BX41" s="633"/>
      <c r="BY41" s="634" t="str">
        <f>IF('各会計、関係団体の財政状況及び健全化判断比率'!B75="","",'各会計、関係団体の財政状況及び健全化判断比率'!B75)</f>
        <v>福島県市町村総合事務組合　非常勤職員公務災害補償特別会計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f t="shared" si="5"/>
        <v>9</v>
      </c>
      <c r="D42" s="633"/>
      <c r="E42" s="634" t="str">
        <f>IF('各会計、関係団体の財政状況及び健全化判断比率'!B15="","",'各会計、関係団体の財政状況及び健全化判断比率'!B15)</f>
        <v>大町土地区画整理事業特別会計</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29</v>
      </c>
      <c r="BX42" s="633"/>
      <c r="BY42" s="634" t="str">
        <f>IF('各会計、関係団体の財政状況及び健全化判断比率'!B76="","",'各会計、関係団体の財政状況及び健全化判断比率'!B76)</f>
        <v>福島県市町村総合事務組合　自治会館管理特別会計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212</v>
      </c>
      <c r="E46" s="636" t="s">
        <v>213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220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RRauNDIpPBv0S9n5f74C3sXUPrmAHzbxyynizGVRbysiS6+qaFC6/t+w0OECK7aB8Q2/ulwJfNsXzetSX64ThA==" saltValue="o4NPeWsbKKMjl7wccaMm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2">
      <c r="A34" s="22"/>
      <c r="B34" s="31"/>
      <c r="C34" s="1188" t="s">
        <v>581</v>
      </c>
      <c r="D34" s="1188"/>
      <c r="E34" s="1189"/>
      <c r="F34" s="32">
        <v>14.81</v>
      </c>
      <c r="G34" s="33">
        <v>15.82</v>
      </c>
      <c r="H34" s="33">
        <v>16.16</v>
      </c>
      <c r="I34" s="33">
        <v>15.6</v>
      </c>
      <c r="J34" s="34">
        <v>15.24</v>
      </c>
      <c r="K34" s="22"/>
      <c r="L34" s="22"/>
      <c r="M34" s="22"/>
      <c r="N34" s="22"/>
      <c r="O34" s="22"/>
      <c r="P34" s="22"/>
    </row>
    <row r="35" spans="1:16" ht="39" customHeight="1" x14ac:dyDescent="0.2">
      <c r="A35" s="22"/>
      <c r="B35" s="35"/>
      <c r="C35" s="1182" t="s">
        <v>582</v>
      </c>
      <c r="D35" s="1183"/>
      <c r="E35" s="1184"/>
      <c r="F35" s="36">
        <v>5.79</v>
      </c>
      <c r="G35" s="37">
        <v>6.75</v>
      </c>
      <c r="H35" s="37">
        <v>8.6300000000000008</v>
      </c>
      <c r="I35" s="37">
        <v>9.4499999999999993</v>
      </c>
      <c r="J35" s="38">
        <v>9.26</v>
      </c>
      <c r="K35" s="22"/>
      <c r="L35" s="22"/>
      <c r="M35" s="22"/>
      <c r="N35" s="22"/>
      <c r="O35" s="22"/>
      <c r="P35" s="22"/>
    </row>
    <row r="36" spans="1:16" ht="39" customHeight="1" x14ac:dyDescent="0.2">
      <c r="A36" s="22"/>
      <c r="B36" s="35"/>
      <c r="C36" s="1182" t="s">
        <v>583</v>
      </c>
      <c r="D36" s="1183"/>
      <c r="E36" s="1184"/>
      <c r="F36" s="36">
        <v>0.33</v>
      </c>
      <c r="G36" s="37">
        <v>0.6</v>
      </c>
      <c r="H36" s="37">
        <v>1.1499999999999999</v>
      </c>
      <c r="I36" s="37">
        <v>1.0900000000000001</v>
      </c>
      <c r="J36" s="38">
        <v>1.54</v>
      </c>
      <c r="K36" s="22"/>
      <c r="L36" s="22"/>
      <c r="M36" s="22"/>
      <c r="N36" s="22"/>
      <c r="O36" s="22"/>
      <c r="P36" s="22"/>
    </row>
    <row r="37" spans="1:16" ht="39" customHeight="1" x14ac:dyDescent="0.2">
      <c r="A37" s="22"/>
      <c r="B37" s="35"/>
      <c r="C37" s="1182" t="s">
        <v>584</v>
      </c>
      <c r="D37" s="1183"/>
      <c r="E37" s="1184"/>
      <c r="F37" s="36">
        <v>1.1299999999999999</v>
      </c>
      <c r="G37" s="37">
        <v>0.75</v>
      </c>
      <c r="H37" s="37">
        <v>0.89</v>
      </c>
      <c r="I37" s="37">
        <v>1.1100000000000001</v>
      </c>
      <c r="J37" s="38">
        <v>1.0900000000000001</v>
      </c>
      <c r="K37" s="22"/>
      <c r="L37" s="22"/>
      <c r="M37" s="22"/>
      <c r="N37" s="22"/>
      <c r="O37" s="22"/>
      <c r="P37" s="22"/>
    </row>
    <row r="38" spans="1:16" ht="39" customHeight="1" x14ac:dyDescent="0.2">
      <c r="A38" s="22"/>
      <c r="B38" s="35"/>
      <c r="C38" s="1182" t="s">
        <v>585</v>
      </c>
      <c r="D38" s="1183"/>
      <c r="E38" s="1184"/>
      <c r="F38" s="36">
        <v>0.75</v>
      </c>
      <c r="G38" s="37">
        <v>0.79</v>
      </c>
      <c r="H38" s="37">
        <v>0.79</v>
      </c>
      <c r="I38" s="37">
        <v>0.76</v>
      </c>
      <c r="J38" s="38">
        <v>0.73</v>
      </c>
      <c r="K38" s="22"/>
      <c r="L38" s="22"/>
      <c r="M38" s="22"/>
      <c r="N38" s="22"/>
      <c r="O38" s="22"/>
      <c r="P38" s="22"/>
    </row>
    <row r="39" spans="1:16" ht="39" customHeight="1" x14ac:dyDescent="0.2">
      <c r="A39" s="22"/>
      <c r="B39" s="35"/>
      <c r="C39" s="1182" t="s">
        <v>586</v>
      </c>
      <c r="D39" s="1183"/>
      <c r="E39" s="1184"/>
      <c r="F39" s="36">
        <v>0.3</v>
      </c>
      <c r="G39" s="37">
        <v>0.22</v>
      </c>
      <c r="H39" s="37">
        <v>0.57999999999999996</v>
      </c>
      <c r="I39" s="37">
        <v>0.54</v>
      </c>
      <c r="J39" s="38">
        <v>0.72</v>
      </c>
      <c r="K39" s="22"/>
      <c r="L39" s="22"/>
      <c r="M39" s="22"/>
      <c r="N39" s="22"/>
      <c r="O39" s="22"/>
      <c r="P39" s="22"/>
    </row>
    <row r="40" spans="1:16" ht="39" customHeight="1" x14ac:dyDescent="0.2">
      <c r="A40" s="22"/>
      <c r="B40" s="35"/>
      <c r="C40" s="1182" t="s">
        <v>587</v>
      </c>
      <c r="D40" s="1183"/>
      <c r="E40" s="1184"/>
      <c r="F40" s="36">
        <v>0.03</v>
      </c>
      <c r="G40" s="37">
        <v>0.05</v>
      </c>
      <c r="H40" s="37">
        <v>0.05</v>
      </c>
      <c r="I40" s="37">
        <v>0.02</v>
      </c>
      <c r="J40" s="38">
        <v>0.01</v>
      </c>
      <c r="K40" s="22"/>
      <c r="L40" s="22"/>
      <c r="M40" s="22"/>
      <c r="N40" s="22"/>
      <c r="O40" s="22"/>
      <c r="P40" s="22"/>
    </row>
    <row r="41" spans="1:16" ht="39" customHeight="1" x14ac:dyDescent="0.2">
      <c r="A41" s="22"/>
      <c r="B41" s="35"/>
      <c r="C41" s="1182" t="s">
        <v>588</v>
      </c>
      <c r="D41" s="1183"/>
      <c r="E41" s="1184"/>
      <c r="F41" s="36">
        <v>0.04</v>
      </c>
      <c r="G41" s="37">
        <v>0.04</v>
      </c>
      <c r="H41" s="37">
        <v>0.02</v>
      </c>
      <c r="I41" s="37">
        <v>0.02</v>
      </c>
      <c r="J41" s="38">
        <v>0.01</v>
      </c>
      <c r="K41" s="22"/>
      <c r="L41" s="22"/>
      <c r="M41" s="22"/>
      <c r="N41" s="22"/>
      <c r="O41" s="22"/>
      <c r="P41" s="22"/>
    </row>
    <row r="42" spans="1:16" ht="39" customHeight="1" x14ac:dyDescent="0.2">
      <c r="A42" s="22"/>
      <c r="B42" s="39"/>
      <c r="C42" s="1182" t="s">
        <v>589</v>
      </c>
      <c r="D42" s="1183"/>
      <c r="E42" s="1184"/>
      <c r="F42" s="36" t="s">
        <v>548</v>
      </c>
      <c r="G42" s="37" t="s">
        <v>548</v>
      </c>
      <c r="H42" s="37" t="s">
        <v>590</v>
      </c>
      <c r="I42" s="37" t="s">
        <v>548</v>
      </c>
      <c r="J42" s="38" t="s">
        <v>548</v>
      </c>
      <c r="K42" s="22"/>
      <c r="L42" s="22"/>
      <c r="M42" s="22"/>
      <c r="N42" s="22"/>
      <c r="O42" s="22"/>
      <c r="P42" s="22"/>
    </row>
    <row r="43" spans="1:16" ht="39" customHeight="1" thickBot="1" x14ac:dyDescent="0.25">
      <c r="A43" s="22"/>
      <c r="B43" s="40"/>
      <c r="C43" s="1185" t="s">
        <v>591</v>
      </c>
      <c r="D43" s="1186"/>
      <c r="E43" s="1187"/>
      <c r="F43" s="41">
        <v>0.09</v>
      </c>
      <c r="G43" s="42">
        <v>0.08</v>
      </c>
      <c r="H43" s="42">
        <v>0.1</v>
      </c>
      <c r="I43" s="42">
        <v>0.6</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PLppyf3KjRyzNN6Q1akjlceDQST9FAqe47c/eT4BuPs6iFZwOZQbRIPv7suZN6E5/C9j9XBpIkieekSoX6zaw==" saltValue="zouFjBo9hOOaBJoPx4wp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Q56" sqref="Q5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2">
      <c r="A45" s="48"/>
      <c r="B45" s="1190" t="s">
        <v>11</v>
      </c>
      <c r="C45" s="1191"/>
      <c r="D45" s="58"/>
      <c r="E45" s="1196" t="s">
        <v>12</v>
      </c>
      <c r="F45" s="1196"/>
      <c r="G45" s="1196"/>
      <c r="H45" s="1196"/>
      <c r="I45" s="1196"/>
      <c r="J45" s="1197"/>
      <c r="K45" s="59">
        <v>9857</v>
      </c>
      <c r="L45" s="60">
        <v>9459</v>
      </c>
      <c r="M45" s="60">
        <v>9147</v>
      </c>
      <c r="N45" s="60">
        <v>8887</v>
      </c>
      <c r="O45" s="61">
        <v>8438</v>
      </c>
      <c r="P45" s="48"/>
      <c r="Q45" s="48"/>
      <c r="R45" s="48"/>
      <c r="S45" s="48"/>
      <c r="T45" s="48"/>
      <c r="U45" s="48"/>
    </row>
    <row r="46" spans="1:21" ht="30.75" customHeight="1" x14ac:dyDescent="0.2">
      <c r="A46" s="48"/>
      <c r="B46" s="1192"/>
      <c r="C46" s="1193"/>
      <c r="D46" s="62"/>
      <c r="E46" s="1198" t="s">
        <v>13</v>
      </c>
      <c r="F46" s="1198"/>
      <c r="G46" s="1198"/>
      <c r="H46" s="1198"/>
      <c r="I46" s="1198"/>
      <c r="J46" s="1199"/>
      <c r="K46" s="63" t="s">
        <v>548</v>
      </c>
      <c r="L46" s="64" t="s">
        <v>548</v>
      </c>
      <c r="M46" s="64" t="s">
        <v>548</v>
      </c>
      <c r="N46" s="64" t="s">
        <v>548</v>
      </c>
      <c r="O46" s="65" t="s">
        <v>548</v>
      </c>
      <c r="P46" s="48"/>
      <c r="Q46" s="48"/>
      <c r="R46" s="48"/>
      <c r="S46" s="48"/>
      <c r="T46" s="48"/>
      <c r="U46" s="48"/>
    </row>
    <row r="47" spans="1:21" ht="30.75" customHeight="1" x14ac:dyDescent="0.2">
      <c r="A47" s="48"/>
      <c r="B47" s="1192"/>
      <c r="C47" s="1193"/>
      <c r="D47" s="62"/>
      <c r="E47" s="1198" t="s">
        <v>14</v>
      </c>
      <c r="F47" s="1198"/>
      <c r="G47" s="1198"/>
      <c r="H47" s="1198"/>
      <c r="I47" s="1198"/>
      <c r="J47" s="1199"/>
      <c r="K47" s="63" t="s">
        <v>548</v>
      </c>
      <c r="L47" s="64" t="s">
        <v>548</v>
      </c>
      <c r="M47" s="64" t="s">
        <v>548</v>
      </c>
      <c r="N47" s="64" t="s">
        <v>548</v>
      </c>
      <c r="O47" s="65" t="s">
        <v>548</v>
      </c>
      <c r="P47" s="48"/>
      <c r="Q47" s="48"/>
      <c r="R47" s="48"/>
      <c r="S47" s="48"/>
      <c r="T47" s="48"/>
      <c r="U47" s="48"/>
    </row>
    <row r="48" spans="1:21" ht="30.75" customHeight="1" x14ac:dyDescent="0.2">
      <c r="A48" s="48"/>
      <c r="B48" s="1192"/>
      <c r="C48" s="1193"/>
      <c r="D48" s="62"/>
      <c r="E48" s="1198" t="s">
        <v>15</v>
      </c>
      <c r="F48" s="1198"/>
      <c r="G48" s="1198"/>
      <c r="H48" s="1198"/>
      <c r="I48" s="1198"/>
      <c r="J48" s="1199"/>
      <c r="K48" s="63">
        <v>3897</v>
      </c>
      <c r="L48" s="64">
        <v>4489</v>
      </c>
      <c r="M48" s="64">
        <v>3790</v>
      </c>
      <c r="N48" s="64">
        <v>3840</v>
      </c>
      <c r="O48" s="65">
        <v>3416</v>
      </c>
      <c r="P48" s="48"/>
      <c r="Q48" s="48"/>
      <c r="R48" s="48"/>
      <c r="S48" s="48"/>
      <c r="T48" s="48"/>
      <c r="U48" s="48"/>
    </row>
    <row r="49" spans="1:21" ht="30.75" customHeight="1" x14ac:dyDescent="0.2">
      <c r="A49" s="48"/>
      <c r="B49" s="1192"/>
      <c r="C49" s="1193"/>
      <c r="D49" s="62"/>
      <c r="E49" s="1198" t="s">
        <v>16</v>
      </c>
      <c r="F49" s="1198"/>
      <c r="G49" s="1198"/>
      <c r="H49" s="1198"/>
      <c r="I49" s="1198"/>
      <c r="J49" s="1199"/>
      <c r="K49" s="63">
        <v>128</v>
      </c>
      <c r="L49" s="64">
        <v>142</v>
      </c>
      <c r="M49" s="64">
        <v>152</v>
      </c>
      <c r="N49" s="64">
        <v>138</v>
      </c>
      <c r="O49" s="65">
        <v>152</v>
      </c>
      <c r="P49" s="48"/>
      <c r="Q49" s="48"/>
      <c r="R49" s="48"/>
      <c r="S49" s="48"/>
      <c r="T49" s="48"/>
      <c r="U49" s="48"/>
    </row>
    <row r="50" spans="1:21" ht="30.75" customHeight="1" x14ac:dyDescent="0.2">
      <c r="A50" s="48"/>
      <c r="B50" s="1192"/>
      <c r="C50" s="1193"/>
      <c r="D50" s="62"/>
      <c r="E50" s="1198" t="s">
        <v>17</v>
      </c>
      <c r="F50" s="1198"/>
      <c r="G50" s="1198"/>
      <c r="H50" s="1198"/>
      <c r="I50" s="1198"/>
      <c r="J50" s="1199"/>
      <c r="K50" s="63">
        <v>266</v>
      </c>
      <c r="L50" s="64">
        <v>66</v>
      </c>
      <c r="M50" s="64">
        <v>64</v>
      </c>
      <c r="N50" s="64">
        <v>94</v>
      </c>
      <c r="O50" s="65">
        <v>139</v>
      </c>
      <c r="P50" s="48"/>
      <c r="Q50" s="48"/>
      <c r="R50" s="48"/>
      <c r="S50" s="48"/>
      <c r="T50" s="48"/>
      <c r="U50" s="48"/>
    </row>
    <row r="51" spans="1:21" ht="30.75" customHeight="1" x14ac:dyDescent="0.2">
      <c r="A51" s="48"/>
      <c r="B51" s="1194"/>
      <c r="C51" s="1195"/>
      <c r="D51" s="66"/>
      <c r="E51" s="1198" t="s">
        <v>18</v>
      </c>
      <c r="F51" s="1198"/>
      <c r="G51" s="1198"/>
      <c r="H51" s="1198"/>
      <c r="I51" s="1198"/>
      <c r="J51" s="1199"/>
      <c r="K51" s="63" t="s">
        <v>548</v>
      </c>
      <c r="L51" s="64" t="s">
        <v>548</v>
      </c>
      <c r="M51" s="64" t="s">
        <v>548</v>
      </c>
      <c r="N51" s="64" t="s">
        <v>548</v>
      </c>
      <c r="O51" s="65" t="s">
        <v>548</v>
      </c>
      <c r="P51" s="48"/>
      <c r="Q51" s="48"/>
      <c r="R51" s="48"/>
      <c r="S51" s="48"/>
      <c r="T51" s="48"/>
      <c r="U51" s="48"/>
    </row>
    <row r="52" spans="1:21" ht="30.75" customHeight="1" x14ac:dyDescent="0.2">
      <c r="A52" s="48"/>
      <c r="B52" s="1200" t="s">
        <v>19</v>
      </c>
      <c r="C52" s="1201"/>
      <c r="D52" s="66"/>
      <c r="E52" s="1198" t="s">
        <v>20</v>
      </c>
      <c r="F52" s="1198"/>
      <c r="G52" s="1198"/>
      <c r="H52" s="1198"/>
      <c r="I52" s="1198"/>
      <c r="J52" s="1199"/>
      <c r="K52" s="63">
        <v>11958</v>
      </c>
      <c r="L52" s="64">
        <v>11858</v>
      </c>
      <c r="M52" s="64">
        <v>11745</v>
      </c>
      <c r="N52" s="64">
        <v>11607</v>
      </c>
      <c r="O52" s="65">
        <v>11143</v>
      </c>
      <c r="P52" s="48"/>
      <c r="Q52" s="48"/>
      <c r="R52" s="48"/>
      <c r="S52" s="48"/>
      <c r="T52" s="48"/>
      <c r="U52" s="48"/>
    </row>
    <row r="53" spans="1:21" ht="30.75" customHeight="1" thickBot="1" x14ac:dyDescent="0.25">
      <c r="A53" s="48"/>
      <c r="B53" s="1202" t="s">
        <v>21</v>
      </c>
      <c r="C53" s="1203"/>
      <c r="D53" s="67"/>
      <c r="E53" s="1204" t="s">
        <v>22</v>
      </c>
      <c r="F53" s="1204"/>
      <c r="G53" s="1204"/>
      <c r="H53" s="1204"/>
      <c r="I53" s="1204"/>
      <c r="J53" s="1205"/>
      <c r="K53" s="68">
        <v>2190</v>
      </c>
      <c r="L53" s="69">
        <v>2298</v>
      </c>
      <c r="M53" s="69">
        <v>1408</v>
      </c>
      <c r="N53" s="69">
        <v>1352</v>
      </c>
      <c r="O53" s="70">
        <v>1002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592</v>
      </c>
      <c r="P56" s="48"/>
      <c r="Q56" s="48"/>
      <c r="R56" s="48"/>
      <c r="S56" s="48"/>
      <c r="T56" s="48"/>
      <c r="U56" s="48"/>
    </row>
    <row r="57" spans="1:21" ht="31.5" customHeight="1" thickBot="1" x14ac:dyDescent="0.25">
      <c r="A57" s="48"/>
      <c r="B57" s="76"/>
      <c r="C57" s="77"/>
      <c r="D57" s="77"/>
      <c r="E57" s="78"/>
      <c r="F57" s="78"/>
      <c r="G57" s="78"/>
      <c r="H57" s="78"/>
      <c r="I57" s="78"/>
      <c r="J57" s="79" t="s">
        <v>2</v>
      </c>
      <c r="K57" s="80" t="s">
        <v>593</v>
      </c>
      <c r="L57" s="81" t="s">
        <v>594</v>
      </c>
      <c r="M57" s="81" t="s">
        <v>595</v>
      </c>
      <c r="N57" s="81" t="s">
        <v>596</v>
      </c>
      <c r="O57" s="82" t="s">
        <v>597</v>
      </c>
      <c r="P57" s="48"/>
      <c r="Q57" s="48"/>
      <c r="R57" s="48"/>
      <c r="S57" s="48"/>
      <c r="T57" s="48"/>
      <c r="U57" s="48"/>
    </row>
    <row r="58" spans="1:21" ht="31.5" customHeight="1" x14ac:dyDescent="0.2">
      <c r="B58" s="1206" t="s">
        <v>26</v>
      </c>
      <c r="C58" s="1207"/>
      <c r="D58" s="1212" t="s">
        <v>27</v>
      </c>
      <c r="E58" s="1213"/>
      <c r="F58" s="1213"/>
      <c r="G58" s="1213"/>
      <c r="H58" s="1213"/>
      <c r="I58" s="1213"/>
      <c r="J58" s="1214"/>
      <c r="K58" s="83"/>
      <c r="L58" s="84"/>
      <c r="M58" s="84"/>
      <c r="N58" s="84"/>
      <c r="O58" s="85"/>
    </row>
    <row r="59" spans="1:21" ht="31.5" customHeight="1" x14ac:dyDescent="0.2">
      <c r="B59" s="1208"/>
      <c r="C59" s="1209"/>
      <c r="D59" s="1215" t="s">
        <v>28</v>
      </c>
      <c r="E59" s="1216"/>
      <c r="F59" s="1216"/>
      <c r="G59" s="1216"/>
      <c r="H59" s="1216"/>
      <c r="I59" s="1216"/>
      <c r="J59" s="1217"/>
      <c r="K59" s="86"/>
      <c r="L59" s="87"/>
      <c r="M59" s="87"/>
      <c r="N59" s="87"/>
      <c r="O59" s="88"/>
    </row>
    <row r="60" spans="1:21" ht="31.5" customHeight="1" thickBot="1" x14ac:dyDescent="0.25">
      <c r="B60" s="1210"/>
      <c r="C60" s="1211"/>
      <c r="D60" s="1218" t="s">
        <v>29</v>
      </c>
      <c r="E60" s="1219"/>
      <c r="F60" s="1219"/>
      <c r="G60" s="1219"/>
      <c r="H60" s="1219"/>
      <c r="I60" s="1219"/>
      <c r="J60" s="1220"/>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XvSqmeCYVp0bzSbOIllDIWFAVxV5oQ6y1oy8u0SgR5uwLhBcMtR/1luMhcqSe6zvK+O9krX8TFYLClSsy3TSA==" saltValue="QzNqjDzQloDKM5je80Vs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37" zoomScaleSheetLayoutView="100" workbookViewId="0">
      <selection activeCell="E48" sqref="E48:H48"/>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575</v>
      </c>
      <c r="J40" s="103" t="s">
        <v>576</v>
      </c>
      <c r="K40" s="103" t="s">
        <v>577</v>
      </c>
      <c r="L40" s="103" t="s">
        <v>578</v>
      </c>
      <c r="M40" s="104" t="s">
        <v>579</v>
      </c>
    </row>
    <row r="41" spans="2:13" ht="27.75" customHeight="1" x14ac:dyDescent="0.2">
      <c r="B41" s="1221" t="s">
        <v>32</v>
      </c>
      <c r="C41" s="1222"/>
      <c r="D41" s="105"/>
      <c r="E41" s="1227" t="s">
        <v>33</v>
      </c>
      <c r="F41" s="1227"/>
      <c r="G41" s="1227"/>
      <c r="H41" s="1228"/>
      <c r="I41" s="355">
        <v>82740</v>
      </c>
      <c r="J41" s="356">
        <v>80937</v>
      </c>
      <c r="K41" s="356">
        <v>83949</v>
      </c>
      <c r="L41" s="356">
        <v>89094</v>
      </c>
      <c r="M41" s="357">
        <v>92645</v>
      </c>
    </row>
    <row r="42" spans="2:13" ht="27.75" customHeight="1" x14ac:dyDescent="0.2">
      <c r="B42" s="1223"/>
      <c r="C42" s="1224"/>
      <c r="D42" s="106"/>
      <c r="E42" s="1229" t="s">
        <v>34</v>
      </c>
      <c r="F42" s="1229"/>
      <c r="G42" s="1229"/>
      <c r="H42" s="1230"/>
      <c r="I42" s="358">
        <v>463</v>
      </c>
      <c r="J42" s="359">
        <v>411</v>
      </c>
      <c r="K42" s="359">
        <v>351</v>
      </c>
      <c r="L42" s="359">
        <v>292</v>
      </c>
      <c r="M42" s="360">
        <v>232</v>
      </c>
    </row>
    <row r="43" spans="2:13" ht="27.75" customHeight="1" x14ac:dyDescent="0.2">
      <c r="B43" s="1223"/>
      <c r="C43" s="1224"/>
      <c r="D43" s="106"/>
      <c r="E43" s="1229" t="s">
        <v>35</v>
      </c>
      <c r="F43" s="1229"/>
      <c r="G43" s="1229"/>
      <c r="H43" s="1230"/>
      <c r="I43" s="358">
        <v>35239</v>
      </c>
      <c r="J43" s="359">
        <v>34631</v>
      </c>
      <c r="K43" s="359">
        <v>47626</v>
      </c>
      <c r="L43" s="359">
        <v>49954</v>
      </c>
      <c r="M43" s="360">
        <v>42772</v>
      </c>
    </row>
    <row r="44" spans="2:13" ht="27.75" customHeight="1" x14ac:dyDescent="0.2">
      <c r="B44" s="1223"/>
      <c r="C44" s="1224"/>
      <c r="D44" s="106"/>
      <c r="E44" s="1229" t="s">
        <v>36</v>
      </c>
      <c r="F44" s="1229"/>
      <c r="G44" s="1229"/>
      <c r="H44" s="1230"/>
      <c r="I44" s="358">
        <v>617</v>
      </c>
      <c r="J44" s="359">
        <v>543</v>
      </c>
      <c r="K44" s="359">
        <v>437</v>
      </c>
      <c r="L44" s="359">
        <v>422</v>
      </c>
      <c r="M44" s="360">
        <v>563</v>
      </c>
    </row>
    <row r="45" spans="2:13" ht="27.75" customHeight="1" x14ac:dyDescent="0.2">
      <c r="B45" s="1223"/>
      <c r="C45" s="1224"/>
      <c r="D45" s="106"/>
      <c r="E45" s="1229" t="s">
        <v>37</v>
      </c>
      <c r="F45" s="1229"/>
      <c r="G45" s="1229"/>
      <c r="H45" s="1230"/>
      <c r="I45" s="358">
        <v>14965</v>
      </c>
      <c r="J45" s="359">
        <v>14951</v>
      </c>
      <c r="K45" s="359">
        <v>15137</v>
      </c>
      <c r="L45" s="359">
        <v>15054</v>
      </c>
      <c r="M45" s="360">
        <v>15077</v>
      </c>
    </row>
    <row r="46" spans="2:13" ht="27.75" customHeight="1" x14ac:dyDescent="0.2">
      <c r="B46" s="1223"/>
      <c r="C46" s="1224"/>
      <c r="D46" s="107"/>
      <c r="E46" s="1229" t="s">
        <v>38</v>
      </c>
      <c r="F46" s="1229"/>
      <c r="G46" s="1229"/>
      <c r="H46" s="1230"/>
      <c r="I46" s="358" t="s">
        <v>548</v>
      </c>
      <c r="J46" s="359" t="s">
        <v>548</v>
      </c>
      <c r="K46" s="359" t="s">
        <v>548</v>
      </c>
      <c r="L46" s="359" t="s">
        <v>548</v>
      </c>
      <c r="M46" s="360" t="s">
        <v>548</v>
      </c>
    </row>
    <row r="47" spans="2:13" ht="27.75" customHeight="1" x14ac:dyDescent="0.2">
      <c r="B47" s="1223"/>
      <c r="C47" s="1224"/>
      <c r="D47" s="108"/>
      <c r="E47" s="1231" t="s">
        <v>39</v>
      </c>
      <c r="F47" s="1232"/>
      <c r="G47" s="1232"/>
      <c r="H47" s="1233"/>
      <c r="I47" s="358" t="s">
        <v>548</v>
      </c>
      <c r="J47" s="359" t="s">
        <v>548</v>
      </c>
      <c r="K47" s="359" t="s">
        <v>548</v>
      </c>
      <c r="L47" s="359" t="s">
        <v>548</v>
      </c>
      <c r="M47" s="360" t="s">
        <v>548</v>
      </c>
    </row>
    <row r="48" spans="2:13" ht="27.75" customHeight="1" x14ac:dyDescent="0.2">
      <c r="B48" s="1223"/>
      <c r="C48" s="1224"/>
      <c r="D48" s="106"/>
      <c r="E48" s="1229" t="s">
        <v>40</v>
      </c>
      <c r="F48" s="1229"/>
      <c r="G48" s="1229"/>
      <c r="H48" s="1230"/>
      <c r="I48" s="358" t="s">
        <v>548</v>
      </c>
      <c r="J48" s="359" t="s">
        <v>548</v>
      </c>
      <c r="K48" s="359" t="s">
        <v>548</v>
      </c>
      <c r="L48" s="359" t="s">
        <v>548</v>
      </c>
      <c r="M48" s="360" t="s">
        <v>548</v>
      </c>
    </row>
    <row r="49" spans="2:13" ht="27.75" customHeight="1" x14ac:dyDescent="0.2">
      <c r="B49" s="1225"/>
      <c r="C49" s="1226"/>
      <c r="D49" s="106"/>
      <c r="E49" s="1229" t="s">
        <v>41</v>
      </c>
      <c r="F49" s="1229"/>
      <c r="G49" s="1229"/>
      <c r="H49" s="1230"/>
      <c r="I49" s="358" t="s">
        <v>548</v>
      </c>
      <c r="J49" s="359" t="s">
        <v>548</v>
      </c>
      <c r="K49" s="359" t="s">
        <v>548</v>
      </c>
      <c r="L49" s="359" t="s">
        <v>548</v>
      </c>
      <c r="M49" s="360" t="s">
        <v>548</v>
      </c>
    </row>
    <row r="50" spans="2:13" ht="27.75" customHeight="1" x14ac:dyDescent="0.2">
      <c r="B50" s="1234" t="s">
        <v>42</v>
      </c>
      <c r="C50" s="1235"/>
      <c r="D50" s="109"/>
      <c r="E50" s="1229" t="s">
        <v>43</v>
      </c>
      <c r="F50" s="1229"/>
      <c r="G50" s="1229"/>
      <c r="H50" s="1230"/>
      <c r="I50" s="358">
        <v>29114</v>
      </c>
      <c r="J50" s="359">
        <v>25247</v>
      </c>
      <c r="K50" s="359">
        <v>25953</v>
      </c>
      <c r="L50" s="359">
        <v>31081</v>
      </c>
      <c r="M50" s="360">
        <v>31837</v>
      </c>
    </row>
    <row r="51" spans="2:13" ht="27.75" customHeight="1" x14ac:dyDescent="0.2">
      <c r="B51" s="1223"/>
      <c r="C51" s="1224"/>
      <c r="D51" s="106"/>
      <c r="E51" s="1229" t="s">
        <v>44</v>
      </c>
      <c r="F51" s="1229"/>
      <c r="G51" s="1229"/>
      <c r="H51" s="1230"/>
      <c r="I51" s="358">
        <v>16252</v>
      </c>
      <c r="J51" s="359">
        <v>18557</v>
      </c>
      <c r="K51" s="359">
        <v>21150</v>
      </c>
      <c r="L51" s="359">
        <v>29977</v>
      </c>
      <c r="M51" s="360">
        <v>29052</v>
      </c>
    </row>
    <row r="52" spans="2:13" ht="27.75" customHeight="1" x14ac:dyDescent="0.2">
      <c r="B52" s="1225"/>
      <c r="C52" s="1226"/>
      <c r="D52" s="106"/>
      <c r="E52" s="1229" t="s">
        <v>45</v>
      </c>
      <c r="F52" s="1229"/>
      <c r="G52" s="1229"/>
      <c r="H52" s="1230"/>
      <c r="I52" s="358">
        <v>104930</v>
      </c>
      <c r="J52" s="359">
        <v>103215</v>
      </c>
      <c r="K52" s="359">
        <v>105436</v>
      </c>
      <c r="L52" s="359">
        <v>105576</v>
      </c>
      <c r="M52" s="360">
        <v>104694</v>
      </c>
    </row>
    <row r="53" spans="2:13" ht="27.75" customHeight="1" thickBot="1" x14ac:dyDescent="0.25">
      <c r="B53" s="1236" t="s">
        <v>46</v>
      </c>
      <c r="C53" s="1237"/>
      <c r="D53" s="110"/>
      <c r="E53" s="1238" t="s">
        <v>47</v>
      </c>
      <c r="F53" s="1238"/>
      <c r="G53" s="1238"/>
      <c r="H53" s="1239"/>
      <c r="I53" s="361">
        <v>-16272</v>
      </c>
      <c r="J53" s="362">
        <v>-15545</v>
      </c>
      <c r="K53" s="362">
        <v>-5039</v>
      </c>
      <c r="L53" s="362">
        <v>-11818</v>
      </c>
      <c r="M53" s="363">
        <v>-14295</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zLvtlybNVE/e5OngFQEUzj75vOsA0JPCUOgWaLAXshdyTOcFl1GJR5LiZH32RXhWxV2LJyOjTfI0DrF0wNf9Dg==" saltValue="cOfWP6+0usJDgJXl4iQR9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57" sqref="G5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577</v>
      </c>
      <c r="G54" s="119" t="s">
        <v>578</v>
      </c>
      <c r="H54" s="120" t="s">
        <v>579</v>
      </c>
    </row>
    <row r="55" spans="2:8" ht="52.5" customHeight="1" x14ac:dyDescent="0.2">
      <c r="B55" s="121"/>
      <c r="C55" s="1248" t="s">
        <v>50</v>
      </c>
      <c r="D55" s="1248"/>
      <c r="E55" s="1249"/>
      <c r="F55" s="122">
        <v>12611</v>
      </c>
      <c r="G55" s="122">
        <v>15581</v>
      </c>
      <c r="H55" s="123">
        <v>16177</v>
      </c>
    </row>
    <row r="56" spans="2:8" ht="52.5" customHeight="1" x14ac:dyDescent="0.2">
      <c r="B56" s="124"/>
      <c r="C56" s="1250" t="s">
        <v>51</v>
      </c>
      <c r="D56" s="1250"/>
      <c r="E56" s="1251"/>
      <c r="F56" s="125">
        <v>0</v>
      </c>
      <c r="G56" s="125">
        <v>1804</v>
      </c>
      <c r="H56" s="126">
        <v>1792</v>
      </c>
    </row>
    <row r="57" spans="2:8" ht="53.25" customHeight="1" x14ac:dyDescent="0.2">
      <c r="B57" s="124"/>
      <c r="C57" s="1252" t="s">
        <v>52</v>
      </c>
      <c r="D57" s="1252"/>
      <c r="E57" s="1253"/>
      <c r="F57" s="127">
        <v>9183</v>
      </c>
      <c r="G57" s="127">
        <v>10057</v>
      </c>
      <c r="H57" s="128">
        <v>10588</v>
      </c>
    </row>
    <row r="58" spans="2:8" ht="45.75" customHeight="1" x14ac:dyDescent="0.2">
      <c r="B58" s="129"/>
      <c r="C58" s="1240" t="s">
        <v>614</v>
      </c>
      <c r="D58" s="1241"/>
      <c r="E58" s="1242"/>
      <c r="F58" s="130">
        <v>1370</v>
      </c>
      <c r="G58" s="130">
        <v>1370</v>
      </c>
      <c r="H58" s="131">
        <v>1371</v>
      </c>
    </row>
    <row r="59" spans="2:8" ht="45.75" customHeight="1" x14ac:dyDescent="0.2">
      <c r="B59" s="129"/>
      <c r="C59" s="1240" t="s">
        <v>615</v>
      </c>
      <c r="D59" s="1241"/>
      <c r="E59" s="1242"/>
      <c r="F59" s="130">
        <v>1914</v>
      </c>
      <c r="G59" s="130">
        <v>1813</v>
      </c>
      <c r="H59" s="131">
        <v>1231</v>
      </c>
    </row>
    <row r="60" spans="2:8" ht="45.75" customHeight="1" x14ac:dyDescent="0.2">
      <c r="B60" s="129"/>
      <c r="C60" s="1240" t="s">
        <v>616</v>
      </c>
      <c r="D60" s="1241"/>
      <c r="E60" s="1242"/>
      <c r="F60" s="130">
        <v>846</v>
      </c>
      <c r="G60" s="130">
        <v>853</v>
      </c>
      <c r="H60" s="131">
        <v>863</v>
      </c>
    </row>
    <row r="61" spans="2:8" ht="45.75" customHeight="1" x14ac:dyDescent="0.2">
      <c r="B61" s="129"/>
      <c r="C61" s="1240" t="s">
        <v>617</v>
      </c>
      <c r="D61" s="1241"/>
      <c r="E61" s="1242"/>
      <c r="F61" s="130">
        <v>55</v>
      </c>
      <c r="G61" s="130">
        <v>880</v>
      </c>
      <c r="H61" s="131">
        <v>857</v>
      </c>
    </row>
    <row r="62" spans="2:8" ht="45.75" customHeight="1" thickBot="1" x14ac:dyDescent="0.25">
      <c r="B62" s="132"/>
      <c r="C62" s="1243" t="s">
        <v>618</v>
      </c>
      <c r="D62" s="1244"/>
      <c r="E62" s="1245"/>
      <c r="F62" s="133">
        <v>834</v>
      </c>
      <c r="G62" s="133">
        <v>836</v>
      </c>
      <c r="H62" s="134">
        <v>837</v>
      </c>
    </row>
    <row r="63" spans="2:8" ht="52.5" customHeight="1" thickBot="1" x14ac:dyDescent="0.25">
      <c r="B63" s="135"/>
      <c r="C63" s="1246" t="s">
        <v>53</v>
      </c>
      <c r="D63" s="1246"/>
      <c r="E63" s="1247"/>
      <c r="F63" s="136">
        <v>21794</v>
      </c>
      <c r="G63" s="136">
        <v>27442</v>
      </c>
      <c r="H63" s="137">
        <v>28557</v>
      </c>
    </row>
    <row r="64" spans="2:8" ht="13.2" x14ac:dyDescent="0.2"/>
  </sheetData>
  <sheetProtection algorithmName="SHA-512" hashValue="oqBF0i6cO7y9GUMsAaAFp8aL3VCbS3lZhQ8bUbcpz1EgsEJFOtMZJlno2DUKLdFGcgtuYD1TkvAMaN991lfaTw==" saltValue="aFf3F0Sc+dIJU/pO3cWZ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BH15" sqref="BH15"/>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620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4" t="s">
        <v>628</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2" x14ac:dyDescent="0.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2" x14ac:dyDescent="0.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2" x14ac:dyDescent="0.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2" x14ac:dyDescent="0.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621</v>
      </c>
    </row>
    <row r="50" spans="1:109" ht="13.2" x14ac:dyDescent="0.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575</v>
      </c>
      <c r="BQ50" s="1267"/>
      <c r="BR50" s="1267"/>
      <c r="BS50" s="1267"/>
      <c r="BT50" s="1267"/>
      <c r="BU50" s="1267"/>
      <c r="BV50" s="1267"/>
      <c r="BW50" s="1267"/>
      <c r="BX50" s="1267" t="s">
        <v>576</v>
      </c>
      <c r="BY50" s="1267"/>
      <c r="BZ50" s="1267"/>
      <c r="CA50" s="1267"/>
      <c r="CB50" s="1267"/>
      <c r="CC50" s="1267"/>
      <c r="CD50" s="1267"/>
      <c r="CE50" s="1267"/>
      <c r="CF50" s="1267" t="s">
        <v>577</v>
      </c>
      <c r="CG50" s="1267"/>
      <c r="CH50" s="1267"/>
      <c r="CI50" s="1267"/>
      <c r="CJ50" s="1267"/>
      <c r="CK50" s="1267"/>
      <c r="CL50" s="1267"/>
      <c r="CM50" s="1267"/>
      <c r="CN50" s="1267" t="s">
        <v>578</v>
      </c>
      <c r="CO50" s="1267"/>
      <c r="CP50" s="1267"/>
      <c r="CQ50" s="1267"/>
      <c r="CR50" s="1267"/>
      <c r="CS50" s="1267"/>
      <c r="CT50" s="1267"/>
      <c r="CU50" s="1267"/>
      <c r="CV50" s="1267" t="s">
        <v>579</v>
      </c>
      <c r="CW50" s="1267"/>
      <c r="CX50" s="1267"/>
      <c r="CY50" s="1267"/>
      <c r="CZ50" s="1267"/>
      <c r="DA50" s="1267"/>
      <c r="DB50" s="1267"/>
      <c r="DC50" s="1267"/>
    </row>
    <row r="51" spans="1:109" ht="13.5" customHeight="1" x14ac:dyDescent="0.2">
      <c r="B51" s="372"/>
      <c r="G51" s="1273"/>
      <c r="H51" s="1273"/>
      <c r="I51" s="1271"/>
      <c r="J51" s="1271"/>
      <c r="K51" s="1269"/>
      <c r="L51" s="1269"/>
      <c r="M51" s="1269"/>
      <c r="N51" s="1269"/>
      <c r="AM51" s="381"/>
      <c r="AN51" s="1270" t="s">
        <v>622</v>
      </c>
      <c r="AO51" s="1270"/>
      <c r="AP51" s="1270"/>
      <c r="AQ51" s="1270"/>
      <c r="AR51" s="1270"/>
      <c r="AS51" s="1270"/>
      <c r="AT51" s="1270"/>
      <c r="AU51" s="1270"/>
      <c r="AV51" s="1270"/>
      <c r="AW51" s="1270"/>
      <c r="AX51" s="1270"/>
      <c r="AY51" s="1270"/>
      <c r="AZ51" s="1270"/>
      <c r="BA51" s="1270"/>
      <c r="BB51" s="1270" t="s">
        <v>623</v>
      </c>
      <c r="BC51" s="1270"/>
      <c r="BD51" s="1270"/>
      <c r="BE51" s="1270"/>
      <c r="BF51" s="1270"/>
      <c r="BG51" s="1270"/>
      <c r="BH51" s="1270"/>
      <c r="BI51" s="1270"/>
      <c r="BJ51" s="1270"/>
      <c r="BK51" s="1270"/>
      <c r="BL51" s="1270"/>
      <c r="BM51" s="1270"/>
      <c r="BN51" s="1270"/>
      <c r="BO51" s="1270"/>
      <c r="BP51" s="1268"/>
      <c r="BQ51" s="1268"/>
      <c r="BR51" s="1268"/>
      <c r="BS51" s="1268"/>
      <c r="BT51" s="1268"/>
      <c r="BU51" s="1268"/>
      <c r="BV51" s="1268"/>
      <c r="BW51" s="1268"/>
      <c r="BX51" s="1268"/>
      <c r="BY51" s="1268"/>
      <c r="BZ51" s="1268"/>
      <c r="CA51" s="1268"/>
      <c r="CB51" s="1268"/>
      <c r="CC51" s="1268"/>
      <c r="CD51" s="1268"/>
      <c r="CE51" s="1268"/>
      <c r="CF51" s="1268"/>
      <c r="CG51" s="1268"/>
      <c r="CH51" s="1268"/>
      <c r="CI51" s="1268"/>
      <c r="CJ51" s="1268"/>
      <c r="CK51" s="1268"/>
      <c r="CL51" s="1268"/>
      <c r="CM51" s="1268"/>
      <c r="CN51" s="1268"/>
      <c r="CO51" s="1268"/>
      <c r="CP51" s="1268"/>
      <c r="CQ51" s="1268"/>
      <c r="CR51" s="1268"/>
      <c r="CS51" s="1268"/>
      <c r="CT51" s="1268"/>
      <c r="CU51" s="1268"/>
      <c r="CV51" s="1268"/>
      <c r="CW51" s="1268"/>
      <c r="CX51" s="1268"/>
      <c r="CY51" s="1268"/>
      <c r="CZ51" s="1268"/>
      <c r="DA51" s="1268"/>
      <c r="DB51" s="1268"/>
      <c r="DC51" s="1268"/>
    </row>
    <row r="52" spans="1:109" ht="13.2" x14ac:dyDescent="0.2">
      <c r="B52" s="372"/>
      <c r="G52" s="1273"/>
      <c r="H52" s="1273"/>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2" x14ac:dyDescent="0.2">
      <c r="A53" s="380"/>
      <c r="B53" s="372"/>
      <c r="G53" s="1273"/>
      <c r="H53" s="1273"/>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624</v>
      </c>
      <c r="BC53" s="1270"/>
      <c r="BD53" s="1270"/>
      <c r="BE53" s="1270"/>
      <c r="BF53" s="1270"/>
      <c r="BG53" s="1270"/>
      <c r="BH53" s="1270"/>
      <c r="BI53" s="1270"/>
      <c r="BJ53" s="1270"/>
      <c r="BK53" s="1270"/>
      <c r="BL53" s="1270"/>
      <c r="BM53" s="1270"/>
      <c r="BN53" s="1270"/>
      <c r="BO53" s="1270"/>
      <c r="BP53" s="1268">
        <v>51.9</v>
      </c>
      <c r="BQ53" s="1268"/>
      <c r="BR53" s="1268"/>
      <c r="BS53" s="1268"/>
      <c r="BT53" s="1268"/>
      <c r="BU53" s="1268"/>
      <c r="BV53" s="1268"/>
      <c r="BW53" s="1268"/>
      <c r="BX53" s="1268">
        <v>53.7</v>
      </c>
      <c r="BY53" s="1268"/>
      <c r="BZ53" s="1268"/>
      <c r="CA53" s="1268"/>
      <c r="CB53" s="1268"/>
      <c r="CC53" s="1268"/>
      <c r="CD53" s="1268"/>
      <c r="CE53" s="1268"/>
      <c r="CF53" s="1268">
        <v>55.2</v>
      </c>
      <c r="CG53" s="1268"/>
      <c r="CH53" s="1268"/>
      <c r="CI53" s="1268"/>
      <c r="CJ53" s="1268"/>
      <c r="CK53" s="1268"/>
      <c r="CL53" s="1268"/>
      <c r="CM53" s="1268"/>
      <c r="CN53" s="1268">
        <v>56.7</v>
      </c>
      <c r="CO53" s="1268"/>
      <c r="CP53" s="1268"/>
      <c r="CQ53" s="1268"/>
      <c r="CR53" s="1268"/>
      <c r="CS53" s="1268"/>
      <c r="CT53" s="1268"/>
      <c r="CU53" s="1268"/>
      <c r="CV53" s="1268">
        <v>57.9</v>
      </c>
      <c r="CW53" s="1268"/>
      <c r="CX53" s="1268"/>
      <c r="CY53" s="1268"/>
      <c r="CZ53" s="1268"/>
      <c r="DA53" s="1268"/>
      <c r="DB53" s="1268"/>
      <c r="DC53" s="1268"/>
    </row>
    <row r="54" spans="1:109" ht="13.2" x14ac:dyDescent="0.2">
      <c r="A54" s="380"/>
      <c r="B54" s="372"/>
      <c r="G54" s="1273"/>
      <c r="H54" s="1273"/>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2" x14ac:dyDescent="0.2">
      <c r="A55" s="380"/>
      <c r="B55" s="372"/>
      <c r="G55" s="1263"/>
      <c r="H55" s="1263"/>
      <c r="I55" s="1263"/>
      <c r="J55" s="1263"/>
      <c r="K55" s="1269"/>
      <c r="L55" s="1269"/>
      <c r="M55" s="1269"/>
      <c r="N55" s="1269"/>
      <c r="AN55" s="1267" t="s">
        <v>625</v>
      </c>
      <c r="AO55" s="1267"/>
      <c r="AP55" s="1267"/>
      <c r="AQ55" s="1267"/>
      <c r="AR55" s="1267"/>
      <c r="AS55" s="1267"/>
      <c r="AT55" s="1267"/>
      <c r="AU55" s="1267"/>
      <c r="AV55" s="1267"/>
      <c r="AW55" s="1267"/>
      <c r="AX55" s="1267"/>
      <c r="AY55" s="1267"/>
      <c r="AZ55" s="1267"/>
      <c r="BA55" s="1267"/>
      <c r="BB55" s="1270" t="s">
        <v>623</v>
      </c>
      <c r="BC55" s="1270"/>
      <c r="BD55" s="1270"/>
      <c r="BE55" s="1270"/>
      <c r="BF55" s="1270"/>
      <c r="BG55" s="1270"/>
      <c r="BH55" s="1270"/>
      <c r="BI55" s="1270"/>
      <c r="BJ55" s="1270"/>
      <c r="BK55" s="1270"/>
      <c r="BL55" s="1270"/>
      <c r="BM55" s="1270"/>
      <c r="BN55" s="1270"/>
      <c r="BO55" s="1270"/>
      <c r="BP55" s="1268">
        <v>34</v>
      </c>
      <c r="BQ55" s="1268"/>
      <c r="BR55" s="1268"/>
      <c r="BS55" s="1268"/>
      <c r="BT55" s="1268"/>
      <c r="BU55" s="1268"/>
      <c r="BV55" s="1268"/>
      <c r="BW55" s="1268"/>
      <c r="BX55" s="1268">
        <v>33.9</v>
      </c>
      <c r="BY55" s="1268"/>
      <c r="BZ55" s="1268"/>
      <c r="CA55" s="1268"/>
      <c r="CB55" s="1268"/>
      <c r="CC55" s="1268"/>
      <c r="CD55" s="1268"/>
      <c r="CE55" s="1268"/>
      <c r="CF55" s="1268">
        <v>31.5</v>
      </c>
      <c r="CG55" s="1268"/>
      <c r="CH55" s="1268"/>
      <c r="CI55" s="1268"/>
      <c r="CJ55" s="1268"/>
      <c r="CK55" s="1268"/>
      <c r="CL55" s="1268"/>
      <c r="CM55" s="1268"/>
      <c r="CN55" s="1268">
        <v>23.4</v>
      </c>
      <c r="CO55" s="1268"/>
      <c r="CP55" s="1268"/>
      <c r="CQ55" s="1268"/>
      <c r="CR55" s="1268"/>
      <c r="CS55" s="1268"/>
      <c r="CT55" s="1268"/>
      <c r="CU55" s="1268"/>
      <c r="CV55" s="1268">
        <v>18.2</v>
      </c>
      <c r="CW55" s="1268"/>
      <c r="CX55" s="1268"/>
      <c r="CY55" s="1268"/>
      <c r="CZ55" s="1268"/>
      <c r="DA55" s="1268"/>
      <c r="DB55" s="1268"/>
      <c r="DC55" s="1268"/>
    </row>
    <row r="56" spans="1:109" ht="13.2" x14ac:dyDescent="0.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80" customFormat="1" ht="13.2" x14ac:dyDescent="0.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624</v>
      </c>
      <c r="BC57" s="1270"/>
      <c r="BD57" s="1270"/>
      <c r="BE57" s="1270"/>
      <c r="BF57" s="1270"/>
      <c r="BG57" s="1270"/>
      <c r="BH57" s="1270"/>
      <c r="BI57" s="1270"/>
      <c r="BJ57" s="1270"/>
      <c r="BK57" s="1270"/>
      <c r="BL57" s="1270"/>
      <c r="BM57" s="1270"/>
      <c r="BN57" s="1270"/>
      <c r="BO57" s="1270"/>
      <c r="BP57" s="1268">
        <v>61.1</v>
      </c>
      <c r="BQ57" s="1268"/>
      <c r="BR57" s="1268"/>
      <c r="BS57" s="1268"/>
      <c r="BT57" s="1268"/>
      <c r="BU57" s="1268"/>
      <c r="BV57" s="1268"/>
      <c r="BW57" s="1268"/>
      <c r="BX57" s="1268">
        <v>61.9</v>
      </c>
      <c r="BY57" s="1268"/>
      <c r="BZ57" s="1268"/>
      <c r="CA57" s="1268"/>
      <c r="CB57" s="1268"/>
      <c r="CC57" s="1268"/>
      <c r="CD57" s="1268"/>
      <c r="CE57" s="1268"/>
      <c r="CF57" s="1268">
        <v>62.7</v>
      </c>
      <c r="CG57" s="1268"/>
      <c r="CH57" s="1268"/>
      <c r="CI57" s="1268"/>
      <c r="CJ57" s="1268"/>
      <c r="CK57" s="1268"/>
      <c r="CL57" s="1268"/>
      <c r="CM57" s="1268"/>
      <c r="CN57" s="1268">
        <v>63.9</v>
      </c>
      <c r="CO57" s="1268"/>
      <c r="CP57" s="1268"/>
      <c r="CQ57" s="1268"/>
      <c r="CR57" s="1268"/>
      <c r="CS57" s="1268"/>
      <c r="CT57" s="1268"/>
      <c r="CU57" s="1268"/>
      <c r="CV57" s="1268">
        <v>64.8</v>
      </c>
      <c r="CW57" s="1268"/>
      <c r="CX57" s="1268"/>
      <c r="CY57" s="1268"/>
      <c r="CZ57" s="1268"/>
      <c r="DA57" s="1268"/>
      <c r="DB57" s="1268"/>
      <c r="DC57" s="1268"/>
      <c r="DD57" s="385"/>
      <c r="DE57" s="384"/>
    </row>
    <row r="58" spans="1:109" s="380" customFormat="1" ht="13.2" x14ac:dyDescent="0.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626</v>
      </c>
    </row>
    <row r="64" spans="1:109" ht="13.2" x14ac:dyDescent="0.2">
      <c r="B64" s="372"/>
      <c r="G64" s="379"/>
      <c r="I64" s="392"/>
      <c r="J64" s="392"/>
      <c r="K64" s="392"/>
      <c r="L64" s="392"/>
      <c r="M64" s="392"/>
      <c r="N64" s="393"/>
      <c r="AM64" s="379"/>
      <c r="AN64" s="379" t="s">
        <v>620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4" t="s">
        <v>629</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2" x14ac:dyDescent="0.2">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2" x14ac:dyDescent="0.2">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2" x14ac:dyDescent="0.2">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2" x14ac:dyDescent="0.2">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621</v>
      </c>
    </row>
    <row r="72" spans="2:107" ht="13.2" x14ac:dyDescent="0.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575</v>
      </c>
      <c r="BQ72" s="1267"/>
      <c r="BR72" s="1267"/>
      <c r="BS72" s="1267"/>
      <c r="BT72" s="1267"/>
      <c r="BU72" s="1267"/>
      <c r="BV72" s="1267"/>
      <c r="BW72" s="1267"/>
      <c r="BX72" s="1267" t="s">
        <v>576</v>
      </c>
      <c r="BY72" s="1267"/>
      <c r="BZ72" s="1267"/>
      <c r="CA72" s="1267"/>
      <c r="CB72" s="1267"/>
      <c r="CC72" s="1267"/>
      <c r="CD72" s="1267"/>
      <c r="CE72" s="1267"/>
      <c r="CF72" s="1267" t="s">
        <v>577</v>
      </c>
      <c r="CG72" s="1267"/>
      <c r="CH72" s="1267"/>
      <c r="CI72" s="1267"/>
      <c r="CJ72" s="1267"/>
      <c r="CK72" s="1267"/>
      <c r="CL72" s="1267"/>
      <c r="CM72" s="1267"/>
      <c r="CN72" s="1267" t="s">
        <v>578</v>
      </c>
      <c r="CO72" s="1267"/>
      <c r="CP72" s="1267"/>
      <c r="CQ72" s="1267"/>
      <c r="CR72" s="1267"/>
      <c r="CS72" s="1267"/>
      <c r="CT72" s="1267"/>
      <c r="CU72" s="1267"/>
      <c r="CV72" s="1267" t="s">
        <v>579</v>
      </c>
      <c r="CW72" s="1267"/>
      <c r="CX72" s="1267"/>
      <c r="CY72" s="1267"/>
      <c r="CZ72" s="1267"/>
      <c r="DA72" s="1267"/>
      <c r="DB72" s="1267"/>
      <c r="DC72" s="1267"/>
    </row>
    <row r="73" spans="2:107" ht="13.2" x14ac:dyDescent="0.2">
      <c r="B73" s="372"/>
      <c r="G73" s="1273"/>
      <c r="H73" s="1273"/>
      <c r="I73" s="1273"/>
      <c r="J73" s="1273"/>
      <c r="K73" s="1274"/>
      <c r="L73" s="1274"/>
      <c r="M73" s="1274"/>
      <c r="N73" s="1274"/>
      <c r="AM73" s="381"/>
      <c r="AN73" s="1270" t="s">
        <v>622</v>
      </c>
      <c r="AO73" s="1270"/>
      <c r="AP73" s="1270"/>
      <c r="AQ73" s="1270"/>
      <c r="AR73" s="1270"/>
      <c r="AS73" s="1270"/>
      <c r="AT73" s="1270"/>
      <c r="AU73" s="1270"/>
      <c r="AV73" s="1270"/>
      <c r="AW73" s="1270"/>
      <c r="AX73" s="1270"/>
      <c r="AY73" s="1270"/>
      <c r="AZ73" s="1270"/>
      <c r="BA73" s="1270"/>
      <c r="BB73" s="1270" t="s">
        <v>623</v>
      </c>
      <c r="BC73" s="1270"/>
      <c r="BD73" s="1270"/>
      <c r="BE73" s="1270"/>
      <c r="BF73" s="1270"/>
      <c r="BG73" s="1270"/>
      <c r="BH73" s="1270"/>
      <c r="BI73" s="1270"/>
      <c r="BJ73" s="1270"/>
      <c r="BK73" s="1270"/>
      <c r="BL73" s="1270"/>
      <c r="BM73" s="1270"/>
      <c r="BN73" s="1270"/>
      <c r="BO73" s="1270"/>
      <c r="BP73" s="1268"/>
      <c r="BQ73" s="1268"/>
      <c r="BR73" s="1268"/>
      <c r="BS73" s="1268"/>
      <c r="BT73" s="1268"/>
      <c r="BU73" s="1268"/>
      <c r="BV73" s="1268"/>
      <c r="BW73" s="1268"/>
      <c r="BX73" s="1268"/>
      <c r="BY73" s="1268"/>
      <c r="BZ73" s="1268"/>
      <c r="CA73" s="1268"/>
      <c r="CB73" s="1268"/>
      <c r="CC73" s="1268"/>
      <c r="CD73" s="1268"/>
      <c r="CE73" s="1268"/>
      <c r="CF73" s="1268"/>
      <c r="CG73" s="1268"/>
      <c r="CH73" s="1268"/>
      <c r="CI73" s="1268"/>
      <c r="CJ73" s="1268"/>
      <c r="CK73" s="1268"/>
      <c r="CL73" s="1268"/>
      <c r="CM73" s="1268"/>
      <c r="CN73" s="1268"/>
      <c r="CO73" s="1268"/>
      <c r="CP73" s="1268"/>
      <c r="CQ73" s="1268"/>
      <c r="CR73" s="1268"/>
      <c r="CS73" s="1268"/>
      <c r="CT73" s="1268"/>
      <c r="CU73" s="1268"/>
      <c r="CV73" s="1268"/>
      <c r="CW73" s="1268"/>
      <c r="CX73" s="1268"/>
      <c r="CY73" s="1268"/>
      <c r="CZ73" s="1268"/>
      <c r="DA73" s="1268"/>
      <c r="DB73" s="1268"/>
      <c r="DC73" s="1268"/>
    </row>
    <row r="74" spans="2:107" ht="13.2" x14ac:dyDescent="0.2">
      <c r="B74" s="372"/>
      <c r="G74" s="1273"/>
      <c r="H74" s="1273"/>
      <c r="I74" s="1273"/>
      <c r="J74" s="1273"/>
      <c r="K74" s="1274"/>
      <c r="L74" s="1274"/>
      <c r="M74" s="1274"/>
      <c r="N74" s="1274"/>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2" x14ac:dyDescent="0.2">
      <c r="B75" s="372"/>
      <c r="G75" s="1273"/>
      <c r="H75" s="1273"/>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627</v>
      </c>
      <c r="BC75" s="1270"/>
      <c r="BD75" s="1270"/>
      <c r="BE75" s="1270"/>
      <c r="BF75" s="1270"/>
      <c r="BG75" s="1270"/>
      <c r="BH75" s="1270"/>
      <c r="BI75" s="1270"/>
      <c r="BJ75" s="1270"/>
      <c r="BK75" s="1270"/>
      <c r="BL75" s="1270"/>
      <c r="BM75" s="1270"/>
      <c r="BN75" s="1270"/>
      <c r="BO75" s="1270"/>
      <c r="BP75" s="1268">
        <v>5</v>
      </c>
      <c r="BQ75" s="1268"/>
      <c r="BR75" s="1268"/>
      <c r="BS75" s="1268"/>
      <c r="BT75" s="1268"/>
      <c r="BU75" s="1268"/>
      <c r="BV75" s="1268"/>
      <c r="BW75" s="1268"/>
      <c r="BX75" s="1268">
        <v>4.3</v>
      </c>
      <c r="BY75" s="1268"/>
      <c r="BZ75" s="1268"/>
      <c r="CA75" s="1268"/>
      <c r="CB75" s="1268"/>
      <c r="CC75" s="1268"/>
      <c r="CD75" s="1268"/>
      <c r="CE75" s="1268"/>
      <c r="CF75" s="1268">
        <v>3.2</v>
      </c>
      <c r="CG75" s="1268"/>
      <c r="CH75" s="1268"/>
      <c r="CI75" s="1268"/>
      <c r="CJ75" s="1268"/>
      <c r="CK75" s="1268"/>
      <c r="CL75" s="1268"/>
      <c r="CM75" s="1268"/>
      <c r="CN75" s="1268">
        <v>2.7</v>
      </c>
      <c r="CO75" s="1268"/>
      <c r="CP75" s="1268"/>
      <c r="CQ75" s="1268"/>
      <c r="CR75" s="1268"/>
      <c r="CS75" s="1268"/>
      <c r="CT75" s="1268"/>
      <c r="CU75" s="1268"/>
      <c r="CV75" s="1268">
        <v>1.9</v>
      </c>
      <c r="CW75" s="1268"/>
      <c r="CX75" s="1268"/>
      <c r="CY75" s="1268"/>
      <c r="CZ75" s="1268"/>
      <c r="DA75" s="1268"/>
      <c r="DB75" s="1268"/>
      <c r="DC75" s="1268"/>
    </row>
    <row r="76" spans="2:107" ht="13.2" x14ac:dyDescent="0.2">
      <c r="B76" s="372"/>
      <c r="G76" s="1273"/>
      <c r="H76" s="1273"/>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2" x14ac:dyDescent="0.2">
      <c r="B77" s="372"/>
      <c r="G77" s="1263"/>
      <c r="H77" s="1263"/>
      <c r="I77" s="1263"/>
      <c r="J77" s="1263"/>
      <c r="K77" s="1274"/>
      <c r="L77" s="1274"/>
      <c r="M77" s="1274"/>
      <c r="N77" s="1274"/>
      <c r="AN77" s="1267" t="s">
        <v>625</v>
      </c>
      <c r="AO77" s="1267"/>
      <c r="AP77" s="1267"/>
      <c r="AQ77" s="1267"/>
      <c r="AR77" s="1267"/>
      <c r="AS77" s="1267"/>
      <c r="AT77" s="1267"/>
      <c r="AU77" s="1267"/>
      <c r="AV77" s="1267"/>
      <c r="AW77" s="1267"/>
      <c r="AX77" s="1267"/>
      <c r="AY77" s="1267"/>
      <c r="AZ77" s="1267"/>
      <c r="BA77" s="1267"/>
      <c r="BB77" s="1270" t="s">
        <v>623</v>
      </c>
      <c r="BC77" s="1270"/>
      <c r="BD77" s="1270"/>
      <c r="BE77" s="1270"/>
      <c r="BF77" s="1270"/>
      <c r="BG77" s="1270"/>
      <c r="BH77" s="1270"/>
      <c r="BI77" s="1270"/>
      <c r="BJ77" s="1270"/>
      <c r="BK77" s="1270"/>
      <c r="BL77" s="1270"/>
      <c r="BM77" s="1270"/>
      <c r="BN77" s="1270"/>
      <c r="BO77" s="1270"/>
      <c r="BP77" s="1268">
        <v>34</v>
      </c>
      <c r="BQ77" s="1268"/>
      <c r="BR77" s="1268"/>
      <c r="BS77" s="1268"/>
      <c r="BT77" s="1268"/>
      <c r="BU77" s="1268"/>
      <c r="BV77" s="1268"/>
      <c r="BW77" s="1268"/>
      <c r="BX77" s="1268">
        <v>33.9</v>
      </c>
      <c r="BY77" s="1268"/>
      <c r="BZ77" s="1268"/>
      <c r="CA77" s="1268"/>
      <c r="CB77" s="1268"/>
      <c r="CC77" s="1268"/>
      <c r="CD77" s="1268"/>
      <c r="CE77" s="1268"/>
      <c r="CF77" s="1268">
        <v>31.5</v>
      </c>
      <c r="CG77" s="1268"/>
      <c r="CH77" s="1268"/>
      <c r="CI77" s="1268"/>
      <c r="CJ77" s="1268"/>
      <c r="CK77" s="1268"/>
      <c r="CL77" s="1268"/>
      <c r="CM77" s="1268"/>
      <c r="CN77" s="1268">
        <v>23.4</v>
      </c>
      <c r="CO77" s="1268"/>
      <c r="CP77" s="1268"/>
      <c r="CQ77" s="1268"/>
      <c r="CR77" s="1268"/>
      <c r="CS77" s="1268"/>
      <c r="CT77" s="1268"/>
      <c r="CU77" s="1268"/>
      <c r="CV77" s="1268">
        <v>18.2</v>
      </c>
      <c r="CW77" s="1268"/>
      <c r="CX77" s="1268"/>
      <c r="CY77" s="1268"/>
      <c r="CZ77" s="1268"/>
      <c r="DA77" s="1268"/>
      <c r="DB77" s="1268"/>
      <c r="DC77" s="1268"/>
    </row>
    <row r="78" spans="2:107" ht="13.2" x14ac:dyDescent="0.2">
      <c r="B78" s="372"/>
      <c r="G78" s="1263"/>
      <c r="H78" s="1263"/>
      <c r="I78" s="1263"/>
      <c r="J78" s="1263"/>
      <c r="K78" s="1274"/>
      <c r="L78" s="1274"/>
      <c r="M78" s="1274"/>
      <c r="N78" s="1274"/>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2" x14ac:dyDescent="0.2">
      <c r="B79" s="372"/>
      <c r="G79" s="1263"/>
      <c r="H79" s="1263"/>
      <c r="I79" s="1272"/>
      <c r="J79" s="1272"/>
      <c r="K79" s="1275"/>
      <c r="L79" s="1275"/>
      <c r="M79" s="1275"/>
      <c r="N79" s="1275"/>
      <c r="AN79" s="1267"/>
      <c r="AO79" s="1267"/>
      <c r="AP79" s="1267"/>
      <c r="AQ79" s="1267"/>
      <c r="AR79" s="1267"/>
      <c r="AS79" s="1267"/>
      <c r="AT79" s="1267"/>
      <c r="AU79" s="1267"/>
      <c r="AV79" s="1267"/>
      <c r="AW79" s="1267"/>
      <c r="AX79" s="1267"/>
      <c r="AY79" s="1267"/>
      <c r="AZ79" s="1267"/>
      <c r="BA79" s="1267"/>
      <c r="BB79" s="1270" t="s">
        <v>627</v>
      </c>
      <c r="BC79" s="1270"/>
      <c r="BD79" s="1270"/>
      <c r="BE79" s="1270"/>
      <c r="BF79" s="1270"/>
      <c r="BG79" s="1270"/>
      <c r="BH79" s="1270"/>
      <c r="BI79" s="1270"/>
      <c r="BJ79" s="1270"/>
      <c r="BK79" s="1270"/>
      <c r="BL79" s="1270"/>
      <c r="BM79" s="1270"/>
      <c r="BN79" s="1270"/>
      <c r="BO79" s="1270"/>
      <c r="BP79" s="1268">
        <v>5.9</v>
      </c>
      <c r="BQ79" s="1268"/>
      <c r="BR79" s="1268"/>
      <c r="BS79" s="1268"/>
      <c r="BT79" s="1268"/>
      <c r="BU79" s="1268"/>
      <c r="BV79" s="1268"/>
      <c r="BW79" s="1268"/>
      <c r="BX79" s="1268">
        <v>5.7</v>
      </c>
      <c r="BY79" s="1268"/>
      <c r="BZ79" s="1268"/>
      <c r="CA79" s="1268"/>
      <c r="CB79" s="1268"/>
      <c r="CC79" s="1268"/>
      <c r="CD79" s="1268"/>
      <c r="CE79" s="1268"/>
      <c r="CF79" s="1268">
        <v>5.4</v>
      </c>
      <c r="CG79" s="1268"/>
      <c r="CH79" s="1268"/>
      <c r="CI79" s="1268"/>
      <c r="CJ79" s="1268"/>
      <c r="CK79" s="1268"/>
      <c r="CL79" s="1268"/>
      <c r="CM79" s="1268"/>
      <c r="CN79" s="1268">
        <v>5.2</v>
      </c>
      <c r="CO79" s="1268"/>
      <c r="CP79" s="1268"/>
      <c r="CQ79" s="1268"/>
      <c r="CR79" s="1268"/>
      <c r="CS79" s="1268"/>
      <c r="CT79" s="1268"/>
      <c r="CU79" s="1268"/>
      <c r="CV79" s="1268">
        <v>5.2</v>
      </c>
      <c r="CW79" s="1268"/>
      <c r="CX79" s="1268"/>
      <c r="CY79" s="1268"/>
      <c r="CZ79" s="1268"/>
      <c r="DA79" s="1268"/>
      <c r="DB79" s="1268"/>
      <c r="DC79" s="1268"/>
    </row>
    <row r="80" spans="2:107" ht="13.2" x14ac:dyDescent="0.2">
      <c r="B80" s="372"/>
      <c r="G80" s="1263"/>
      <c r="H80" s="1263"/>
      <c r="I80" s="1272"/>
      <c r="J80" s="1272"/>
      <c r="K80" s="1275"/>
      <c r="L80" s="1275"/>
      <c r="M80" s="1275"/>
      <c r="N80" s="1275"/>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wjvqu5SyhxKKno2facub/iPgqD2rM4lEzM4VqP/dqTeyQ4IFTW7V6va8kkh/QWl9sj25rpCPorTqqDxblWyX2A==" saltValue="V+6Tnqg8BkbtzSddcsb6g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522</v>
      </c>
    </row>
  </sheetData>
  <sheetProtection algorithmName="SHA-512" hashValue="g3cNQYIPgNw4cjJTPk7+XbE6Swpk5FIPK73L1eEBVpd2mqVTUdUeVeyQp/1gAQNVt21GlPXyl9LV2BFL+4XbUQ==" saltValue="4tdU937PP3BDHNnlQxBs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522</v>
      </c>
    </row>
  </sheetData>
  <sheetProtection algorithmName="SHA-512" hashValue="np1uyDCuC/c84R8551Te2K9+Np98dKsQqYd0nRzr15YQaUS5bcIDK5vLDnPwPMVxiLxk+VS8BhwtKvHCTPUUyA==" saltValue="OlzCB6XIL0gRu52FPhwa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572</v>
      </c>
      <c r="G2" s="151"/>
      <c r="H2" s="152"/>
    </row>
    <row r="3" spans="1:8" x14ac:dyDescent="0.2">
      <c r="A3" s="148" t="s">
        <v>565</v>
      </c>
      <c r="B3" s="153"/>
      <c r="C3" s="154"/>
      <c r="D3" s="155">
        <v>31795</v>
      </c>
      <c r="E3" s="156"/>
      <c r="F3" s="157">
        <v>46457</v>
      </c>
      <c r="G3" s="158"/>
      <c r="H3" s="159"/>
    </row>
    <row r="4" spans="1:8" x14ac:dyDescent="0.2">
      <c r="A4" s="160"/>
      <c r="B4" s="161"/>
      <c r="C4" s="162"/>
      <c r="D4" s="163">
        <v>12597</v>
      </c>
      <c r="E4" s="164"/>
      <c r="F4" s="165">
        <v>24020</v>
      </c>
      <c r="G4" s="166"/>
      <c r="H4" s="167"/>
    </row>
    <row r="5" spans="1:8" x14ac:dyDescent="0.2">
      <c r="A5" s="148" t="s">
        <v>567</v>
      </c>
      <c r="B5" s="153"/>
      <c r="C5" s="154"/>
      <c r="D5" s="155">
        <v>29717</v>
      </c>
      <c r="E5" s="156"/>
      <c r="F5" s="157">
        <v>51849</v>
      </c>
      <c r="G5" s="158"/>
      <c r="H5" s="159"/>
    </row>
    <row r="6" spans="1:8" x14ac:dyDescent="0.2">
      <c r="A6" s="160"/>
      <c r="B6" s="161"/>
      <c r="C6" s="162"/>
      <c r="D6" s="163">
        <v>10625</v>
      </c>
      <c r="E6" s="164"/>
      <c r="F6" s="165">
        <v>26326</v>
      </c>
      <c r="G6" s="166"/>
      <c r="H6" s="167"/>
    </row>
    <row r="7" spans="1:8" x14ac:dyDescent="0.2">
      <c r="A7" s="148" t="s">
        <v>568</v>
      </c>
      <c r="B7" s="153"/>
      <c r="C7" s="154"/>
      <c r="D7" s="155">
        <v>33004</v>
      </c>
      <c r="E7" s="156"/>
      <c r="F7" s="157">
        <v>52191</v>
      </c>
      <c r="G7" s="158"/>
      <c r="H7" s="159"/>
    </row>
    <row r="8" spans="1:8" x14ac:dyDescent="0.2">
      <c r="A8" s="160"/>
      <c r="B8" s="161"/>
      <c r="C8" s="162"/>
      <c r="D8" s="163">
        <v>14631</v>
      </c>
      <c r="E8" s="164"/>
      <c r="F8" s="165">
        <v>26807</v>
      </c>
      <c r="G8" s="166"/>
      <c r="H8" s="167"/>
    </row>
    <row r="9" spans="1:8" x14ac:dyDescent="0.2">
      <c r="A9" s="148" t="s">
        <v>569</v>
      </c>
      <c r="B9" s="153"/>
      <c r="C9" s="154"/>
      <c r="D9" s="155">
        <v>48479</v>
      </c>
      <c r="E9" s="156"/>
      <c r="F9" s="157">
        <v>48105</v>
      </c>
      <c r="G9" s="158"/>
      <c r="H9" s="159"/>
    </row>
    <row r="10" spans="1:8" x14ac:dyDescent="0.2">
      <c r="A10" s="160"/>
      <c r="B10" s="161"/>
      <c r="C10" s="162"/>
      <c r="D10" s="163">
        <v>19396</v>
      </c>
      <c r="E10" s="164"/>
      <c r="F10" s="165">
        <v>24072</v>
      </c>
      <c r="G10" s="166"/>
      <c r="H10" s="167"/>
    </row>
    <row r="11" spans="1:8" x14ac:dyDescent="0.2">
      <c r="A11" s="148" t="s">
        <v>570</v>
      </c>
      <c r="B11" s="153"/>
      <c r="C11" s="154"/>
      <c r="D11" s="155">
        <v>65876</v>
      </c>
      <c r="E11" s="156"/>
      <c r="F11" s="157">
        <v>47446</v>
      </c>
      <c r="G11" s="158"/>
      <c r="H11" s="159"/>
    </row>
    <row r="12" spans="1:8" x14ac:dyDescent="0.2">
      <c r="A12" s="160"/>
      <c r="B12" s="161"/>
      <c r="C12" s="168"/>
      <c r="D12" s="163">
        <v>30792</v>
      </c>
      <c r="E12" s="164"/>
      <c r="F12" s="165">
        <v>24371</v>
      </c>
      <c r="G12" s="166"/>
      <c r="H12" s="167"/>
    </row>
    <row r="13" spans="1:8" x14ac:dyDescent="0.2">
      <c r="A13" s="148"/>
      <c r="B13" s="153"/>
      <c r="C13" s="169"/>
      <c r="D13" s="170">
        <v>41774</v>
      </c>
      <c r="E13" s="171"/>
      <c r="F13" s="172">
        <v>49210</v>
      </c>
      <c r="G13" s="173"/>
      <c r="H13" s="159"/>
    </row>
    <row r="14" spans="1:8" x14ac:dyDescent="0.2">
      <c r="A14" s="160"/>
      <c r="B14" s="161"/>
      <c r="C14" s="162"/>
      <c r="D14" s="163">
        <v>17608</v>
      </c>
      <c r="E14" s="164"/>
      <c r="F14" s="165">
        <v>25119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5.83</v>
      </c>
      <c r="C19" s="174">
        <f>ROUND(VALUE(SUBSTITUTE(実質収支比率等に係る経年分析!G$48,"▲","-")),2)</f>
        <v>6.48</v>
      </c>
      <c r="D19" s="174">
        <f>ROUND(VALUE(SUBSTITUTE(実質収支比率等に係る経年分析!H$48,"▲","-")),2)</f>
        <v>8.6199999999999992</v>
      </c>
      <c r="E19" s="174">
        <f>ROUND(VALUE(SUBSTITUTE(実質収支比率等に係る経年分析!I$48,"▲","-")),2)</f>
        <v>9.43</v>
      </c>
      <c r="F19" s="174">
        <f>ROUND(VALUE(SUBSTITUTE(実質収支比率等に係る経年分析!J$48,"▲","-")),2)</f>
        <v>9.2899999999999991</v>
      </c>
    </row>
    <row r="20" spans="1:11" x14ac:dyDescent="0.2">
      <c r="A20" s="174" t="s">
        <v>57</v>
      </c>
      <c r="B20" s="174">
        <f>ROUND(VALUE(SUBSTITUTE(実質収支比率等に係る経年分析!F$47,"▲","-")),2)</f>
        <v>19.79</v>
      </c>
      <c r="C20" s="174">
        <f>ROUND(VALUE(SUBSTITUTE(実質収支比率等に係る経年分析!G$47,"▲","-")),2)</f>
        <v>15.94</v>
      </c>
      <c r="D20" s="174">
        <f>ROUND(VALUE(SUBSTITUTE(実質収支比率等に係る経年分析!H$47,"▲","-")),2)</f>
        <v>17.940000000000001</v>
      </c>
      <c r="E20" s="174">
        <f>ROUND(VALUE(SUBSTITUTE(実質収支比率等に係る経年分析!I$47,"▲","-")),2)</f>
        <v>21.29</v>
      </c>
      <c r="F20" s="174">
        <f>ROUND(VALUE(SUBSTITUTE(実質収支比率等に係る経年分析!J$47,"▲","-")),2)</f>
        <v>22.58</v>
      </c>
    </row>
    <row r="21" spans="1:11" x14ac:dyDescent="0.2">
      <c r="A21" s="174" t="s">
        <v>58</v>
      </c>
      <c r="B21" s="174">
        <f>IF(ISNUMBER(VALUE(SUBSTITUTE(実質収支比率等に係る経年分析!F$49,"▲","-"))),ROUND(VALUE(SUBSTITUTE(実質収支比率等に係る経年分析!F$49,"▲","-")),2),NA())</f>
        <v>2.48</v>
      </c>
      <c r="C21" s="174">
        <f>IF(ISNUMBER(VALUE(SUBSTITUTE(実質収支比率等に係る経年分析!G$49,"▲","-"))),ROUND(VALUE(SUBSTITUTE(実質収支比率等に係る経年分析!G$49,"▲","-")),2),NA())</f>
        <v>-3.11</v>
      </c>
      <c r="D21" s="174">
        <f>IF(ISNUMBER(VALUE(SUBSTITUTE(実質収支比率等に係る経年分析!H$49,"▲","-"))),ROUND(VALUE(SUBSTITUTE(実質収支比率等に係る経年分析!H$49,"▲","-")),2),NA())</f>
        <v>4.38</v>
      </c>
      <c r="E21" s="174">
        <f>IF(ISNUMBER(VALUE(SUBSTITUTE(実質収支比率等に係る経年分析!I$49,"▲","-"))),ROUND(VALUE(SUBSTITUTE(実質収支比率等に係る経年分析!I$49,"▲","-")),2),NA())</f>
        <v>5.2</v>
      </c>
      <c r="F21" s="174">
        <f>IF(ISNUMBER(VALUE(SUBSTITUTE(実質収支比率等に係る経年分析!J$49,"▲","-"))),ROUND(VALUE(SUBSTITUTE(実質収支比率等に係る経年分析!J$49,"▲","-")),2),NA())</f>
        <v>0.49</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f>IF(ROUND(VALUE(SUBSTITUTE(連結実質赤字比率に係る赤字・黒字の構成分析!H$42,"▲", "-")), 2) &lt; 0, ABS(ROUND(VALUE(SUBSTITUTE(連結実質赤字比率に係る赤字・黒字の構成分析!H$42,"▲", "-")), 2)), NA())</f>
        <v>0.18</v>
      </c>
      <c r="G28" s="175" t="e">
        <f>IF(ROUND(VALUE(SUBSTITUTE(連結実質赤字比率に係る赤字・黒字の構成分析!H$42,"▲", "-")), 2) &gt;= 0, ABS(ROUND(VALUE(SUBSTITUTE(連結実質赤字比率に係る赤字・黒字の構成分析!H$42,"▲", "-")), 2)), NA())</f>
        <v>#N/A</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母子父子寡婦福祉資金貸付金特別会計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0.57999999999999996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0.72</v>
      </c>
    </row>
    <row r="32" spans="1:11" x14ac:dyDescent="0.2">
      <c r="A32" s="175" t="str">
        <f>IF(連結実質赤字比率に係る赤字・黒字の構成分析!C$38="",NA(),連結実質赤字比率に係る赤字・黒字の構成分析!C$38)</f>
        <v>熱海温泉事業特別会計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0.73</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1.1299999999999999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1.1100000000000001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1.0900000000000001</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1.1499999999999999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1.0900000000000001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6.75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8.6300000000000008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9.4499999999999993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9.26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14.81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15.82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16.16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15.24</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11958</v>
      </c>
      <c r="E42" s="176"/>
      <c r="F42" s="176"/>
      <c r="G42" s="176">
        <f>'実質公債費比率（分子）の構造'!L$52</f>
        <v>11858</v>
      </c>
      <c r="H42" s="176"/>
      <c r="I42" s="176"/>
      <c r="J42" s="176">
        <f>'実質公債費比率（分子）の構造'!M$52</f>
        <v>11745</v>
      </c>
      <c r="K42" s="176"/>
      <c r="L42" s="176"/>
      <c r="M42" s="176">
        <f>'実質公債費比率（分子）の構造'!N$52</f>
        <v>11607</v>
      </c>
      <c r="N42" s="176"/>
      <c r="O42" s="176"/>
      <c r="P42" s="176">
        <f>'実質公債費比率（分子）の構造'!O$52</f>
        <v>11143</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266</v>
      </c>
      <c r="C44" s="176"/>
      <c r="D44" s="176"/>
      <c r="E44" s="176">
        <f>'実質公債費比率（分子）の構造'!L$50</f>
        <v>66</v>
      </c>
      <c r="F44" s="176"/>
      <c r="G44" s="176"/>
      <c r="H44" s="176">
        <f>'実質公債費比率（分子）の構造'!M$50</f>
        <v>64</v>
      </c>
      <c r="I44" s="176"/>
      <c r="J44" s="176"/>
      <c r="K44" s="176">
        <f>'実質公債費比率（分子）の構造'!N$50</f>
        <v>94</v>
      </c>
      <c r="L44" s="176"/>
      <c r="M44" s="176"/>
      <c r="N44" s="176">
        <f>'実質公債費比率（分子）の構造'!O$50</f>
        <v>139</v>
      </c>
      <c r="O44" s="176"/>
      <c r="P44" s="176"/>
    </row>
    <row r="45" spans="1:16" x14ac:dyDescent="0.2">
      <c r="A45" s="176" t="s">
        <v>68</v>
      </c>
      <c r="B45" s="176">
        <f>'実質公債費比率（分子）の構造'!K$49</f>
        <v>128</v>
      </c>
      <c r="C45" s="176"/>
      <c r="D45" s="176"/>
      <c r="E45" s="176">
        <f>'実質公債費比率（分子）の構造'!L$49</f>
        <v>142</v>
      </c>
      <c r="F45" s="176"/>
      <c r="G45" s="176"/>
      <c r="H45" s="176">
        <f>'実質公債費比率（分子）の構造'!M$49</f>
        <v>152</v>
      </c>
      <c r="I45" s="176"/>
      <c r="J45" s="176"/>
      <c r="K45" s="176">
        <f>'実質公債費比率（分子）の構造'!N$49</f>
        <v>138</v>
      </c>
      <c r="L45" s="176"/>
      <c r="M45" s="176"/>
      <c r="N45" s="176">
        <f>'実質公債費比率（分子）の構造'!O$49</f>
        <v>152</v>
      </c>
      <c r="O45" s="176"/>
      <c r="P45" s="176"/>
    </row>
    <row r="46" spans="1:16" x14ac:dyDescent="0.2">
      <c r="A46" s="176" t="s">
        <v>69</v>
      </c>
      <c r="B46" s="176">
        <f>'実質公債費比率（分子）の構造'!K$48</f>
        <v>3897</v>
      </c>
      <c r="C46" s="176"/>
      <c r="D46" s="176"/>
      <c r="E46" s="176">
        <f>'実質公債費比率（分子）の構造'!L$48</f>
        <v>4489</v>
      </c>
      <c r="F46" s="176"/>
      <c r="G46" s="176"/>
      <c r="H46" s="176">
        <f>'実質公債費比率（分子）の構造'!M$48</f>
        <v>3790</v>
      </c>
      <c r="I46" s="176"/>
      <c r="J46" s="176"/>
      <c r="K46" s="176">
        <f>'実質公債費比率（分子）の構造'!N$48</f>
        <v>3840</v>
      </c>
      <c r="L46" s="176"/>
      <c r="M46" s="176"/>
      <c r="N46" s="176">
        <f>'実質公債費比率（分子）の構造'!O$48</f>
        <v>3416</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9857</v>
      </c>
      <c r="C49" s="176"/>
      <c r="D49" s="176"/>
      <c r="E49" s="176">
        <f>'実質公債費比率（分子）の構造'!L$45</f>
        <v>9459</v>
      </c>
      <c r="F49" s="176"/>
      <c r="G49" s="176"/>
      <c r="H49" s="176">
        <f>'実質公債費比率（分子）の構造'!M$45</f>
        <v>9147</v>
      </c>
      <c r="I49" s="176"/>
      <c r="J49" s="176"/>
      <c r="K49" s="176">
        <f>'実質公債費比率（分子）の構造'!N$45</f>
        <v>8887</v>
      </c>
      <c r="L49" s="176"/>
      <c r="M49" s="176"/>
      <c r="N49" s="176">
        <f>'実質公債費比率（分子）の構造'!O$45</f>
        <v>8438</v>
      </c>
      <c r="O49" s="176"/>
      <c r="P49" s="176"/>
    </row>
    <row r="50" spans="1:16" x14ac:dyDescent="0.2">
      <c r="A50" s="176" t="s">
        <v>73</v>
      </c>
      <c r="B50" s="176" t="e">
        <f>NA()</f>
        <v>#N/A</v>
      </c>
      <c r="C50" s="176">
        <f>IF(ISNUMBER('実質公債費比率（分子）の構造'!K$53),'実質公債費比率（分子）の構造'!K$53,NA())</f>
        <v>2190</v>
      </c>
      <c r="D50" s="176" t="e">
        <f>NA()</f>
        <v>#N/A</v>
      </c>
      <c r="E50" s="176" t="e">
        <f>NA()</f>
        <v>#N/A</v>
      </c>
      <c r="F50" s="176">
        <f>IF(ISNUMBER('実質公債費比率（分子）の構造'!L$53),'実質公債費比率（分子）の構造'!L$53,NA())</f>
        <v>2298</v>
      </c>
      <c r="G50" s="176" t="e">
        <f>NA()</f>
        <v>#N/A</v>
      </c>
      <c r="H50" s="176" t="e">
        <f>NA()</f>
        <v>#N/A</v>
      </c>
      <c r="I50" s="176">
        <f>IF(ISNUMBER('実質公債費比率（分子）の構造'!M$53),'実質公債費比率（分子）の構造'!M$53,NA())</f>
        <v>1408</v>
      </c>
      <c r="J50" s="176" t="e">
        <f>NA()</f>
        <v>#N/A</v>
      </c>
      <c r="K50" s="176" t="e">
        <f>NA()</f>
        <v>#N/A</v>
      </c>
      <c r="L50" s="176">
        <f>IF(ISNUMBER('実質公債費比率（分子）の構造'!N$53),'実質公債費比率（分子）の構造'!N$53,NA())</f>
        <v>1352</v>
      </c>
      <c r="M50" s="176" t="e">
        <f>NA()</f>
        <v>#N/A</v>
      </c>
      <c r="N50" s="176" t="e">
        <f>NA()</f>
        <v>#N/A</v>
      </c>
      <c r="O50" s="176">
        <f>IF(ISNUMBER('実質公債費比率（分子）の構造'!O$53),'実質公債費比率（分子）の構造'!O$53,NA())</f>
        <v>1002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104930</v>
      </c>
      <c r="E56" s="175"/>
      <c r="F56" s="175"/>
      <c r="G56" s="175">
        <f>'将来負担比率（分子）の構造'!J$52</f>
        <v>103215</v>
      </c>
      <c r="H56" s="175"/>
      <c r="I56" s="175"/>
      <c r="J56" s="175">
        <f>'将来負担比率（分子）の構造'!K$52</f>
        <v>105436</v>
      </c>
      <c r="K56" s="175"/>
      <c r="L56" s="175"/>
      <c r="M56" s="175">
        <f>'将来負担比率（分子）の構造'!L$52</f>
        <v>105576</v>
      </c>
      <c r="N56" s="175"/>
      <c r="O56" s="175"/>
      <c r="P56" s="175">
        <f>'将来負担比率（分子）の構造'!M$52</f>
        <v>104694</v>
      </c>
    </row>
    <row r="57" spans="1:16" x14ac:dyDescent="0.2">
      <c r="A57" s="175" t="s">
        <v>44</v>
      </c>
      <c r="B57" s="175"/>
      <c r="C57" s="175"/>
      <c r="D57" s="175">
        <f>'将来負担比率（分子）の構造'!I$51</f>
        <v>16252</v>
      </c>
      <c r="E57" s="175"/>
      <c r="F57" s="175"/>
      <c r="G57" s="175">
        <f>'将来負担比率（分子）の構造'!J$51</f>
        <v>18557</v>
      </c>
      <c r="H57" s="175"/>
      <c r="I57" s="175"/>
      <c r="J57" s="175">
        <f>'将来負担比率（分子）の構造'!K$51</f>
        <v>21150</v>
      </c>
      <c r="K57" s="175"/>
      <c r="L57" s="175"/>
      <c r="M57" s="175">
        <f>'将来負担比率（分子）の構造'!L$51</f>
        <v>29977</v>
      </c>
      <c r="N57" s="175"/>
      <c r="O57" s="175"/>
      <c r="P57" s="175">
        <f>'将来負担比率（分子）の構造'!M$51</f>
        <v>29052</v>
      </c>
    </row>
    <row r="58" spans="1:16" x14ac:dyDescent="0.2">
      <c r="A58" s="175" t="s">
        <v>43</v>
      </c>
      <c r="B58" s="175"/>
      <c r="C58" s="175"/>
      <c r="D58" s="175">
        <f>'将来負担比率（分子）の構造'!I$50</f>
        <v>29114</v>
      </c>
      <c r="E58" s="175"/>
      <c r="F58" s="175"/>
      <c r="G58" s="175">
        <f>'将来負担比率（分子）の構造'!J$50</f>
        <v>25247</v>
      </c>
      <c r="H58" s="175"/>
      <c r="I58" s="175"/>
      <c r="J58" s="175">
        <f>'将来負担比率（分子）の構造'!K$50</f>
        <v>25953</v>
      </c>
      <c r="K58" s="175"/>
      <c r="L58" s="175"/>
      <c r="M58" s="175">
        <f>'将来負担比率（分子）の構造'!L$50</f>
        <v>31081</v>
      </c>
      <c r="N58" s="175"/>
      <c r="O58" s="175"/>
      <c r="P58" s="175">
        <f>'将来負担比率（分子）の構造'!M$50</f>
        <v>31837</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14965</v>
      </c>
      <c r="C62" s="175"/>
      <c r="D62" s="175"/>
      <c r="E62" s="175">
        <f>'将来負担比率（分子）の構造'!J$45</f>
        <v>14951</v>
      </c>
      <c r="F62" s="175"/>
      <c r="G62" s="175"/>
      <c r="H62" s="175">
        <f>'将来負担比率（分子）の構造'!K$45</f>
        <v>15137</v>
      </c>
      <c r="I62" s="175"/>
      <c r="J62" s="175"/>
      <c r="K62" s="175">
        <f>'将来負担比率（分子）の構造'!L$45</f>
        <v>15054</v>
      </c>
      <c r="L62" s="175"/>
      <c r="M62" s="175"/>
      <c r="N62" s="175">
        <f>'将来負担比率（分子）の構造'!M$45</f>
        <v>15077</v>
      </c>
      <c r="O62" s="175"/>
      <c r="P62" s="175"/>
    </row>
    <row r="63" spans="1:16" x14ac:dyDescent="0.2">
      <c r="A63" s="175" t="s">
        <v>36</v>
      </c>
      <c r="B63" s="175">
        <f>'将来負担比率（分子）の構造'!I$44</f>
        <v>617</v>
      </c>
      <c r="C63" s="175"/>
      <c r="D63" s="175"/>
      <c r="E63" s="175">
        <f>'将来負担比率（分子）の構造'!J$44</f>
        <v>543</v>
      </c>
      <c r="F63" s="175"/>
      <c r="G63" s="175"/>
      <c r="H63" s="175">
        <f>'将来負担比率（分子）の構造'!K$44</f>
        <v>437</v>
      </c>
      <c r="I63" s="175"/>
      <c r="J63" s="175"/>
      <c r="K63" s="175">
        <f>'将来負担比率（分子）の構造'!L$44</f>
        <v>422</v>
      </c>
      <c r="L63" s="175"/>
      <c r="M63" s="175"/>
      <c r="N63" s="175">
        <f>'将来負担比率（分子）の構造'!M$44</f>
        <v>563</v>
      </c>
      <c r="O63" s="175"/>
      <c r="P63" s="175"/>
    </row>
    <row r="64" spans="1:16" x14ac:dyDescent="0.2">
      <c r="A64" s="175" t="s">
        <v>35</v>
      </c>
      <c r="B64" s="175">
        <f>'将来負担比率（分子）の構造'!I$43</f>
        <v>35239</v>
      </c>
      <c r="C64" s="175"/>
      <c r="D64" s="175"/>
      <c r="E64" s="175">
        <f>'将来負担比率（分子）の構造'!J$43</f>
        <v>34631</v>
      </c>
      <c r="F64" s="175"/>
      <c r="G64" s="175"/>
      <c r="H64" s="175">
        <f>'将来負担比率（分子）の構造'!K$43</f>
        <v>47626</v>
      </c>
      <c r="I64" s="175"/>
      <c r="J64" s="175"/>
      <c r="K64" s="175">
        <f>'将来負担比率（分子）の構造'!L$43</f>
        <v>49954</v>
      </c>
      <c r="L64" s="175"/>
      <c r="M64" s="175"/>
      <c r="N64" s="175">
        <f>'将来負担比率（分子）の構造'!M$43</f>
        <v>42772</v>
      </c>
      <c r="O64" s="175"/>
      <c r="P64" s="175"/>
    </row>
    <row r="65" spans="1:16" x14ac:dyDescent="0.2">
      <c r="A65" s="175" t="s">
        <v>34</v>
      </c>
      <c r="B65" s="175">
        <f>'将来負担比率（分子）の構造'!I$42</f>
        <v>463</v>
      </c>
      <c r="C65" s="175"/>
      <c r="D65" s="175"/>
      <c r="E65" s="175">
        <f>'将来負担比率（分子）の構造'!J$42</f>
        <v>411</v>
      </c>
      <c r="F65" s="175"/>
      <c r="G65" s="175"/>
      <c r="H65" s="175">
        <f>'将来負担比率（分子）の構造'!K$42</f>
        <v>351</v>
      </c>
      <c r="I65" s="175"/>
      <c r="J65" s="175"/>
      <c r="K65" s="175">
        <f>'将来負担比率（分子）の構造'!L$42</f>
        <v>292</v>
      </c>
      <c r="L65" s="175"/>
      <c r="M65" s="175"/>
      <c r="N65" s="175">
        <f>'将来負担比率（分子）の構造'!M$42</f>
        <v>232</v>
      </c>
      <c r="O65" s="175"/>
      <c r="P65" s="175"/>
    </row>
    <row r="66" spans="1:16" x14ac:dyDescent="0.2">
      <c r="A66" s="175" t="s">
        <v>33</v>
      </c>
      <c r="B66" s="175">
        <f>'将来負担比率（分子）の構造'!I$41</f>
        <v>82740</v>
      </c>
      <c r="C66" s="175"/>
      <c r="D66" s="175"/>
      <c r="E66" s="175">
        <f>'将来負担比率（分子）の構造'!J$41</f>
        <v>80937</v>
      </c>
      <c r="F66" s="175"/>
      <c r="G66" s="175"/>
      <c r="H66" s="175">
        <f>'将来負担比率（分子）の構造'!K$41</f>
        <v>83949</v>
      </c>
      <c r="I66" s="175"/>
      <c r="J66" s="175"/>
      <c r="K66" s="175">
        <f>'将来負担比率（分子）の構造'!L$41</f>
        <v>89094</v>
      </c>
      <c r="L66" s="175"/>
      <c r="M66" s="175"/>
      <c r="N66" s="175">
        <f>'将来負担比率（分子）の構造'!M$41</f>
        <v>92645</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12611</v>
      </c>
      <c r="C72" s="179">
        <f>基金残高に係る経年分析!G55</f>
        <v>15581</v>
      </c>
      <c r="D72" s="179">
        <f>基金残高に係る経年分析!H55</f>
        <v>16177</v>
      </c>
    </row>
    <row r="73" spans="1:16" x14ac:dyDescent="0.2">
      <c r="A73" s="178" t="s">
        <v>80</v>
      </c>
      <c r="B73" s="179">
        <f>基金残高に係る経年分析!F56</f>
        <v>0</v>
      </c>
      <c r="C73" s="179">
        <f>基金残高に係る経年分析!G56</f>
        <v>1804</v>
      </c>
      <c r="D73" s="179">
        <f>基金残高に係る経年分析!H56</f>
        <v>1792</v>
      </c>
    </row>
    <row r="74" spans="1:16" x14ac:dyDescent="0.2">
      <c r="A74" s="178" t="s">
        <v>81</v>
      </c>
      <c r="B74" s="179">
        <f>基金残高に係る経年分析!F57</f>
        <v>9183</v>
      </c>
      <c r="C74" s="179">
        <f>基金残高に係る経年分析!G57</f>
        <v>10057</v>
      </c>
      <c r="D74" s="179">
        <f>基金残高に係る経年分析!H57</f>
        <v>10588</v>
      </c>
    </row>
  </sheetData>
  <sheetProtection algorithmName="SHA-512" hashValue="lvLkVsfwEj2bDmf9lciX2VdR7YiugQuF2xzJ5DfoKCQZ71kngynIp6N7041G64lTiehP4A9LP6/H9p+7ykLHaQ==" saltValue="pMBMBFqKa+59hrNIb/Rt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221</v>
      </c>
      <c r="DI1" s="639"/>
      <c r="DJ1" s="639"/>
      <c r="DK1" s="639"/>
      <c r="DL1" s="639"/>
      <c r="DM1" s="639"/>
      <c r="DN1" s="640"/>
      <c r="DO1" s="214"/>
      <c r="DP1" s="638" t="s">
        <v>222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227</v>
      </c>
      <c r="S4" s="642"/>
      <c r="T4" s="642"/>
      <c r="U4" s="642"/>
      <c r="V4" s="642"/>
      <c r="W4" s="642"/>
      <c r="X4" s="642"/>
      <c r="Y4" s="643"/>
      <c r="Z4" s="641" t="s">
        <v>228</v>
      </c>
      <c r="AA4" s="642"/>
      <c r="AB4" s="642"/>
      <c r="AC4" s="643"/>
      <c r="AD4" s="641" t="s">
        <v>229</v>
      </c>
      <c r="AE4" s="642"/>
      <c r="AF4" s="642"/>
      <c r="AG4" s="642"/>
      <c r="AH4" s="642"/>
      <c r="AI4" s="642"/>
      <c r="AJ4" s="642"/>
      <c r="AK4" s="643"/>
      <c r="AL4" s="641" t="s">
        <v>228</v>
      </c>
      <c r="AM4" s="642"/>
      <c r="AN4" s="642"/>
      <c r="AO4" s="643"/>
      <c r="AP4" s="644" t="s">
        <v>230</v>
      </c>
      <c r="AQ4" s="644"/>
      <c r="AR4" s="644"/>
      <c r="AS4" s="644"/>
      <c r="AT4" s="644"/>
      <c r="AU4" s="644"/>
      <c r="AV4" s="644"/>
      <c r="AW4" s="644"/>
      <c r="AX4" s="644"/>
      <c r="AY4" s="644"/>
      <c r="AZ4" s="644"/>
      <c r="BA4" s="644"/>
      <c r="BB4" s="644"/>
      <c r="BC4" s="644"/>
      <c r="BD4" s="644"/>
      <c r="BE4" s="644"/>
      <c r="BF4" s="644"/>
      <c r="BG4" s="644" t="s">
        <v>231</v>
      </c>
      <c r="BH4" s="644"/>
      <c r="BI4" s="644"/>
      <c r="BJ4" s="644"/>
      <c r="BK4" s="644"/>
      <c r="BL4" s="644"/>
      <c r="BM4" s="644"/>
      <c r="BN4" s="644"/>
      <c r="BO4" s="644" t="s">
        <v>228</v>
      </c>
      <c r="BP4" s="644"/>
      <c r="BQ4" s="644"/>
      <c r="BR4" s="644"/>
      <c r="BS4" s="644" t="s">
        <v>232</v>
      </c>
      <c r="BT4" s="644"/>
      <c r="BU4" s="644"/>
      <c r="BV4" s="644"/>
      <c r="BW4" s="644"/>
      <c r="BX4" s="644"/>
      <c r="BY4" s="644"/>
      <c r="BZ4" s="644"/>
      <c r="CA4" s="644"/>
      <c r="CB4" s="644"/>
      <c r="CD4" s="641" t="s">
        <v>233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234</v>
      </c>
      <c r="C5" s="646"/>
      <c r="D5" s="646"/>
      <c r="E5" s="646"/>
      <c r="F5" s="646"/>
      <c r="G5" s="646"/>
      <c r="H5" s="646"/>
      <c r="I5" s="646"/>
      <c r="J5" s="646"/>
      <c r="K5" s="646"/>
      <c r="L5" s="646"/>
      <c r="M5" s="646"/>
      <c r="N5" s="646"/>
      <c r="O5" s="646"/>
      <c r="P5" s="646"/>
      <c r="Q5" s="647"/>
      <c r="R5" s="648">
        <v>51751042</v>
      </c>
      <c r="S5" s="649"/>
      <c r="T5" s="649"/>
      <c r="U5" s="649"/>
      <c r="V5" s="649"/>
      <c r="W5" s="649"/>
      <c r="X5" s="649"/>
      <c r="Y5" s="650"/>
      <c r="Z5" s="651">
        <v>33.1</v>
      </c>
      <c r="AA5" s="651"/>
      <c r="AB5" s="651"/>
      <c r="AC5" s="651"/>
      <c r="AD5" s="652">
        <v>48085262</v>
      </c>
      <c r="AE5" s="652"/>
      <c r="AF5" s="652"/>
      <c r="AG5" s="652"/>
      <c r="AH5" s="652"/>
      <c r="AI5" s="652"/>
      <c r="AJ5" s="652"/>
      <c r="AK5" s="652"/>
      <c r="AL5" s="653">
        <v>69.099999999999994</v>
      </c>
      <c r="AM5" s="654"/>
      <c r="AN5" s="654"/>
      <c r="AO5" s="655"/>
      <c r="AP5" s="645" t="s">
        <v>235</v>
      </c>
      <c r="AQ5" s="646"/>
      <c r="AR5" s="646"/>
      <c r="AS5" s="646"/>
      <c r="AT5" s="646"/>
      <c r="AU5" s="646"/>
      <c r="AV5" s="646"/>
      <c r="AW5" s="646"/>
      <c r="AX5" s="646"/>
      <c r="AY5" s="646"/>
      <c r="AZ5" s="646"/>
      <c r="BA5" s="646"/>
      <c r="BB5" s="646"/>
      <c r="BC5" s="646"/>
      <c r="BD5" s="646"/>
      <c r="BE5" s="646"/>
      <c r="BF5" s="647"/>
      <c r="BG5" s="659">
        <v>46005385</v>
      </c>
      <c r="BH5" s="660"/>
      <c r="BI5" s="660"/>
      <c r="BJ5" s="660"/>
      <c r="BK5" s="660"/>
      <c r="BL5" s="660"/>
      <c r="BM5" s="660"/>
      <c r="BN5" s="661"/>
      <c r="BO5" s="662">
        <v>88.9</v>
      </c>
      <c r="BP5" s="662"/>
      <c r="BQ5" s="662"/>
      <c r="BR5" s="662"/>
      <c r="BS5" s="663" t="s">
        <v>132</v>
      </c>
      <c r="BT5" s="663"/>
      <c r="BU5" s="663"/>
      <c r="BV5" s="663"/>
      <c r="BW5" s="663"/>
      <c r="BX5" s="663"/>
      <c r="BY5" s="663"/>
      <c r="BZ5" s="663"/>
      <c r="CA5" s="663"/>
      <c r="CB5" s="667"/>
      <c r="CD5" s="641" t="s">
        <v>230</v>
      </c>
      <c r="CE5" s="642"/>
      <c r="CF5" s="642"/>
      <c r="CG5" s="642"/>
      <c r="CH5" s="642"/>
      <c r="CI5" s="642"/>
      <c r="CJ5" s="642"/>
      <c r="CK5" s="642"/>
      <c r="CL5" s="642"/>
      <c r="CM5" s="642"/>
      <c r="CN5" s="642"/>
      <c r="CO5" s="642"/>
      <c r="CP5" s="642"/>
      <c r="CQ5" s="643"/>
      <c r="CR5" s="641" t="s">
        <v>236</v>
      </c>
      <c r="CS5" s="642"/>
      <c r="CT5" s="642"/>
      <c r="CU5" s="642"/>
      <c r="CV5" s="642"/>
      <c r="CW5" s="642"/>
      <c r="CX5" s="642"/>
      <c r="CY5" s="643"/>
      <c r="CZ5" s="641" t="s">
        <v>228</v>
      </c>
      <c r="DA5" s="642"/>
      <c r="DB5" s="642"/>
      <c r="DC5" s="643"/>
      <c r="DD5" s="641" t="s">
        <v>237</v>
      </c>
      <c r="DE5" s="642"/>
      <c r="DF5" s="642"/>
      <c r="DG5" s="642"/>
      <c r="DH5" s="642"/>
      <c r="DI5" s="642"/>
      <c r="DJ5" s="642"/>
      <c r="DK5" s="642"/>
      <c r="DL5" s="642"/>
      <c r="DM5" s="642"/>
      <c r="DN5" s="642"/>
      <c r="DO5" s="642"/>
      <c r="DP5" s="643"/>
      <c r="DQ5" s="641" t="s">
        <v>238</v>
      </c>
      <c r="DR5" s="642"/>
      <c r="DS5" s="642"/>
      <c r="DT5" s="642"/>
      <c r="DU5" s="642"/>
      <c r="DV5" s="642"/>
      <c r="DW5" s="642"/>
      <c r="DX5" s="642"/>
      <c r="DY5" s="642"/>
      <c r="DZ5" s="642"/>
      <c r="EA5" s="642"/>
      <c r="EB5" s="642"/>
      <c r="EC5" s="643"/>
    </row>
    <row r="6" spans="2:143" ht="11.25" customHeight="1" x14ac:dyDescent="0.2">
      <c r="B6" s="656" t="s">
        <v>239</v>
      </c>
      <c r="C6" s="657"/>
      <c r="D6" s="657"/>
      <c r="E6" s="657"/>
      <c r="F6" s="657"/>
      <c r="G6" s="657"/>
      <c r="H6" s="657"/>
      <c r="I6" s="657"/>
      <c r="J6" s="657"/>
      <c r="K6" s="657"/>
      <c r="L6" s="657"/>
      <c r="M6" s="657"/>
      <c r="N6" s="657"/>
      <c r="O6" s="657"/>
      <c r="P6" s="657"/>
      <c r="Q6" s="658"/>
      <c r="R6" s="659">
        <v>1217257</v>
      </c>
      <c r="S6" s="660"/>
      <c r="T6" s="660"/>
      <c r="U6" s="660"/>
      <c r="V6" s="660"/>
      <c r="W6" s="660"/>
      <c r="X6" s="660"/>
      <c r="Y6" s="661"/>
      <c r="Z6" s="662">
        <v>0.8</v>
      </c>
      <c r="AA6" s="662"/>
      <c r="AB6" s="662"/>
      <c r="AC6" s="662"/>
      <c r="AD6" s="663">
        <v>1217257</v>
      </c>
      <c r="AE6" s="663"/>
      <c r="AF6" s="663"/>
      <c r="AG6" s="663"/>
      <c r="AH6" s="663"/>
      <c r="AI6" s="663"/>
      <c r="AJ6" s="663"/>
      <c r="AK6" s="663"/>
      <c r="AL6" s="664">
        <v>1.7</v>
      </c>
      <c r="AM6" s="665"/>
      <c r="AN6" s="665"/>
      <c r="AO6" s="666"/>
      <c r="AP6" s="656" t="s">
        <v>240</v>
      </c>
      <c r="AQ6" s="657"/>
      <c r="AR6" s="657"/>
      <c r="AS6" s="657"/>
      <c r="AT6" s="657"/>
      <c r="AU6" s="657"/>
      <c r="AV6" s="657"/>
      <c r="AW6" s="657"/>
      <c r="AX6" s="657"/>
      <c r="AY6" s="657"/>
      <c r="AZ6" s="657"/>
      <c r="BA6" s="657"/>
      <c r="BB6" s="657"/>
      <c r="BC6" s="657"/>
      <c r="BD6" s="657"/>
      <c r="BE6" s="657"/>
      <c r="BF6" s="658"/>
      <c r="BG6" s="659">
        <v>46005385</v>
      </c>
      <c r="BH6" s="660"/>
      <c r="BI6" s="660"/>
      <c r="BJ6" s="660"/>
      <c r="BK6" s="660"/>
      <c r="BL6" s="660"/>
      <c r="BM6" s="660"/>
      <c r="BN6" s="661"/>
      <c r="BO6" s="662">
        <v>88.9</v>
      </c>
      <c r="BP6" s="662"/>
      <c r="BQ6" s="662"/>
      <c r="BR6" s="662"/>
      <c r="BS6" s="663" t="s">
        <v>132</v>
      </c>
      <c r="BT6" s="663"/>
      <c r="BU6" s="663"/>
      <c r="BV6" s="663"/>
      <c r="BW6" s="663"/>
      <c r="BX6" s="663"/>
      <c r="BY6" s="663"/>
      <c r="BZ6" s="663"/>
      <c r="CA6" s="663"/>
      <c r="CB6" s="667"/>
      <c r="CD6" s="645" t="s">
        <v>241</v>
      </c>
      <c r="CE6" s="646"/>
      <c r="CF6" s="646"/>
      <c r="CG6" s="646"/>
      <c r="CH6" s="646"/>
      <c r="CI6" s="646"/>
      <c r="CJ6" s="646"/>
      <c r="CK6" s="646"/>
      <c r="CL6" s="646"/>
      <c r="CM6" s="646"/>
      <c r="CN6" s="646"/>
      <c r="CO6" s="646"/>
      <c r="CP6" s="646"/>
      <c r="CQ6" s="647"/>
      <c r="CR6" s="659">
        <v>627765</v>
      </c>
      <c r="CS6" s="660"/>
      <c r="CT6" s="660"/>
      <c r="CU6" s="660"/>
      <c r="CV6" s="660"/>
      <c r="CW6" s="660"/>
      <c r="CX6" s="660"/>
      <c r="CY6" s="661"/>
      <c r="CZ6" s="653">
        <v>0.4</v>
      </c>
      <c r="DA6" s="654"/>
      <c r="DB6" s="654"/>
      <c r="DC6" s="670"/>
      <c r="DD6" s="668" t="s">
        <v>132</v>
      </c>
      <c r="DE6" s="660"/>
      <c r="DF6" s="660"/>
      <c r="DG6" s="660"/>
      <c r="DH6" s="660"/>
      <c r="DI6" s="660"/>
      <c r="DJ6" s="660"/>
      <c r="DK6" s="660"/>
      <c r="DL6" s="660"/>
      <c r="DM6" s="660"/>
      <c r="DN6" s="660"/>
      <c r="DO6" s="660"/>
      <c r="DP6" s="661"/>
      <c r="DQ6" s="668">
        <v>627752</v>
      </c>
      <c r="DR6" s="660"/>
      <c r="DS6" s="660"/>
      <c r="DT6" s="660"/>
      <c r="DU6" s="660"/>
      <c r="DV6" s="660"/>
      <c r="DW6" s="660"/>
      <c r="DX6" s="660"/>
      <c r="DY6" s="660"/>
      <c r="DZ6" s="660"/>
      <c r="EA6" s="660"/>
      <c r="EB6" s="660"/>
      <c r="EC6" s="669"/>
    </row>
    <row r="7" spans="2:143" ht="11.25" customHeight="1" x14ac:dyDescent="0.2">
      <c r="B7" s="656" t="s">
        <v>242</v>
      </c>
      <c r="C7" s="657"/>
      <c r="D7" s="657"/>
      <c r="E7" s="657"/>
      <c r="F7" s="657"/>
      <c r="G7" s="657"/>
      <c r="H7" s="657"/>
      <c r="I7" s="657"/>
      <c r="J7" s="657"/>
      <c r="K7" s="657"/>
      <c r="L7" s="657"/>
      <c r="M7" s="657"/>
      <c r="N7" s="657"/>
      <c r="O7" s="657"/>
      <c r="P7" s="657"/>
      <c r="Q7" s="658"/>
      <c r="R7" s="659">
        <v>16434</v>
      </c>
      <c r="S7" s="660"/>
      <c r="T7" s="660"/>
      <c r="U7" s="660"/>
      <c r="V7" s="660"/>
      <c r="W7" s="660"/>
      <c r="X7" s="660"/>
      <c r="Y7" s="661"/>
      <c r="Z7" s="662">
        <v>0</v>
      </c>
      <c r="AA7" s="662"/>
      <c r="AB7" s="662"/>
      <c r="AC7" s="662"/>
      <c r="AD7" s="663">
        <v>16434</v>
      </c>
      <c r="AE7" s="663"/>
      <c r="AF7" s="663"/>
      <c r="AG7" s="663"/>
      <c r="AH7" s="663"/>
      <c r="AI7" s="663"/>
      <c r="AJ7" s="663"/>
      <c r="AK7" s="663"/>
      <c r="AL7" s="664">
        <v>0</v>
      </c>
      <c r="AM7" s="665"/>
      <c r="AN7" s="665"/>
      <c r="AO7" s="666"/>
      <c r="AP7" s="656" t="s">
        <v>243</v>
      </c>
      <c r="AQ7" s="657"/>
      <c r="AR7" s="657"/>
      <c r="AS7" s="657"/>
      <c r="AT7" s="657"/>
      <c r="AU7" s="657"/>
      <c r="AV7" s="657"/>
      <c r="AW7" s="657"/>
      <c r="AX7" s="657"/>
      <c r="AY7" s="657"/>
      <c r="AZ7" s="657"/>
      <c r="BA7" s="657"/>
      <c r="BB7" s="657"/>
      <c r="BC7" s="657"/>
      <c r="BD7" s="657"/>
      <c r="BE7" s="657"/>
      <c r="BF7" s="658"/>
      <c r="BG7" s="659">
        <v>21485372</v>
      </c>
      <c r="BH7" s="660"/>
      <c r="BI7" s="660"/>
      <c r="BJ7" s="660"/>
      <c r="BK7" s="660"/>
      <c r="BL7" s="660"/>
      <c r="BM7" s="660"/>
      <c r="BN7" s="661"/>
      <c r="BO7" s="662">
        <v>41.5</v>
      </c>
      <c r="BP7" s="662"/>
      <c r="BQ7" s="662"/>
      <c r="BR7" s="662"/>
      <c r="BS7" s="663" t="s">
        <v>132</v>
      </c>
      <c r="BT7" s="663"/>
      <c r="BU7" s="663"/>
      <c r="BV7" s="663"/>
      <c r="BW7" s="663"/>
      <c r="BX7" s="663"/>
      <c r="BY7" s="663"/>
      <c r="BZ7" s="663"/>
      <c r="CA7" s="663"/>
      <c r="CB7" s="667"/>
      <c r="CD7" s="656" t="s">
        <v>244</v>
      </c>
      <c r="CE7" s="657"/>
      <c r="CF7" s="657"/>
      <c r="CG7" s="657"/>
      <c r="CH7" s="657"/>
      <c r="CI7" s="657"/>
      <c r="CJ7" s="657"/>
      <c r="CK7" s="657"/>
      <c r="CL7" s="657"/>
      <c r="CM7" s="657"/>
      <c r="CN7" s="657"/>
      <c r="CO7" s="657"/>
      <c r="CP7" s="657"/>
      <c r="CQ7" s="658"/>
      <c r="CR7" s="659">
        <v>17944873</v>
      </c>
      <c r="CS7" s="660"/>
      <c r="CT7" s="660"/>
      <c r="CU7" s="660"/>
      <c r="CV7" s="660"/>
      <c r="CW7" s="660"/>
      <c r="CX7" s="660"/>
      <c r="CY7" s="661"/>
      <c r="CZ7" s="662">
        <v>12.1</v>
      </c>
      <c r="DA7" s="662"/>
      <c r="DB7" s="662"/>
      <c r="DC7" s="662"/>
      <c r="DD7" s="668">
        <v>239022</v>
      </c>
      <c r="DE7" s="660"/>
      <c r="DF7" s="660"/>
      <c r="DG7" s="660"/>
      <c r="DH7" s="660"/>
      <c r="DI7" s="660"/>
      <c r="DJ7" s="660"/>
      <c r="DK7" s="660"/>
      <c r="DL7" s="660"/>
      <c r="DM7" s="660"/>
      <c r="DN7" s="660"/>
      <c r="DO7" s="660"/>
      <c r="DP7" s="661"/>
      <c r="DQ7" s="668">
        <v>16017169</v>
      </c>
      <c r="DR7" s="660"/>
      <c r="DS7" s="660"/>
      <c r="DT7" s="660"/>
      <c r="DU7" s="660"/>
      <c r="DV7" s="660"/>
      <c r="DW7" s="660"/>
      <c r="DX7" s="660"/>
      <c r="DY7" s="660"/>
      <c r="DZ7" s="660"/>
      <c r="EA7" s="660"/>
      <c r="EB7" s="660"/>
      <c r="EC7" s="669"/>
    </row>
    <row r="8" spans="2:143" ht="11.25" customHeight="1" x14ac:dyDescent="0.2">
      <c r="B8" s="656" t="s">
        <v>245</v>
      </c>
      <c r="C8" s="657"/>
      <c r="D8" s="657"/>
      <c r="E8" s="657"/>
      <c r="F8" s="657"/>
      <c r="G8" s="657"/>
      <c r="H8" s="657"/>
      <c r="I8" s="657"/>
      <c r="J8" s="657"/>
      <c r="K8" s="657"/>
      <c r="L8" s="657"/>
      <c r="M8" s="657"/>
      <c r="N8" s="657"/>
      <c r="O8" s="657"/>
      <c r="P8" s="657"/>
      <c r="Q8" s="658"/>
      <c r="R8" s="659">
        <v>162278</v>
      </c>
      <c r="S8" s="660"/>
      <c r="T8" s="660"/>
      <c r="U8" s="660"/>
      <c r="V8" s="660"/>
      <c r="W8" s="660"/>
      <c r="X8" s="660"/>
      <c r="Y8" s="661"/>
      <c r="Z8" s="662">
        <v>0.1</v>
      </c>
      <c r="AA8" s="662"/>
      <c r="AB8" s="662"/>
      <c r="AC8" s="662"/>
      <c r="AD8" s="663">
        <v>162278</v>
      </c>
      <c r="AE8" s="663"/>
      <c r="AF8" s="663"/>
      <c r="AG8" s="663"/>
      <c r="AH8" s="663"/>
      <c r="AI8" s="663"/>
      <c r="AJ8" s="663"/>
      <c r="AK8" s="663"/>
      <c r="AL8" s="664">
        <v>0.2</v>
      </c>
      <c r="AM8" s="665"/>
      <c r="AN8" s="665"/>
      <c r="AO8" s="666"/>
      <c r="AP8" s="656" t="s">
        <v>246</v>
      </c>
      <c r="AQ8" s="657"/>
      <c r="AR8" s="657"/>
      <c r="AS8" s="657"/>
      <c r="AT8" s="657"/>
      <c r="AU8" s="657"/>
      <c r="AV8" s="657"/>
      <c r="AW8" s="657"/>
      <c r="AX8" s="657"/>
      <c r="AY8" s="657"/>
      <c r="AZ8" s="657"/>
      <c r="BA8" s="657"/>
      <c r="BB8" s="657"/>
      <c r="BC8" s="657"/>
      <c r="BD8" s="657"/>
      <c r="BE8" s="657"/>
      <c r="BF8" s="658"/>
      <c r="BG8" s="659">
        <v>584910</v>
      </c>
      <c r="BH8" s="660"/>
      <c r="BI8" s="660"/>
      <c r="BJ8" s="660"/>
      <c r="BK8" s="660"/>
      <c r="BL8" s="660"/>
      <c r="BM8" s="660"/>
      <c r="BN8" s="661"/>
      <c r="BO8" s="662">
        <v>1.1000000000000001</v>
      </c>
      <c r="BP8" s="662"/>
      <c r="BQ8" s="662"/>
      <c r="BR8" s="662"/>
      <c r="BS8" s="663" t="s">
        <v>132</v>
      </c>
      <c r="BT8" s="663"/>
      <c r="BU8" s="663"/>
      <c r="BV8" s="663"/>
      <c r="BW8" s="663"/>
      <c r="BX8" s="663"/>
      <c r="BY8" s="663"/>
      <c r="BZ8" s="663"/>
      <c r="CA8" s="663"/>
      <c r="CB8" s="667"/>
      <c r="CD8" s="656" t="s">
        <v>247</v>
      </c>
      <c r="CE8" s="657"/>
      <c r="CF8" s="657"/>
      <c r="CG8" s="657"/>
      <c r="CH8" s="657"/>
      <c r="CI8" s="657"/>
      <c r="CJ8" s="657"/>
      <c r="CK8" s="657"/>
      <c r="CL8" s="657"/>
      <c r="CM8" s="657"/>
      <c r="CN8" s="657"/>
      <c r="CO8" s="657"/>
      <c r="CP8" s="657"/>
      <c r="CQ8" s="658"/>
      <c r="CR8" s="659">
        <v>49815494</v>
      </c>
      <c r="CS8" s="660"/>
      <c r="CT8" s="660"/>
      <c r="CU8" s="660"/>
      <c r="CV8" s="660"/>
      <c r="CW8" s="660"/>
      <c r="CX8" s="660"/>
      <c r="CY8" s="661"/>
      <c r="CZ8" s="662">
        <v>33.5</v>
      </c>
      <c r="DA8" s="662"/>
      <c r="DB8" s="662"/>
      <c r="DC8" s="662"/>
      <c r="DD8" s="668">
        <v>512402</v>
      </c>
      <c r="DE8" s="660"/>
      <c r="DF8" s="660"/>
      <c r="DG8" s="660"/>
      <c r="DH8" s="660"/>
      <c r="DI8" s="660"/>
      <c r="DJ8" s="660"/>
      <c r="DK8" s="660"/>
      <c r="DL8" s="660"/>
      <c r="DM8" s="660"/>
      <c r="DN8" s="660"/>
      <c r="DO8" s="660"/>
      <c r="DP8" s="661"/>
      <c r="DQ8" s="668">
        <v>23783979</v>
      </c>
      <c r="DR8" s="660"/>
      <c r="DS8" s="660"/>
      <c r="DT8" s="660"/>
      <c r="DU8" s="660"/>
      <c r="DV8" s="660"/>
      <c r="DW8" s="660"/>
      <c r="DX8" s="660"/>
      <c r="DY8" s="660"/>
      <c r="DZ8" s="660"/>
      <c r="EA8" s="660"/>
      <c r="EB8" s="660"/>
      <c r="EC8" s="669"/>
    </row>
    <row r="9" spans="2:143" ht="11.25" customHeight="1" x14ac:dyDescent="0.2">
      <c r="B9" s="656" t="s">
        <v>248</v>
      </c>
      <c r="C9" s="657"/>
      <c r="D9" s="657"/>
      <c r="E9" s="657"/>
      <c r="F9" s="657"/>
      <c r="G9" s="657"/>
      <c r="H9" s="657"/>
      <c r="I9" s="657"/>
      <c r="J9" s="657"/>
      <c r="K9" s="657"/>
      <c r="L9" s="657"/>
      <c r="M9" s="657"/>
      <c r="N9" s="657"/>
      <c r="O9" s="657"/>
      <c r="P9" s="657"/>
      <c r="Q9" s="658"/>
      <c r="R9" s="659">
        <v>113912</v>
      </c>
      <c r="S9" s="660"/>
      <c r="T9" s="660"/>
      <c r="U9" s="660"/>
      <c r="V9" s="660"/>
      <c r="W9" s="660"/>
      <c r="X9" s="660"/>
      <c r="Y9" s="661"/>
      <c r="Z9" s="662">
        <v>0.1</v>
      </c>
      <c r="AA9" s="662"/>
      <c r="AB9" s="662"/>
      <c r="AC9" s="662"/>
      <c r="AD9" s="663">
        <v>113912</v>
      </c>
      <c r="AE9" s="663"/>
      <c r="AF9" s="663"/>
      <c r="AG9" s="663"/>
      <c r="AH9" s="663"/>
      <c r="AI9" s="663"/>
      <c r="AJ9" s="663"/>
      <c r="AK9" s="663"/>
      <c r="AL9" s="664">
        <v>0.2</v>
      </c>
      <c r="AM9" s="665"/>
      <c r="AN9" s="665"/>
      <c r="AO9" s="666"/>
      <c r="AP9" s="656" t="s">
        <v>249</v>
      </c>
      <c r="AQ9" s="657"/>
      <c r="AR9" s="657"/>
      <c r="AS9" s="657"/>
      <c r="AT9" s="657"/>
      <c r="AU9" s="657"/>
      <c r="AV9" s="657"/>
      <c r="AW9" s="657"/>
      <c r="AX9" s="657"/>
      <c r="AY9" s="657"/>
      <c r="AZ9" s="657"/>
      <c r="BA9" s="657"/>
      <c r="BB9" s="657"/>
      <c r="BC9" s="657"/>
      <c r="BD9" s="657"/>
      <c r="BE9" s="657"/>
      <c r="BF9" s="658"/>
      <c r="BG9" s="659">
        <v>17215464</v>
      </c>
      <c r="BH9" s="660"/>
      <c r="BI9" s="660"/>
      <c r="BJ9" s="660"/>
      <c r="BK9" s="660"/>
      <c r="BL9" s="660"/>
      <c r="BM9" s="660"/>
      <c r="BN9" s="661"/>
      <c r="BO9" s="662">
        <v>33.299999999999997</v>
      </c>
      <c r="BP9" s="662"/>
      <c r="BQ9" s="662"/>
      <c r="BR9" s="662"/>
      <c r="BS9" s="663" t="s">
        <v>250</v>
      </c>
      <c r="BT9" s="663"/>
      <c r="BU9" s="663"/>
      <c r="BV9" s="663"/>
      <c r="BW9" s="663"/>
      <c r="BX9" s="663"/>
      <c r="BY9" s="663"/>
      <c r="BZ9" s="663"/>
      <c r="CA9" s="663"/>
      <c r="CB9" s="667"/>
      <c r="CD9" s="656" t="s">
        <v>251</v>
      </c>
      <c r="CE9" s="657"/>
      <c r="CF9" s="657"/>
      <c r="CG9" s="657"/>
      <c r="CH9" s="657"/>
      <c r="CI9" s="657"/>
      <c r="CJ9" s="657"/>
      <c r="CK9" s="657"/>
      <c r="CL9" s="657"/>
      <c r="CM9" s="657"/>
      <c r="CN9" s="657"/>
      <c r="CO9" s="657"/>
      <c r="CP9" s="657"/>
      <c r="CQ9" s="658"/>
      <c r="CR9" s="659">
        <v>21192901</v>
      </c>
      <c r="CS9" s="660"/>
      <c r="CT9" s="660"/>
      <c r="CU9" s="660"/>
      <c r="CV9" s="660"/>
      <c r="CW9" s="660"/>
      <c r="CX9" s="660"/>
      <c r="CY9" s="661"/>
      <c r="CZ9" s="662">
        <v>14.2</v>
      </c>
      <c r="DA9" s="662"/>
      <c r="DB9" s="662"/>
      <c r="DC9" s="662"/>
      <c r="DD9" s="668">
        <v>6756168</v>
      </c>
      <c r="DE9" s="660"/>
      <c r="DF9" s="660"/>
      <c r="DG9" s="660"/>
      <c r="DH9" s="660"/>
      <c r="DI9" s="660"/>
      <c r="DJ9" s="660"/>
      <c r="DK9" s="660"/>
      <c r="DL9" s="660"/>
      <c r="DM9" s="660"/>
      <c r="DN9" s="660"/>
      <c r="DO9" s="660"/>
      <c r="DP9" s="661"/>
      <c r="DQ9" s="668">
        <v>11275235</v>
      </c>
      <c r="DR9" s="660"/>
      <c r="DS9" s="660"/>
      <c r="DT9" s="660"/>
      <c r="DU9" s="660"/>
      <c r="DV9" s="660"/>
      <c r="DW9" s="660"/>
      <c r="DX9" s="660"/>
      <c r="DY9" s="660"/>
      <c r="DZ9" s="660"/>
      <c r="EA9" s="660"/>
      <c r="EB9" s="660"/>
      <c r="EC9" s="669"/>
    </row>
    <row r="10" spans="2:143" ht="11.25" customHeight="1" x14ac:dyDescent="0.2">
      <c r="B10" s="656" t="s">
        <v>252</v>
      </c>
      <c r="C10" s="657"/>
      <c r="D10" s="657"/>
      <c r="E10" s="657"/>
      <c r="F10" s="657"/>
      <c r="G10" s="657"/>
      <c r="H10" s="657"/>
      <c r="I10" s="657"/>
      <c r="J10" s="657"/>
      <c r="K10" s="657"/>
      <c r="L10" s="657"/>
      <c r="M10" s="657"/>
      <c r="N10" s="657"/>
      <c r="O10" s="657"/>
      <c r="P10" s="657"/>
      <c r="Q10" s="658"/>
      <c r="R10" s="659" t="s">
        <v>132</v>
      </c>
      <c r="S10" s="660"/>
      <c r="T10" s="660"/>
      <c r="U10" s="660"/>
      <c r="V10" s="660"/>
      <c r="W10" s="660"/>
      <c r="X10" s="660"/>
      <c r="Y10" s="661"/>
      <c r="Z10" s="662" t="s">
        <v>132</v>
      </c>
      <c r="AA10" s="662"/>
      <c r="AB10" s="662"/>
      <c r="AC10" s="662"/>
      <c r="AD10" s="663" t="s">
        <v>132</v>
      </c>
      <c r="AE10" s="663"/>
      <c r="AF10" s="663"/>
      <c r="AG10" s="663"/>
      <c r="AH10" s="663"/>
      <c r="AI10" s="663"/>
      <c r="AJ10" s="663"/>
      <c r="AK10" s="663"/>
      <c r="AL10" s="664" t="s">
        <v>253</v>
      </c>
      <c r="AM10" s="665"/>
      <c r="AN10" s="665"/>
      <c r="AO10" s="666"/>
      <c r="AP10" s="656" t="s">
        <v>254</v>
      </c>
      <c r="AQ10" s="657"/>
      <c r="AR10" s="657"/>
      <c r="AS10" s="657"/>
      <c r="AT10" s="657"/>
      <c r="AU10" s="657"/>
      <c r="AV10" s="657"/>
      <c r="AW10" s="657"/>
      <c r="AX10" s="657"/>
      <c r="AY10" s="657"/>
      <c r="AZ10" s="657"/>
      <c r="BA10" s="657"/>
      <c r="BB10" s="657"/>
      <c r="BC10" s="657"/>
      <c r="BD10" s="657"/>
      <c r="BE10" s="657"/>
      <c r="BF10" s="658"/>
      <c r="BG10" s="659">
        <v>1318968</v>
      </c>
      <c r="BH10" s="660"/>
      <c r="BI10" s="660"/>
      <c r="BJ10" s="660"/>
      <c r="BK10" s="660"/>
      <c r="BL10" s="660"/>
      <c r="BM10" s="660"/>
      <c r="BN10" s="661"/>
      <c r="BO10" s="662">
        <v>2.5</v>
      </c>
      <c r="BP10" s="662"/>
      <c r="BQ10" s="662"/>
      <c r="BR10" s="662"/>
      <c r="BS10" s="663" t="s">
        <v>253</v>
      </c>
      <c r="BT10" s="663"/>
      <c r="BU10" s="663"/>
      <c r="BV10" s="663"/>
      <c r="BW10" s="663"/>
      <c r="BX10" s="663"/>
      <c r="BY10" s="663"/>
      <c r="BZ10" s="663"/>
      <c r="CA10" s="663"/>
      <c r="CB10" s="667"/>
      <c r="CD10" s="656" t="s">
        <v>255</v>
      </c>
      <c r="CE10" s="657"/>
      <c r="CF10" s="657"/>
      <c r="CG10" s="657"/>
      <c r="CH10" s="657"/>
      <c r="CI10" s="657"/>
      <c r="CJ10" s="657"/>
      <c r="CK10" s="657"/>
      <c r="CL10" s="657"/>
      <c r="CM10" s="657"/>
      <c r="CN10" s="657"/>
      <c r="CO10" s="657"/>
      <c r="CP10" s="657"/>
      <c r="CQ10" s="658"/>
      <c r="CR10" s="659">
        <v>165147</v>
      </c>
      <c r="CS10" s="660"/>
      <c r="CT10" s="660"/>
      <c r="CU10" s="660"/>
      <c r="CV10" s="660"/>
      <c r="CW10" s="660"/>
      <c r="CX10" s="660"/>
      <c r="CY10" s="661"/>
      <c r="CZ10" s="662">
        <v>0.1</v>
      </c>
      <c r="DA10" s="662"/>
      <c r="DB10" s="662"/>
      <c r="DC10" s="662"/>
      <c r="DD10" s="668">
        <v>37291</v>
      </c>
      <c r="DE10" s="660"/>
      <c r="DF10" s="660"/>
      <c r="DG10" s="660"/>
      <c r="DH10" s="660"/>
      <c r="DI10" s="660"/>
      <c r="DJ10" s="660"/>
      <c r="DK10" s="660"/>
      <c r="DL10" s="660"/>
      <c r="DM10" s="660"/>
      <c r="DN10" s="660"/>
      <c r="DO10" s="660"/>
      <c r="DP10" s="661"/>
      <c r="DQ10" s="668">
        <v>128348</v>
      </c>
      <c r="DR10" s="660"/>
      <c r="DS10" s="660"/>
      <c r="DT10" s="660"/>
      <c r="DU10" s="660"/>
      <c r="DV10" s="660"/>
      <c r="DW10" s="660"/>
      <c r="DX10" s="660"/>
      <c r="DY10" s="660"/>
      <c r="DZ10" s="660"/>
      <c r="EA10" s="660"/>
      <c r="EB10" s="660"/>
      <c r="EC10" s="669"/>
    </row>
    <row r="11" spans="2:143" ht="11.25" customHeight="1" x14ac:dyDescent="0.2">
      <c r="B11" s="656" t="s">
        <v>256</v>
      </c>
      <c r="C11" s="657"/>
      <c r="D11" s="657"/>
      <c r="E11" s="657"/>
      <c r="F11" s="657"/>
      <c r="G11" s="657"/>
      <c r="H11" s="657"/>
      <c r="I11" s="657"/>
      <c r="J11" s="657"/>
      <c r="K11" s="657"/>
      <c r="L11" s="657"/>
      <c r="M11" s="657"/>
      <c r="N11" s="657"/>
      <c r="O11" s="657"/>
      <c r="P11" s="657"/>
      <c r="Q11" s="658"/>
      <c r="R11" s="659">
        <v>8831801</v>
      </c>
      <c r="S11" s="660"/>
      <c r="T11" s="660"/>
      <c r="U11" s="660"/>
      <c r="V11" s="660"/>
      <c r="W11" s="660"/>
      <c r="X11" s="660"/>
      <c r="Y11" s="661"/>
      <c r="Z11" s="664">
        <v>5.7</v>
      </c>
      <c r="AA11" s="665"/>
      <c r="AB11" s="665"/>
      <c r="AC11" s="671"/>
      <c r="AD11" s="668">
        <v>8831801</v>
      </c>
      <c r="AE11" s="660"/>
      <c r="AF11" s="660"/>
      <c r="AG11" s="660"/>
      <c r="AH11" s="660"/>
      <c r="AI11" s="660"/>
      <c r="AJ11" s="660"/>
      <c r="AK11" s="661"/>
      <c r="AL11" s="664">
        <v>12.7</v>
      </c>
      <c r="AM11" s="665"/>
      <c r="AN11" s="665"/>
      <c r="AO11" s="666"/>
      <c r="AP11" s="656" t="s">
        <v>257</v>
      </c>
      <c r="AQ11" s="657"/>
      <c r="AR11" s="657"/>
      <c r="AS11" s="657"/>
      <c r="AT11" s="657"/>
      <c r="AU11" s="657"/>
      <c r="AV11" s="657"/>
      <c r="AW11" s="657"/>
      <c r="AX11" s="657"/>
      <c r="AY11" s="657"/>
      <c r="AZ11" s="657"/>
      <c r="BA11" s="657"/>
      <c r="BB11" s="657"/>
      <c r="BC11" s="657"/>
      <c r="BD11" s="657"/>
      <c r="BE11" s="657"/>
      <c r="BF11" s="658"/>
      <c r="BG11" s="659">
        <v>2366030</v>
      </c>
      <c r="BH11" s="660"/>
      <c r="BI11" s="660"/>
      <c r="BJ11" s="660"/>
      <c r="BK11" s="660"/>
      <c r="BL11" s="660"/>
      <c r="BM11" s="660"/>
      <c r="BN11" s="661"/>
      <c r="BO11" s="662">
        <v>4.5999999999999996</v>
      </c>
      <c r="BP11" s="662"/>
      <c r="BQ11" s="662"/>
      <c r="BR11" s="662"/>
      <c r="BS11" s="663" t="s">
        <v>132</v>
      </c>
      <c r="BT11" s="663"/>
      <c r="BU11" s="663"/>
      <c r="BV11" s="663"/>
      <c r="BW11" s="663"/>
      <c r="BX11" s="663"/>
      <c r="BY11" s="663"/>
      <c r="BZ11" s="663"/>
      <c r="CA11" s="663"/>
      <c r="CB11" s="667"/>
      <c r="CD11" s="656" t="s">
        <v>258</v>
      </c>
      <c r="CE11" s="657"/>
      <c r="CF11" s="657"/>
      <c r="CG11" s="657"/>
      <c r="CH11" s="657"/>
      <c r="CI11" s="657"/>
      <c r="CJ11" s="657"/>
      <c r="CK11" s="657"/>
      <c r="CL11" s="657"/>
      <c r="CM11" s="657"/>
      <c r="CN11" s="657"/>
      <c r="CO11" s="657"/>
      <c r="CP11" s="657"/>
      <c r="CQ11" s="658"/>
      <c r="CR11" s="659">
        <v>3561729</v>
      </c>
      <c r="CS11" s="660"/>
      <c r="CT11" s="660"/>
      <c r="CU11" s="660"/>
      <c r="CV11" s="660"/>
      <c r="CW11" s="660"/>
      <c r="CX11" s="660"/>
      <c r="CY11" s="661"/>
      <c r="CZ11" s="662">
        <v>2.4</v>
      </c>
      <c r="DA11" s="662"/>
      <c r="DB11" s="662"/>
      <c r="DC11" s="662"/>
      <c r="DD11" s="668">
        <v>1100693</v>
      </c>
      <c r="DE11" s="660"/>
      <c r="DF11" s="660"/>
      <c r="DG11" s="660"/>
      <c r="DH11" s="660"/>
      <c r="DI11" s="660"/>
      <c r="DJ11" s="660"/>
      <c r="DK11" s="660"/>
      <c r="DL11" s="660"/>
      <c r="DM11" s="660"/>
      <c r="DN11" s="660"/>
      <c r="DO11" s="660"/>
      <c r="DP11" s="661"/>
      <c r="DQ11" s="668">
        <v>1990897</v>
      </c>
      <c r="DR11" s="660"/>
      <c r="DS11" s="660"/>
      <c r="DT11" s="660"/>
      <c r="DU11" s="660"/>
      <c r="DV11" s="660"/>
      <c r="DW11" s="660"/>
      <c r="DX11" s="660"/>
      <c r="DY11" s="660"/>
      <c r="DZ11" s="660"/>
      <c r="EA11" s="660"/>
      <c r="EB11" s="660"/>
      <c r="EC11" s="669"/>
    </row>
    <row r="12" spans="2:143" ht="11.25" customHeight="1" x14ac:dyDescent="0.2">
      <c r="B12" s="656" t="s">
        <v>259</v>
      </c>
      <c r="C12" s="657"/>
      <c r="D12" s="657"/>
      <c r="E12" s="657"/>
      <c r="F12" s="657"/>
      <c r="G12" s="657"/>
      <c r="H12" s="657"/>
      <c r="I12" s="657"/>
      <c r="J12" s="657"/>
      <c r="K12" s="657"/>
      <c r="L12" s="657"/>
      <c r="M12" s="657"/>
      <c r="N12" s="657"/>
      <c r="O12" s="657"/>
      <c r="P12" s="657"/>
      <c r="Q12" s="658"/>
      <c r="R12" s="659">
        <v>19008</v>
      </c>
      <c r="S12" s="660"/>
      <c r="T12" s="660"/>
      <c r="U12" s="660"/>
      <c r="V12" s="660"/>
      <c r="W12" s="660"/>
      <c r="X12" s="660"/>
      <c r="Y12" s="661"/>
      <c r="Z12" s="662">
        <v>0</v>
      </c>
      <c r="AA12" s="662"/>
      <c r="AB12" s="662"/>
      <c r="AC12" s="662"/>
      <c r="AD12" s="663">
        <v>19008</v>
      </c>
      <c r="AE12" s="663"/>
      <c r="AF12" s="663"/>
      <c r="AG12" s="663"/>
      <c r="AH12" s="663"/>
      <c r="AI12" s="663"/>
      <c r="AJ12" s="663"/>
      <c r="AK12" s="663"/>
      <c r="AL12" s="664">
        <v>0</v>
      </c>
      <c r="AM12" s="665"/>
      <c r="AN12" s="665"/>
      <c r="AO12" s="666"/>
      <c r="AP12" s="656" t="s">
        <v>260</v>
      </c>
      <c r="AQ12" s="657"/>
      <c r="AR12" s="657"/>
      <c r="AS12" s="657"/>
      <c r="AT12" s="657"/>
      <c r="AU12" s="657"/>
      <c r="AV12" s="657"/>
      <c r="AW12" s="657"/>
      <c r="AX12" s="657"/>
      <c r="AY12" s="657"/>
      <c r="AZ12" s="657"/>
      <c r="BA12" s="657"/>
      <c r="BB12" s="657"/>
      <c r="BC12" s="657"/>
      <c r="BD12" s="657"/>
      <c r="BE12" s="657"/>
      <c r="BF12" s="658"/>
      <c r="BG12" s="659">
        <v>20557458</v>
      </c>
      <c r="BH12" s="660"/>
      <c r="BI12" s="660"/>
      <c r="BJ12" s="660"/>
      <c r="BK12" s="660"/>
      <c r="BL12" s="660"/>
      <c r="BM12" s="660"/>
      <c r="BN12" s="661"/>
      <c r="BO12" s="662">
        <v>39.700000000000003</v>
      </c>
      <c r="BP12" s="662"/>
      <c r="BQ12" s="662"/>
      <c r="BR12" s="662"/>
      <c r="BS12" s="663" t="s">
        <v>261</v>
      </c>
      <c r="BT12" s="663"/>
      <c r="BU12" s="663"/>
      <c r="BV12" s="663"/>
      <c r="BW12" s="663"/>
      <c r="BX12" s="663"/>
      <c r="BY12" s="663"/>
      <c r="BZ12" s="663"/>
      <c r="CA12" s="663"/>
      <c r="CB12" s="667"/>
      <c r="CD12" s="656" t="s">
        <v>262</v>
      </c>
      <c r="CE12" s="657"/>
      <c r="CF12" s="657"/>
      <c r="CG12" s="657"/>
      <c r="CH12" s="657"/>
      <c r="CI12" s="657"/>
      <c r="CJ12" s="657"/>
      <c r="CK12" s="657"/>
      <c r="CL12" s="657"/>
      <c r="CM12" s="657"/>
      <c r="CN12" s="657"/>
      <c r="CO12" s="657"/>
      <c r="CP12" s="657"/>
      <c r="CQ12" s="658"/>
      <c r="CR12" s="659">
        <v>6822499</v>
      </c>
      <c r="CS12" s="660"/>
      <c r="CT12" s="660"/>
      <c r="CU12" s="660"/>
      <c r="CV12" s="660"/>
      <c r="CW12" s="660"/>
      <c r="CX12" s="660"/>
      <c r="CY12" s="661"/>
      <c r="CZ12" s="662">
        <v>4.5999999999999996</v>
      </c>
      <c r="DA12" s="662"/>
      <c r="DB12" s="662"/>
      <c r="DC12" s="662"/>
      <c r="DD12" s="668">
        <v>670884</v>
      </c>
      <c r="DE12" s="660"/>
      <c r="DF12" s="660"/>
      <c r="DG12" s="660"/>
      <c r="DH12" s="660"/>
      <c r="DI12" s="660"/>
      <c r="DJ12" s="660"/>
      <c r="DK12" s="660"/>
      <c r="DL12" s="660"/>
      <c r="DM12" s="660"/>
      <c r="DN12" s="660"/>
      <c r="DO12" s="660"/>
      <c r="DP12" s="661"/>
      <c r="DQ12" s="668">
        <v>2254675</v>
      </c>
      <c r="DR12" s="660"/>
      <c r="DS12" s="660"/>
      <c r="DT12" s="660"/>
      <c r="DU12" s="660"/>
      <c r="DV12" s="660"/>
      <c r="DW12" s="660"/>
      <c r="DX12" s="660"/>
      <c r="DY12" s="660"/>
      <c r="DZ12" s="660"/>
      <c r="EA12" s="660"/>
      <c r="EB12" s="660"/>
      <c r="EC12" s="669"/>
    </row>
    <row r="13" spans="2:143" ht="11.25" customHeight="1" x14ac:dyDescent="0.2">
      <c r="B13" s="656" t="s">
        <v>263</v>
      </c>
      <c r="C13" s="657"/>
      <c r="D13" s="657"/>
      <c r="E13" s="657"/>
      <c r="F13" s="657"/>
      <c r="G13" s="657"/>
      <c r="H13" s="657"/>
      <c r="I13" s="657"/>
      <c r="J13" s="657"/>
      <c r="K13" s="657"/>
      <c r="L13" s="657"/>
      <c r="M13" s="657"/>
      <c r="N13" s="657"/>
      <c r="O13" s="657"/>
      <c r="P13" s="657"/>
      <c r="Q13" s="658"/>
      <c r="R13" s="659" t="s">
        <v>250</v>
      </c>
      <c r="S13" s="660"/>
      <c r="T13" s="660"/>
      <c r="U13" s="660"/>
      <c r="V13" s="660"/>
      <c r="W13" s="660"/>
      <c r="X13" s="660"/>
      <c r="Y13" s="661"/>
      <c r="Z13" s="662" t="s">
        <v>132</v>
      </c>
      <c r="AA13" s="662"/>
      <c r="AB13" s="662"/>
      <c r="AC13" s="662"/>
      <c r="AD13" s="663" t="s">
        <v>141</v>
      </c>
      <c r="AE13" s="663"/>
      <c r="AF13" s="663"/>
      <c r="AG13" s="663"/>
      <c r="AH13" s="663"/>
      <c r="AI13" s="663"/>
      <c r="AJ13" s="663"/>
      <c r="AK13" s="663"/>
      <c r="AL13" s="664" t="s">
        <v>132</v>
      </c>
      <c r="AM13" s="665"/>
      <c r="AN13" s="665"/>
      <c r="AO13" s="666"/>
      <c r="AP13" s="656" t="s">
        <v>264</v>
      </c>
      <c r="AQ13" s="657"/>
      <c r="AR13" s="657"/>
      <c r="AS13" s="657"/>
      <c r="AT13" s="657"/>
      <c r="AU13" s="657"/>
      <c r="AV13" s="657"/>
      <c r="AW13" s="657"/>
      <c r="AX13" s="657"/>
      <c r="AY13" s="657"/>
      <c r="AZ13" s="657"/>
      <c r="BA13" s="657"/>
      <c r="BB13" s="657"/>
      <c r="BC13" s="657"/>
      <c r="BD13" s="657"/>
      <c r="BE13" s="657"/>
      <c r="BF13" s="658"/>
      <c r="BG13" s="659">
        <v>20466578</v>
      </c>
      <c r="BH13" s="660"/>
      <c r="BI13" s="660"/>
      <c r="BJ13" s="660"/>
      <c r="BK13" s="660"/>
      <c r="BL13" s="660"/>
      <c r="BM13" s="660"/>
      <c r="BN13" s="661"/>
      <c r="BO13" s="662">
        <v>39.5</v>
      </c>
      <c r="BP13" s="662"/>
      <c r="BQ13" s="662"/>
      <c r="BR13" s="662"/>
      <c r="BS13" s="663" t="s">
        <v>261</v>
      </c>
      <c r="BT13" s="663"/>
      <c r="BU13" s="663"/>
      <c r="BV13" s="663"/>
      <c r="BW13" s="663"/>
      <c r="BX13" s="663"/>
      <c r="BY13" s="663"/>
      <c r="BZ13" s="663"/>
      <c r="CA13" s="663"/>
      <c r="CB13" s="667"/>
      <c r="CD13" s="656" t="s">
        <v>265</v>
      </c>
      <c r="CE13" s="657"/>
      <c r="CF13" s="657"/>
      <c r="CG13" s="657"/>
      <c r="CH13" s="657"/>
      <c r="CI13" s="657"/>
      <c r="CJ13" s="657"/>
      <c r="CK13" s="657"/>
      <c r="CL13" s="657"/>
      <c r="CM13" s="657"/>
      <c r="CN13" s="657"/>
      <c r="CO13" s="657"/>
      <c r="CP13" s="657"/>
      <c r="CQ13" s="658"/>
      <c r="CR13" s="659">
        <v>18123183</v>
      </c>
      <c r="CS13" s="660"/>
      <c r="CT13" s="660"/>
      <c r="CU13" s="660"/>
      <c r="CV13" s="660"/>
      <c r="CW13" s="660"/>
      <c r="CX13" s="660"/>
      <c r="CY13" s="661"/>
      <c r="CZ13" s="662">
        <v>12.2</v>
      </c>
      <c r="DA13" s="662"/>
      <c r="DB13" s="662"/>
      <c r="DC13" s="662"/>
      <c r="DD13" s="668">
        <v>7981391</v>
      </c>
      <c r="DE13" s="660"/>
      <c r="DF13" s="660"/>
      <c r="DG13" s="660"/>
      <c r="DH13" s="660"/>
      <c r="DI13" s="660"/>
      <c r="DJ13" s="660"/>
      <c r="DK13" s="660"/>
      <c r="DL13" s="660"/>
      <c r="DM13" s="660"/>
      <c r="DN13" s="660"/>
      <c r="DO13" s="660"/>
      <c r="DP13" s="661"/>
      <c r="DQ13" s="668">
        <v>11100734</v>
      </c>
      <c r="DR13" s="660"/>
      <c r="DS13" s="660"/>
      <c r="DT13" s="660"/>
      <c r="DU13" s="660"/>
      <c r="DV13" s="660"/>
      <c r="DW13" s="660"/>
      <c r="DX13" s="660"/>
      <c r="DY13" s="660"/>
      <c r="DZ13" s="660"/>
      <c r="EA13" s="660"/>
      <c r="EB13" s="660"/>
      <c r="EC13" s="669"/>
    </row>
    <row r="14" spans="2:143" ht="11.25" customHeight="1" x14ac:dyDescent="0.2">
      <c r="B14" s="656" t="s">
        <v>266</v>
      </c>
      <c r="C14" s="657"/>
      <c r="D14" s="657"/>
      <c r="E14" s="657"/>
      <c r="F14" s="657"/>
      <c r="G14" s="657"/>
      <c r="H14" s="657"/>
      <c r="I14" s="657"/>
      <c r="J14" s="657"/>
      <c r="K14" s="657"/>
      <c r="L14" s="657"/>
      <c r="M14" s="657"/>
      <c r="N14" s="657"/>
      <c r="O14" s="657"/>
      <c r="P14" s="657"/>
      <c r="Q14" s="658"/>
      <c r="R14" s="659" t="s">
        <v>132</v>
      </c>
      <c r="S14" s="660"/>
      <c r="T14" s="660"/>
      <c r="U14" s="660"/>
      <c r="V14" s="660"/>
      <c r="W14" s="660"/>
      <c r="X14" s="660"/>
      <c r="Y14" s="661"/>
      <c r="Z14" s="662" t="s">
        <v>261</v>
      </c>
      <c r="AA14" s="662"/>
      <c r="AB14" s="662"/>
      <c r="AC14" s="662"/>
      <c r="AD14" s="663" t="s">
        <v>132</v>
      </c>
      <c r="AE14" s="663"/>
      <c r="AF14" s="663"/>
      <c r="AG14" s="663"/>
      <c r="AH14" s="663"/>
      <c r="AI14" s="663"/>
      <c r="AJ14" s="663"/>
      <c r="AK14" s="663"/>
      <c r="AL14" s="664" t="s">
        <v>250</v>
      </c>
      <c r="AM14" s="665"/>
      <c r="AN14" s="665"/>
      <c r="AO14" s="666"/>
      <c r="AP14" s="656" t="s">
        <v>267</v>
      </c>
      <c r="AQ14" s="657"/>
      <c r="AR14" s="657"/>
      <c r="AS14" s="657"/>
      <c r="AT14" s="657"/>
      <c r="AU14" s="657"/>
      <c r="AV14" s="657"/>
      <c r="AW14" s="657"/>
      <c r="AX14" s="657"/>
      <c r="AY14" s="657"/>
      <c r="AZ14" s="657"/>
      <c r="BA14" s="657"/>
      <c r="BB14" s="657"/>
      <c r="BC14" s="657"/>
      <c r="BD14" s="657"/>
      <c r="BE14" s="657"/>
      <c r="BF14" s="658"/>
      <c r="BG14" s="659">
        <v>953908</v>
      </c>
      <c r="BH14" s="660"/>
      <c r="BI14" s="660"/>
      <c r="BJ14" s="660"/>
      <c r="BK14" s="660"/>
      <c r="BL14" s="660"/>
      <c r="BM14" s="660"/>
      <c r="BN14" s="661"/>
      <c r="BO14" s="662">
        <v>1.8</v>
      </c>
      <c r="BP14" s="662"/>
      <c r="BQ14" s="662"/>
      <c r="BR14" s="662"/>
      <c r="BS14" s="663" t="s">
        <v>141</v>
      </c>
      <c r="BT14" s="663"/>
      <c r="BU14" s="663"/>
      <c r="BV14" s="663"/>
      <c r="BW14" s="663"/>
      <c r="BX14" s="663"/>
      <c r="BY14" s="663"/>
      <c r="BZ14" s="663"/>
      <c r="CA14" s="663"/>
      <c r="CB14" s="667"/>
      <c r="CD14" s="656" t="s">
        <v>268</v>
      </c>
      <c r="CE14" s="657"/>
      <c r="CF14" s="657"/>
      <c r="CG14" s="657"/>
      <c r="CH14" s="657"/>
      <c r="CI14" s="657"/>
      <c r="CJ14" s="657"/>
      <c r="CK14" s="657"/>
      <c r="CL14" s="657"/>
      <c r="CM14" s="657"/>
      <c r="CN14" s="657"/>
      <c r="CO14" s="657"/>
      <c r="CP14" s="657"/>
      <c r="CQ14" s="658"/>
      <c r="CR14" s="659">
        <v>3765471</v>
      </c>
      <c r="CS14" s="660"/>
      <c r="CT14" s="660"/>
      <c r="CU14" s="660"/>
      <c r="CV14" s="660"/>
      <c r="CW14" s="660"/>
      <c r="CX14" s="660"/>
      <c r="CY14" s="661"/>
      <c r="CZ14" s="662">
        <v>2.5</v>
      </c>
      <c r="DA14" s="662"/>
      <c r="DB14" s="662"/>
      <c r="DC14" s="662"/>
      <c r="DD14" s="668">
        <v>147873</v>
      </c>
      <c r="DE14" s="660"/>
      <c r="DF14" s="660"/>
      <c r="DG14" s="660"/>
      <c r="DH14" s="660"/>
      <c r="DI14" s="660"/>
      <c r="DJ14" s="660"/>
      <c r="DK14" s="660"/>
      <c r="DL14" s="660"/>
      <c r="DM14" s="660"/>
      <c r="DN14" s="660"/>
      <c r="DO14" s="660"/>
      <c r="DP14" s="661"/>
      <c r="DQ14" s="668">
        <v>3629990</v>
      </c>
      <c r="DR14" s="660"/>
      <c r="DS14" s="660"/>
      <c r="DT14" s="660"/>
      <c r="DU14" s="660"/>
      <c r="DV14" s="660"/>
      <c r="DW14" s="660"/>
      <c r="DX14" s="660"/>
      <c r="DY14" s="660"/>
      <c r="DZ14" s="660"/>
      <c r="EA14" s="660"/>
      <c r="EB14" s="660"/>
      <c r="EC14" s="669"/>
    </row>
    <row r="15" spans="2:143" ht="11.25" customHeight="1" x14ac:dyDescent="0.2">
      <c r="B15" s="656" t="s">
        <v>269</v>
      </c>
      <c r="C15" s="657"/>
      <c r="D15" s="657"/>
      <c r="E15" s="657"/>
      <c r="F15" s="657"/>
      <c r="G15" s="657"/>
      <c r="H15" s="657"/>
      <c r="I15" s="657"/>
      <c r="J15" s="657"/>
      <c r="K15" s="657"/>
      <c r="L15" s="657"/>
      <c r="M15" s="657"/>
      <c r="N15" s="657"/>
      <c r="O15" s="657"/>
      <c r="P15" s="657"/>
      <c r="Q15" s="658"/>
      <c r="R15" s="659" t="s">
        <v>132</v>
      </c>
      <c r="S15" s="660"/>
      <c r="T15" s="660"/>
      <c r="U15" s="660"/>
      <c r="V15" s="660"/>
      <c r="W15" s="660"/>
      <c r="X15" s="660"/>
      <c r="Y15" s="661"/>
      <c r="Z15" s="662" t="s">
        <v>132</v>
      </c>
      <c r="AA15" s="662"/>
      <c r="AB15" s="662"/>
      <c r="AC15" s="662"/>
      <c r="AD15" s="663" t="s">
        <v>132</v>
      </c>
      <c r="AE15" s="663"/>
      <c r="AF15" s="663"/>
      <c r="AG15" s="663"/>
      <c r="AH15" s="663"/>
      <c r="AI15" s="663"/>
      <c r="AJ15" s="663"/>
      <c r="AK15" s="663"/>
      <c r="AL15" s="664" t="s">
        <v>253</v>
      </c>
      <c r="AM15" s="665"/>
      <c r="AN15" s="665"/>
      <c r="AO15" s="666"/>
      <c r="AP15" s="656" t="s">
        <v>270</v>
      </c>
      <c r="AQ15" s="657"/>
      <c r="AR15" s="657"/>
      <c r="AS15" s="657"/>
      <c r="AT15" s="657"/>
      <c r="AU15" s="657"/>
      <c r="AV15" s="657"/>
      <c r="AW15" s="657"/>
      <c r="AX15" s="657"/>
      <c r="AY15" s="657"/>
      <c r="AZ15" s="657"/>
      <c r="BA15" s="657"/>
      <c r="BB15" s="657"/>
      <c r="BC15" s="657"/>
      <c r="BD15" s="657"/>
      <c r="BE15" s="657"/>
      <c r="BF15" s="658"/>
      <c r="BG15" s="659">
        <v>3008647</v>
      </c>
      <c r="BH15" s="660"/>
      <c r="BI15" s="660"/>
      <c r="BJ15" s="660"/>
      <c r="BK15" s="660"/>
      <c r="BL15" s="660"/>
      <c r="BM15" s="660"/>
      <c r="BN15" s="661"/>
      <c r="BO15" s="662">
        <v>5.8</v>
      </c>
      <c r="BP15" s="662"/>
      <c r="BQ15" s="662"/>
      <c r="BR15" s="662"/>
      <c r="BS15" s="663" t="s">
        <v>132</v>
      </c>
      <c r="BT15" s="663"/>
      <c r="BU15" s="663"/>
      <c r="BV15" s="663"/>
      <c r="BW15" s="663"/>
      <c r="BX15" s="663"/>
      <c r="BY15" s="663"/>
      <c r="BZ15" s="663"/>
      <c r="CA15" s="663"/>
      <c r="CB15" s="667"/>
      <c r="CD15" s="656" t="s">
        <v>271</v>
      </c>
      <c r="CE15" s="657"/>
      <c r="CF15" s="657"/>
      <c r="CG15" s="657"/>
      <c r="CH15" s="657"/>
      <c r="CI15" s="657"/>
      <c r="CJ15" s="657"/>
      <c r="CK15" s="657"/>
      <c r="CL15" s="657"/>
      <c r="CM15" s="657"/>
      <c r="CN15" s="657"/>
      <c r="CO15" s="657"/>
      <c r="CP15" s="657"/>
      <c r="CQ15" s="658"/>
      <c r="CR15" s="659">
        <v>16532469</v>
      </c>
      <c r="CS15" s="660"/>
      <c r="CT15" s="660"/>
      <c r="CU15" s="660"/>
      <c r="CV15" s="660"/>
      <c r="CW15" s="660"/>
      <c r="CX15" s="660"/>
      <c r="CY15" s="661"/>
      <c r="CZ15" s="662">
        <v>11.1</v>
      </c>
      <c r="DA15" s="662"/>
      <c r="DB15" s="662"/>
      <c r="DC15" s="662"/>
      <c r="DD15" s="668">
        <v>3468890</v>
      </c>
      <c r="DE15" s="660"/>
      <c r="DF15" s="660"/>
      <c r="DG15" s="660"/>
      <c r="DH15" s="660"/>
      <c r="DI15" s="660"/>
      <c r="DJ15" s="660"/>
      <c r="DK15" s="660"/>
      <c r="DL15" s="660"/>
      <c r="DM15" s="660"/>
      <c r="DN15" s="660"/>
      <c r="DO15" s="660"/>
      <c r="DP15" s="661"/>
      <c r="DQ15" s="668">
        <v>12405728</v>
      </c>
      <c r="DR15" s="660"/>
      <c r="DS15" s="660"/>
      <c r="DT15" s="660"/>
      <c r="DU15" s="660"/>
      <c r="DV15" s="660"/>
      <c r="DW15" s="660"/>
      <c r="DX15" s="660"/>
      <c r="DY15" s="660"/>
      <c r="DZ15" s="660"/>
      <c r="EA15" s="660"/>
      <c r="EB15" s="660"/>
      <c r="EC15" s="669"/>
    </row>
    <row r="16" spans="2:143" ht="11.25" customHeight="1" x14ac:dyDescent="0.2">
      <c r="B16" s="656" t="s">
        <v>272</v>
      </c>
      <c r="C16" s="657"/>
      <c r="D16" s="657"/>
      <c r="E16" s="657"/>
      <c r="F16" s="657"/>
      <c r="G16" s="657"/>
      <c r="H16" s="657"/>
      <c r="I16" s="657"/>
      <c r="J16" s="657"/>
      <c r="K16" s="657"/>
      <c r="L16" s="657"/>
      <c r="M16" s="657"/>
      <c r="N16" s="657"/>
      <c r="O16" s="657"/>
      <c r="P16" s="657"/>
      <c r="Q16" s="658"/>
      <c r="R16" s="659">
        <v>79560</v>
      </c>
      <c r="S16" s="660"/>
      <c r="T16" s="660"/>
      <c r="U16" s="660"/>
      <c r="V16" s="660"/>
      <c r="W16" s="660"/>
      <c r="X16" s="660"/>
      <c r="Y16" s="661"/>
      <c r="Z16" s="662">
        <v>0.1</v>
      </c>
      <c r="AA16" s="662"/>
      <c r="AB16" s="662"/>
      <c r="AC16" s="662"/>
      <c r="AD16" s="663">
        <v>79560</v>
      </c>
      <c r="AE16" s="663"/>
      <c r="AF16" s="663"/>
      <c r="AG16" s="663"/>
      <c r="AH16" s="663"/>
      <c r="AI16" s="663"/>
      <c r="AJ16" s="663"/>
      <c r="AK16" s="663"/>
      <c r="AL16" s="664">
        <v>0.1</v>
      </c>
      <c r="AM16" s="665"/>
      <c r="AN16" s="665"/>
      <c r="AO16" s="666"/>
      <c r="AP16" s="656" t="s">
        <v>273</v>
      </c>
      <c r="AQ16" s="657"/>
      <c r="AR16" s="657"/>
      <c r="AS16" s="657"/>
      <c r="AT16" s="657"/>
      <c r="AU16" s="657"/>
      <c r="AV16" s="657"/>
      <c r="AW16" s="657"/>
      <c r="AX16" s="657"/>
      <c r="AY16" s="657"/>
      <c r="AZ16" s="657"/>
      <c r="BA16" s="657"/>
      <c r="BB16" s="657"/>
      <c r="BC16" s="657"/>
      <c r="BD16" s="657"/>
      <c r="BE16" s="657"/>
      <c r="BF16" s="658"/>
      <c r="BG16" s="659" t="s">
        <v>132</v>
      </c>
      <c r="BH16" s="660"/>
      <c r="BI16" s="660"/>
      <c r="BJ16" s="660"/>
      <c r="BK16" s="660"/>
      <c r="BL16" s="660"/>
      <c r="BM16" s="660"/>
      <c r="BN16" s="661"/>
      <c r="BO16" s="662" t="s">
        <v>274</v>
      </c>
      <c r="BP16" s="662"/>
      <c r="BQ16" s="662"/>
      <c r="BR16" s="662"/>
      <c r="BS16" s="663" t="s">
        <v>132</v>
      </c>
      <c r="BT16" s="663"/>
      <c r="BU16" s="663"/>
      <c r="BV16" s="663"/>
      <c r="BW16" s="663"/>
      <c r="BX16" s="663"/>
      <c r="BY16" s="663"/>
      <c r="BZ16" s="663"/>
      <c r="CA16" s="663"/>
      <c r="CB16" s="667"/>
      <c r="CD16" s="656" t="s">
        <v>275</v>
      </c>
      <c r="CE16" s="657"/>
      <c r="CF16" s="657"/>
      <c r="CG16" s="657"/>
      <c r="CH16" s="657"/>
      <c r="CI16" s="657"/>
      <c r="CJ16" s="657"/>
      <c r="CK16" s="657"/>
      <c r="CL16" s="657"/>
      <c r="CM16" s="657"/>
      <c r="CN16" s="657"/>
      <c r="CO16" s="657"/>
      <c r="CP16" s="657"/>
      <c r="CQ16" s="658"/>
      <c r="CR16" s="659">
        <v>1806967</v>
      </c>
      <c r="CS16" s="660"/>
      <c r="CT16" s="660"/>
      <c r="CU16" s="660"/>
      <c r="CV16" s="660"/>
      <c r="CW16" s="660"/>
      <c r="CX16" s="660"/>
      <c r="CY16" s="661"/>
      <c r="CZ16" s="662">
        <v>1.2</v>
      </c>
      <c r="DA16" s="662"/>
      <c r="DB16" s="662"/>
      <c r="DC16" s="662"/>
      <c r="DD16" s="668" t="s">
        <v>132</v>
      </c>
      <c r="DE16" s="660"/>
      <c r="DF16" s="660"/>
      <c r="DG16" s="660"/>
      <c r="DH16" s="660"/>
      <c r="DI16" s="660"/>
      <c r="DJ16" s="660"/>
      <c r="DK16" s="660"/>
      <c r="DL16" s="660"/>
      <c r="DM16" s="660"/>
      <c r="DN16" s="660"/>
      <c r="DO16" s="660"/>
      <c r="DP16" s="661"/>
      <c r="DQ16" s="668">
        <v>137560</v>
      </c>
      <c r="DR16" s="660"/>
      <c r="DS16" s="660"/>
      <c r="DT16" s="660"/>
      <c r="DU16" s="660"/>
      <c r="DV16" s="660"/>
      <c r="DW16" s="660"/>
      <c r="DX16" s="660"/>
      <c r="DY16" s="660"/>
      <c r="DZ16" s="660"/>
      <c r="EA16" s="660"/>
      <c r="EB16" s="660"/>
      <c r="EC16" s="669"/>
    </row>
    <row r="17" spans="2:133" ht="11.25" customHeight="1" x14ac:dyDescent="0.2">
      <c r="B17" s="656" t="s">
        <v>276</v>
      </c>
      <c r="C17" s="657"/>
      <c r="D17" s="657"/>
      <c r="E17" s="657"/>
      <c r="F17" s="657"/>
      <c r="G17" s="657"/>
      <c r="H17" s="657"/>
      <c r="I17" s="657"/>
      <c r="J17" s="657"/>
      <c r="K17" s="657"/>
      <c r="L17" s="657"/>
      <c r="M17" s="657"/>
      <c r="N17" s="657"/>
      <c r="O17" s="657"/>
      <c r="P17" s="657"/>
      <c r="Q17" s="658"/>
      <c r="R17" s="659">
        <v>931181</v>
      </c>
      <c r="S17" s="660"/>
      <c r="T17" s="660"/>
      <c r="U17" s="660"/>
      <c r="V17" s="660"/>
      <c r="W17" s="660"/>
      <c r="X17" s="660"/>
      <c r="Y17" s="661"/>
      <c r="Z17" s="662">
        <v>0.6</v>
      </c>
      <c r="AA17" s="662"/>
      <c r="AB17" s="662"/>
      <c r="AC17" s="662"/>
      <c r="AD17" s="663">
        <v>931181</v>
      </c>
      <c r="AE17" s="663"/>
      <c r="AF17" s="663"/>
      <c r="AG17" s="663"/>
      <c r="AH17" s="663"/>
      <c r="AI17" s="663"/>
      <c r="AJ17" s="663"/>
      <c r="AK17" s="663"/>
      <c r="AL17" s="664">
        <v>1.3</v>
      </c>
      <c r="AM17" s="665"/>
      <c r="AN17" s="665"/>
      <c r="AO17" s="666"/>
      <c r="AP17" s="656" t="s">
        <v>277</v>
      </c>
      <c r="AQ17" s="657"/>
      <c r="AR17" s="657"/>
      <c r="AS17" s="657"/>
      <c r="AT17" s="657"/>
      <c r="AU17" s="657"/>
      <c r="AV17" s="657"/>
      <c r="AW17" s="657"/>
      <c r="AX17" s="657"/>
      <c r="AY17" s="657"/>
      <c r="AZ17" s="657"/>
      <c r="BA17" s="657"/>
      <c r="BB17" s="657"/>
      <c r="BC17" s="657"/>
      <c r="BD17" s="657"/>
      <c r="BE17" s="657"/>
      <c r="BF17" s="658"/>
      <c r="BG17" s="659" t="s">
        <v>250</v>
      </c>
      <c r="BH17" s="660"/>
      <c r="BI17" s="660"/>
      <c r="BJ17" s="660"/>
      <c r="BK17" s="660"/>
      <c r="BL17" s="660"/>
      <c r="BM17" s="660"/>
      <c r="BN17" s="661"/>
      <c r="BO17" s="662" t="s">
        <v>132</v>
      </c>
      <c r="BP17" s="662"/>
      <c r="BQ17" s="662"/>
      <c r="BR17" s="662"/>
      <c r="BS17" s="663" t="s">
        <v>132</v>
      </c>
      <c r="BT17" s="663"/>
      <c r="BU17" s="663"/>
      <c r="BV17" s="663"/>
      <c r="BW17" s="663"/>
      <c r="BX17" s="663"/>
      <c r="BY17" s="663"/>
      <c r="BZ17" s="663"/>
      <c r="CA17" s="663"/>
      <c r="CB17" s="667"/>
      <c r="CD17" s="656" t="s">
        <v>278</v>
      </c>
      <c r="CE17" s="657"/>
      <c r="CF17" s="657"/>
      <c r="CG17" s="657"/>
      <c r="CH17" s="657"/>
      <c r="CI17" s="657"/>
      <c r="CJ17" s="657"/>
      <c r="CK17" s="657"/>
      <c r="CL17" s="657"/>
      <c r="CM17" s="657"/>
      <c r="CN17" s="657"/>
      <c r="CO17" s="657"/>
      <c r="CP17" s="657"/>
      <c r="CQ17" s="658"/>
      <c r="CR17" s="659">
        <v>8437658</v>
      </c>
      <c r="CS17" s="660"/>
      <c r="CT17" s="660"/>
      <c r="CU17" s="660"/>
      <c r="CV17" s="660"/>
      <c r="CW17" s="660"/>
      <c r="CX17" s="660"/>
      <c r="CY17" s="661"/>
      <c r="CZ17" s="662">
        <v>5.7</v>
      </c>
      <c r="DA17" s="662"/>
      <c r="DB17" s="662"/>
      <c r="DC17" s="662"/>
      <c r="DD17" s="668" t="s">
        <v>132</v>
      </c>
      <c r="DE17" s="660"/>
      <c r="DF17" s="660"/>
      <c r="DG17" s="660"/>
      <c r="DH17" s="660"/>
      <c r="DI17" s="660"/>
      <c r="DJ17" s="660"/>
      <c r="DK17" s="660"/>
      <c r="DL17" s="660"/>
      <c r="DM17" s="660"/>
      <c r="DN17" s="660"/>
      <c r="DO17" s="660"/>
      <c r="DP17" s="661"/>
      <c r="DQ17" s="668">
        <v>8088609</v>
      </c>
      <c r="DR17" s="660"/>
      <c r="DS17" s="660"/>
      <c r="DT17" s="660"/>
      <c r="DU17" s="660"/>
      <c r="DV17" s="660"/>
      <c r="DW17" s="660"/>
      <c r="DX17" s="660"/>
      <c r="DY17" s="660"/>
      <c r="DZ17" s="660"/>
      <c r="EA17" s="660"/>
      <c r="EB17" s="660"/>
      <c r="EC17" s="669"/>
    </row>
    <row r="18" spans="2:133" ht="11.25" customHeight="1" x14ac:dyDescent="0.2">
      <c r="B18" s="656" t="s">
        <v>279</v>
      </c>
      <c r="C18" s="657"/>
      <c r="D18" s="657"/>
      <c r="E18" s="657"/>
      <c r="F18" s="657"/>
      <c r="G18" s="657"/>
      <c r="H18" s="657"/>
      <c r="I18" s="657"/>
      <c r="J18" s="657"/>
      <c r="K18" s="657"/>
      <c r="L18" s="657"/>
      <c r="M18" s="657"/>
      <c r="N18" s="657"/>
      <c r="O18" s="657"/>
      <c r="P18" s="657"/>
      <c r="Q18" s="658"/>
      <c r="R18" s="659">
        <v>376765</v>
      </c>
      <c r="S18" s="660"/>
      <c r="T18" s="660"/>
      <c r="U18" s="660"/>
      <c r="V18" s="660"/>
      <c r="W18" s="660"/>
      <c r="X18" s="660"/>
      <c r="Y18" s="661"/>
      <c r="Z18" s="662">
        <v>0.2</v>
      </c>
      <c r="AA18" s="662"/>
      <c r="AB18" s="662"/>
      <c r="AC18" s="662"/>
      <c r="AD18" s="663">
        <v>376765</v>
      </c>
      <c r="AE18" s="663"/>
      <c r="AF18" s="663"/>
      <c r="AG18" s="663"/>
      <c r="AH18" s="663"/>
      <c r="AI18" s="663"/>
      <c r="AJ18" s="663"/>
      <c r="AK18" s="663"/>
      <c r="AL18" s="664">
        <v>0.5</v>
      </c>
      <c r="AM18" s="665"/>
      <c r="AN18" s="665"/>
      <c r="AO18" s="666"/>
      <c r="AP18" s="656" t="s">
        <v>280</v>
      </c>
      <c r="AQ18" s="657"/>
      <c r="AR18" s="657"/>
      <c r="AS18" s="657"/>
      <c r="AT18" s="657"/>
      <c r="AU18" s="657"/>
      <c r="AV18" s="657"/>
      <c r="AW18" s="657"/>
      <c r="AX18" s="657"/>
      <c r="AY18" s="657"/>
      <c r="AZ18" s="657"/>
      <c r="BA18" s="657"/>
      <c r="BB18" s="657"/>
      <c r="BC18" s="657"/>
      <c r="BD18" s="657"/>
      <c r="BE18" s="657"/>
      <c r="BF18" s="658"/>
      <c r="BG18" s="659" t="s">
        <v>132</v>
      </c>
      <c r="BH18" s="660"/>
      <c r="BI18" s="660"/>
      <c r="BJ18" s="660"/>
      <c r="BK18" s="660"/>
      <c r="BL18" s="660"/>
      <c r="BM18" s="660"/>
      <c r="BN18" s="661"/>
      <c r="BO18" s="662" t="s">
        <v>132</v>
      </c>
      <c r="BP18" s="662"/>
      <c r="BQ18" s="662"/>
      <c r="BR18" s="662"/>
      <c r="BS18" s="663" t="s">
        <v>132</v>
      </c>
      <c r="BT18" s="663"/>
      <c r="BU18" s="663"/>
      <c r="BV18" s="663"/>
      <c r="BW18" s="663"/>
      <c r="BX18" s="663"/>
      <c r="BY18" s="663"/>
      <c r="BZ18" s="663"/>
      <c r="CA18" s="663"/>
      <c r="CB18" s="667"/>
      <c r="CD18" s="656" t="s">
        <v>281</v>
      </c>
      <c r="CE18" s="657"/>
      <c r="CF18" s="657"/>
      <c r="CG18" s="657"/>
      <c r="CH18" s="657"/>
      <c r="CI18" s="657"/>
      <c r="CJ18" s="657"/>
      <c r="CK18" s="657"/>
      <c r="CL18" s="657"/>
      <c r="CM18" s="657"/>
      <c r="CN18" s="657"/>
      <c r="CO18" s="657"/>
      <c r="CP18" s="657"/>
      <c r="CQ18" s="658"/>
      <c r="CR18" s="659" t="s">
        <v>132</v>
      </c>
      <c r="CS18" s="660"/>
      <c r="CT18" s="660"/>
      <c r="CU18" s="660"/>
      <c r="CV18" s="660"/>
      <c r="CW18" s="660"/>
      <c r="CX18" s="660"/>
      <c r="CY18" s="661"/>
      <c r="CZ18" s="662" t="s">
        <v>132</v>
      </c>
      <c r="DA18" s="662"/>
      <c r="DB18" s="662"/>
      <c r="DC18" s="662"/>
      <c r="DD18" s="668" t="s">
        <v>253</v>
      </c>
      <c r="DE18" s="660"/>
      <c r="DF18" s="660"/>
      <c r="DG18" s="660"/>
      <c r="DH18" s="660"/>
      <c r="DI18" s="660"/>
      <c r="DJ18" s="660"/>
      <c r="DK18" s="660"/>
      <c r="DL18" s="660"/>
      <c r="DM18" s="660"/>
      <c r="DN18" s="660"/>
      <c r="DO18" s="660"/>
      <c r="DP18" s="661"/>
      <c r="DQ18" s="668" t="s">
        <v>132</v>
      </c>
      <c r="DR18" s="660"/>
      <c r="DS18" s="660"/>
      <c r="DT18" s="660"/>
      <c r="DU18" s="660"/>
      <c r="DV18" s="660"/>
      <c r="DW18" s="660"/>
      <c r="DX18" s="660"/>
      <c r="DY18" s="660"/>
      <c r="DZ18" s="660"/>
      <c r="EA18" s="660"/>
      <c r="EB18" s="660"/>
      <c r="EC18" s="669"/>
    </row>
    <row r="19" spans="2:133" ht="11.25" customHeight="1" x14ac:dyDescent="0.2">
      <c r="B19" s="656" t="s">
        <v>282</v>
      </c>
      <c r="C19" s="657"/>
      <c r="D19" s="657"/>
      <c r="E19" s="657"/>
      <c r="F19" s="657"/>
      <c r="G19" s="657"/>
      <c r="H19" s="657"/>
      <c r="I19" s="657"/>
      <c r="J19" s="657"/>
      <c r="K19" s="657"/>
      <c r="L19" s="657"/>
      <c r="M19" s="657"/>
      <c r="N19" s="657"/>
      <c r="O19" s="657"/>
      <c r="P19" s="657"/>
      <c r="Q19" s="658"/>
      <c r="R19" s="659">
        <v>368979</v>
      </c>
      <c r="S19" s="660"/>
      <c r="T19" s="660"/>
      <c r="U19" s="660"/>
      <c r="V19" s="660"/>
      <c r="W19" s="660"/>
      <c r="X19" s="660"/>
      <c r="Y19" s="661"/>
      <c r="Z19" s="662">
        <v>0.2</v>
      </c>
      <c r="AA19" s="662"/>
      <c r="AB19" s="662"/>
      <c r="AC19" s="662"/>
      <c r="AD19" s="663">
        <v>368979</v>
      </c>
      <c r="AE19" s="663"/>
      <c r="AF19" s="663"/>
      <c r="AG19" s="663"/>
      <c r="AH19" s="663"/>
      <c r="AI19" s="663"/>
      <c r="AJ19" s="663"/>
      <c r="AK19" s="663"/>
      <c r="AL19" s="664">
        <v>0.5</v>
      </c>
      <c r="AM19" s="665"/>
      <c r="AN19" s="665"/>
      <c r="AO19" s="666"/>
      <c r="AP19" s="656" t="s">
        <v>283</v>
      </c>
      <c r="AQ19" s="657"/>
      <c r="AR19" s="657"/>
      <c r="AS19" s="657"/>
      <c r="AT19" s="657"/>
      <c r="AU19" s="657"/>
      <c r="AV19" s="657"/>
      <c r="AW19" s="657"/>
      <c r="AX19" s="657"/>
      <c r="AY19" s="657"/>
      <c r="AZ19" s="657"/>
      <c r="BA19" s="657"/>
      <c r="BB19" s="657"/>
      <c r="BC19" s="657"/>
      <c r="BD19" s="657"/>
      <c r="BE19" s="657"/>
      <c r="BF19" s="658"/>
      <c r="BG19" s="659">
        <v>5745657</v>
      </c>
      <c r="BH19" s="660"/>
      <c r="BI19" s="660"/>
      <c r="BJ19" s="660"/>
      <c r="BK19" s="660"/>
      <c r="BL19" s="660"/>
      <c r="BM19" s="660"/>
      <c r="BN19" s="661"/>
      <c r="BO19" s="662">
        <v>11.1</v>
      </c>
      <c r="BP19" s="662"/>
      <c r="BQ19" s="662"/>
      <c r="BR19" s="662"/>
      <c r="BS19" s="663" t="s">
        <v>132</v>
      </c>
      <c r="BT19" s="663"/>
      <c r="BU19" s="663"/>
      <c r="BV19" s="663"/>
      <c r="BW19" s="663"/>
      <c r="BX19" s="663"/>
      <c r="BY19" s="663"/>
      <c r="BZ19" s="663"/>
      <c r="CA19" s="663"/>
      <c r="CB19" s="667"/>
      <c r="CD19" s="656" t="s">
        <v>284</v>
      </c>
      <c r="CE19" s="657"/>
      <c r="CF19" s="657"/>
      <c r="CG19" s="657"/>
      <c r="CH19" s="657"/>
      <c r="CI19" s="657"/>
      <c r="CJ19" s="657"/>
      <c r="CK19" s="657"/>
      <c r="CL19" s="657"/>
      <c r="CM19" s="657"/>
      <c r="CN19" s="657"/>
      <c r="CO19" s="657"/>
      <c r="CP19" s="657"/>
      <c r="CQ19" s="658"/>
      <c r="CR19" s="659" t="s">
        <v>141</v>
      </c>
      <c r="CS19" s="660"/>
      <c r="CT19" s="660"/>
      <c r="CU19" s="660"/>
      <c r="CV19" s="660"/>
      <c r="CW19" s="660"/>
      <c r="CX19" s="660"/>
      <c r="CY19" s="661"/>
      <c r="CZ19" s="662" t="s">
        <v>132</v>
      </c>
      <c r="DA19" s="662"/>
      <c r="DB19" s="662"/>
      <c r="DC19" s="662"/>
      <c r="DD19" s="668" t="s">
        <v>250</v>
      </c>
      <c r="DE19" s="660"/>
      <c r="DF19" s="660"/>
      <c r="DG19" s="660"/>
      <c r="DH19" s="660"/>
      <c r="DI19" s="660"/>
      <c r="DJ19" s="660"/>
      <c r="DK19" s="660"/>
      <c r="DL19" s="660"/>
      <c r="DM19" s="660"/>
      <c r="DN19" s="660"/>
      <c r="DO19" s="660"/>
      <c r="DP19" s="661"/>
      <c r="DQ19" s="668" t="s">
        <v>274</v>
      </c>
      <c r="DR19" s="660"/>
      <c r="DS19" s="660"/>
      <c r="DT19" s="660"/>
      <c r="DU19" s="660"/>
      <c r="DV19" s="660"/>
      <c r="DW19" s="660"/>
      <c r="DX19" s="660"/>
      <c r="DY19" s="660"/>
      <c r="DZ19" s="660"/>
      <c r="EA19" s="660"/>
      <c r="EB19" s="660"/>
      <c r="EC19" s="669"/>
    </row>
    <row r="20" spans="2:133" ht="11.25" customHeight="1" x14ac:dyDescent="0.2">
      <c r="B20" s="672" t="s">
        <v>285</v>
      </c>
      <c r="C20" s="673"/>
      <c r="D20" s="673"/>
      <c r="E20" s="673"/>
      <c r="F20" s="673"/>
      <c r="G20" s="673"/>
      <c r="H20" s="673"/>
      <c r="I20" s="673"/>
      <c r="J20" s="673"/>
      <c r="K20" s="673"/>
      <c r="L20" s="673"/>
      <c r="M20" s="673"/>
      <c r="N20" s="673"/>
      <c r="O20" s="673"/>
      <c r="P20" s="673"/>
      <c r="Q20" s="674"/>
      <c r="R20" s="659">
        <v>7786</v>
      </c>
      <c r="S20" s="660"/>
      <c r="T20" s="660"/>
      <c r="U20" s="660"/>
      <c r="V20" s="660"/>
      <c r="W20" s="660"/>
      <c r="X20" s="660"/>
      <c r="Y20" s="661"/>
      <c r="Z20" s="662">
        <v>0</v>
      </c>
      <c r="AA20" s="662"/>
      <c r="AB20" s="662"/>
      <c r="AC20" s="662"/>
      <c r="AD20" s="663">
        <v>7786</v>
      </c>
      <c r="AE20" s="663"/>
      <c r="AF20" s="663"/>
      <c r="AG20" s="663"/>
      <c r="AH20" s="663"/>
      <c r="AI20" s="663"/>
      <c r="AJ20" s="663"/>
      <c r="AK20" s="663"/>
      <c r="AL20" s="664">
        <v>0</v>
      </c>
      <c r="AM20" s="665"/>
      <c r="AN20" s="665"/>
      <c r="AO20" s="666"/>
      <c r="AP20" s="656" t="s">
        <v>286</v>
      </c>
      <c r="AQ20" s="657"/>
      <c r="AR20" s="657"/>
      <c r="AS20" s="657"/>
      <c r="AT20" s="657"/>
      <c r="AU20" s="657"/>
      <c r="AV20" s="657"/>
      <c r="AW20" s="657"/>
      <c r="AX20" s="657"/>
      <c r="AY20" s="657"/>
      <c r="AZ20" s="657"/>
      <c r="BA20" s="657"/>
      <c r="BB20" s="657"/>
      <c r="BC20" s="657"/>
      <c r="BD20" s="657"/>
      <c r="BE20" s="657"/>
      <c r="BF20" s="658"/>
      <c r="BG20" s="659">
        <v>5745657</v>
      </c>
      <c r="BH20" s="660"/>
      <c r="BI20" s="660"/>
      <c r="BJ20" s="660"/>
      <c r="BK20" s="660"/>
      <c r="BL20" s="660"/>
      <c r="BM20" s="660"/>
      <c r="BN20" s="661"/>
      <c r="BO20" s="662">
        <v>11.1</v>
      </c>
      <c r="BP20" s="662"/>
      <c r="BQ20" s="662"/>
      <c r="BR20" s="662"/>
      <c r="BS20" s="663" t="s">
        <v>132</v>
      </c>
      <c r="BT20" s="663"/>
      <c r="BU20" s="663"/>
      <c r="BV20" s="663"/>
      <c r="BW20" s="663"/>
      <c r="BX20" s="663"/>
      <c r="BY20" s="663"/>
      <c r="BZ20" s="663"/>
      <c r="CA20" s="663"/>
      <c r="CB20" s="667"/>
      <c r="CD20" s="656" t="s">
        <v>287</v>
      </c>
      <c r="CE20" s="657"/>
      <c r="CF20" s="657"/>
      <c r="CG20" s="657"/>
      <c r="CH20" s="657"/>
      <c r="CI20" s="657"/>
      <c r="CJ20" s="657"/>
      <c r="CK20" s="657"/>
      <c r="CL20" s="657"/>
      <c r="CM20" s="657"/>
      <c r="CN20" s="657"/>
      <c r="CO20" s="657"/>
      <c r="CP20" s="657"/>
      <c r="CQ20" s="658"/>
      <c r="CR20" s="659">
        <v>148796156</v>
      </c>
      <c r="CS20" s="660"/>
      <c r="CT20" s="660"/>
      <c r="CU20" s="660"/>
      <c r="CV20" s="660"/>
      <c r="CW20" s="660"/>
      <c r="CX20" s="660"/>
      <c r="CY20" s="661"/>
      <c r="CZ20" s="662">
        <v>100</v>
      </c>
      <c r="DA20" s="662"/>
      <c r="DB20" s="662"/>
      <c r="DC20" s="662"/>
      <c r="DD20" s="668">
        <v>20914614</v>
      </c>
      <c r="DE20" s="660"/>
      <c r="DF20" s="660"/>
      <c r="DG20" s="660"/>
      <c r="DH20" s="660"/>
      <c r="DI20" s="660"/>
      <c r="DJ20" s="660"/>
      <c r="DK20" s="660"/>
      <c r="DL20" s="660"/>
      <c r="DM20" s="660"/>
      <c r="DN20" s="660"/>
      <c r="DO20" s="660"/>
      <c r="DP20" s="661"/>
      <c r="DQ20" s="668">
        <v>91440676</v>
      </c>
      <c r="DR20" s="660"/>
      <c r="DS20" s="660"/>
      <c r="DT20" s="660"/>
      <c r="DU20" s="660"/>
      <c r="DV20" s="660"/>
      <c r="DW20" s="660"/>
      <c r="DX20" s="660"/>
      <c r="DY20" s="660"/>
      <c r="DZ20" s="660"/>
      <c r="EA20" s="660"/>
      <c r="EB20" s="660"/>
      <c r="EC20" s="669"/>
    </row>
    <row r="21" spans="2:133" ht="11.25" customHeight="1" x14ac:dyDescent="0.2">
      <c r="B21" s="656" t="s">
        <v>288</v>
      </c>
      <c r="C21" s="657"/>
      <c r="D21" s="657"/>
      <c r="E21" s="657"/>
      <c r="F21" s="657"/>
      <c r="G21" s="657"/>
      <c r="H21" s="657"/>
      <c r="I21" s="657"/>
      <c r="J21" s="657"/>
      <c r="K21" s="657"/>
      <c r="L21" s="657"/>
      <c r="M21" s="657"/>
      <c r="N21" s="657"/>
      <c r="O21" s="657"/>
      <c r="P21" s="657"/>
      <c r="Q21" s="658"/>
      <c r="R21" s="659">
        <v>14274279</v>
      </c>
      <c r="S21" s="660"/>
      <c r="T21" s="660"/>
      <c r="U21" s="660"/>
      <c r="V21" s="660"/>
      <c r="W21" s="660"/>
      <c r="X21" s="660"/>
      <c r="Y21" s="661"/>
      <c r="Z21" s="662">
        <v>9.1</v>
      </c>
      <c r="AA21" s="662"/>
      <c r="AB21" s="662"/>
      <c r="AC21" s="662"/>
      <c r="AD21" s="663">
        <v>9542680</v>
      </c>
      <c r="AE21" s="663"/>
      <c r="AF21" s="663"/>
      <c r="AG21" s="663"/>
      <c r="AH21" s="663"/>
      <c r="AI21" s="663"/>
      <c r="AJ21" s="663"/>
      <c r="AK21" s="663"/>
      <c r="AL21" s="664">
        <v>13.7</v>
      </c>
      <c r="AM21" s="665"/>
      <c r="AN21" s="665"/>
      <c r="AO21" s="666"/>
      <c r="AP21" s="656" t="s">
        <v>289</v>
      </c>
      <c r="AQ21" s="675"/>
      <c r="AR21" s="675"/>
      <c r="AS21" s="675"/>
      <c r="AT21" s="675"/>
      <c r="AU21" s="675"/>
      <c r="AV21" s="675"/>
      <c r="AW21" s="675"/>
      <c r="AX21" s="675"/>
      <c r="AY21" s="675"/>
      <c r="AZ21" s="675"/>
      <c r="BA21" s="675"/>
      <c r="BB21" s="675"/>
      <c r="BC21" s="675"/>
      <c r="BD21" s="675"/>
      <c r="BE21" s="675"/>
      <c r="BF21" s="676"/>
      <c r="BG21" s="659">
        <v>50431</v>
      </c>
      <c r="BH21" s="660"/>
      <c r="BI21" s="660"/>
      <c r="BJ21" s="660"/>
      <c r="BK21" s="660"/>
      <c r="BL21" s="660"/>
      <c r="BM21" s="660"/>
      <c r="BN21" s="661"/>
      <c r="BO21" s="662">
        <v>0.1</v>
      </c>
      <c r="BP21" s="662"/>
      <c r="BQ21" s="662"/>
      <c r="BR21" s="662"/>
      <c r="BS21" s="663" t="s">
        <v>141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290</v>
      </c>
      <c r="C22" s="657"/>
      <c r="D22" s="657"/>
      <c r="E22" s="657"/>
      <c r="F22" s="657"/>
      <c r="G22" s="657"/>
      <c r="H22" s="657"/>
      <c r="I22" s="657"/>
      <c r="J22" s="657"/>
      <c r="K22" s="657"/>
      <c r="L22" s="657"/>
      <c r="M22" s="657"/>
      <c r="N22" s="657"/>
      <c r="O22" s="657"/>
      <c r="P22" s="657"/>
      <c r="Q22" s="658"/>
      <c r="R22" s="659">
        <v>9542680</v>
      </c>
      <c r="S22" s="660"/>
      <c r="T22" s="660"/>
      <c r="U22" s="660"/>
      <c r="V22" s="660"/>
      <c r="W22" s="660"/>
      <c r="X22" s="660"/>
      <c r="Y22" s="661"/>
      <c r="Z22" s="662">
        <v>6.1</v>
      </c>
      <c r="AA22" s="662"/>
      <c r="AB22" s="662"/>
      <c r="AC22" s="662"/>
      <c r="AD22" s="663">
        <v>9542680</v>
      </c>
      <c r="AE22" s="663"/>
      <c r="AF22" s="663"/>
      <c r="AG22" s="663"/>
      <c r="AH22" s="663"/>
      <c r="AI22" s="663"/>
      <c r="AJ22" s="663"/>
      <c r="AK22" s="663"/>
      <c r="AL22" s="664">
        <v>13.7</v>
      </c>
      <c r="AM22" s="665"/>
      <c r="AN22" s="665"/>
      <c r="AO22" s="666"/>
      <c r="AP22" s="656" t="s">
        <v>291</v>
      </c>
      <c r="AQ22" s="675"/>
      <c r="AR22" s="675"/>
      <c r="AS22" s="675"/>
      <c r="AT22" s="675"/>
      <c r="AU22" s="675"/>
      <c r="AV22" s="675"/>
      <c r="AW22" s="675"/>
      <c r="AX22" s="675"/>
      <c r="AY22" s="675"/>
      <c r="AZ22" s="675"/>
      <c r="BA22" s="675"/>
      <c r="BB22" s="675"/>
      <c r="BC22" s="675"/>
      <c r="BD22" s="675"/>
      <c r="BE22" s="675"/>
      <c r="BF22" s="676"/>
      <c r="BG22" s="659">
        <v>2029446</v>
      </c>
      <c r="BH22" s="660"/>
      <c r="BI22" s="660"/>
      <c r="BJ22" s="660"/>
      <c r="BK22" s="660"/>
      <c r="BL22" s="660"/>
      <c r="BM22" s="660"/>
      <c r="BN22" s="661"/>
      <c r="BO22" s="662">
        <v>3.9</v>
      </c>
      <c r="BP22" s="662"/>
      <c r="BQ22" s="662"/>
      <c r="BR22" s="662"/>
      <c r="BS22" s="663" t="s">
        <v>132</v>
      </c>
      <c r="BT22" s="663"/>
      <c r="BU22" s="663"/>
      <c r="BV22" s="663"/>
      <c r="BW22" s="663"/>
      <c r="BX22" s="663"/>
      <c r="BY22" s="663"/>
      <c r="BZ22" s="663"/>
      <c r="CA22" s="663"/>
      <c r="CB22" s="667"/>
      <c r="CD22" s="641" t="s">
        <v>292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293</v>
      </c>
      <c r="C23" s="657"/>
      <c r="D23" s="657"/>
      <c r="E23" s="657"/>
      <c r="F23" s="657"/>
      <c r="G23" s="657"/>
      <c r="H23" s="657"/>
      <c r="I23" s="657"/>
      <c r="J23" s="657"/>
      <c r="K23" s="657"/>
      <c r="L23" s="657"/>
      <c r="M23" s="657"/>
      <c r="N23" s="657"/>
      <c r="O23" s="657"/>
      <c r="P23" s="657"/>
      <c r="Q23" s="658"/>
      <c r="R23" s="659">
        <v>1528183</v>
      </c>
      <c r="S23" s="660"/>
      <c r="T23" s="660"/>
      <c r="U23" s="660"/>
      <c r="V23" s="660"/>
      <c r="W23" s="660"/>
      <c r="X23" s="660"/>
      <c r="Y23" s="661"/>
      <c r="Z23" s="662">
        <v>1</v>
      </c>
      <c r="AA23" s="662"/>
      <c r="AB23" s="662"/>
      <c r="AC23" s="662"/>
      <c r="AD23" s="663" t="s">
        <v>132</v>
      </c>
      <c r="AE23" s="663"/>
      <c r="AF23" s="663"/>
      <c r="AG23" s="663"/>
      <c r="AH23" s="663"/>
      <c r="AI23" s="663"/>
      <c r="AJ23" s="663"/>
      <c r="AK23" s="663"/>
      <c r="AL23" s="664" t="s">
        <v>132</v>
      </c>
      <c r="AM23" s="665"/>
      <c r="AN23" s="665"/>
      <c r="AO23" s="666"/>
      <c r="AP23" s="656" t="s">
        <v>294</v>
      </c>
      <c r="AQ23" s="675"/>
      <c r="AR23" s="675"/>
      <c r="AS23" s="675"/>
      <c r="AT23" s="675"/>
      <c r="AU23" s="675"/>
      <c r="AV23" s="675"/>
      <c r="AW23" s="675"/>
      <c r="AX23" s="675"/>
      <c r="AY23" s="675"/>
      <c r="AZ23" s="675"/>
      <c r="BA23" s="675"/>
      <c r="BB23" s="675"/>
      <c r="BC23" s="675"/>
      <c r="BD23" s="675"/>
      <c r="BE23" s="675"/>
      <c r="BF23" s="676"/>
      <c r="BG23" s="659">
        <v>3665780</v>
      </c>
      <c r="BH23" s="660"/>
      <c r="BI23" s="660"/>
      <c r="BJ23" s="660"/>
      <c r="BK23" s="660"/>
      <c r="BL23" s="660"/>
      <c r="BM23" s="660"/>
      <c r="BN23" s="661"/>
      <c r="BO23" s="662">
        <v>7.1</v>
      </c>
      <c r="BP23" s="662"/>
      <c r="BQ23" s="662"/>
      <c r="BR23" s="662"/>
      <c r="BS23" s="663" t="s">
        <v>132</v>
      </c>
      <c r="BT23" s="663"/>
      <c r="BU23" s="663"/>
      <c r="BV23" s="663"/>
      <c r="BW23" s="663"/>
      <c r="BX23" s="663"/>
      <c r="BY23" s="663"/>
      <c r="BZ23" s="663"/>
      <c r="CA23" s="663"/>
      <c r="CB23" s="667"/>
      <c r="CD23" s="641" t="s">
        <v>230</v>
      </c>
      <c r="CE23" s="642"/>
      <c r="CF23" s="642"/>
      <c r="CG23" s="642"/>
      <c r="CH23" s="642"/>
      <c r="CI23" s="642"/>
      <c r="CJ23" s="642"/>
      <c r="CK23" s="642"/>
      <c r="CL23" s="642"/>
      <c r="CM23" s="642"/>
      <c r="CN23" s="642"/>
      <c r="CO23" s="642"/>
      <c r="CP23" s="642"/>
      <c r="CQ23" s="643"/>
      <c r="CR23" s="641" t="s">
        <v>295</v>
      </c>
      <c r="CS23" s="642"/>
      <c r="CT23" s="642"/>
      <c r="CU23" s="642"/>
      <c r="CV23" s="642"/>
      <c r="CW23" s="642"/>
      <c r="CX23" s="642"/>
      <c r="CY23" s="643"/>
      <c r="CZ23" s="641" t="s">
        <v>296</v>
      </c>
      <c r="DA23" s="642"/>
      <c r="DB23" s="642"/>
      <c r="DC23" s="643"/>
      <c r="DD23" s="641" t="s">
        <v>297</v>
      </c>
      <c r="DE23" s="642"/>
      <c r="DF23" s="642"/>
      <c r="DG23" s="642"/>
      <c r="DH23" s="642"/>
      <c r="DI23" s="642"/>
      <c r="DJ23" s="642"/>
      <c r="DK23" s="643"/>
      <c r="DL23" s="686" t="s">
        <v>298</v>
      </c>
      <c r="DM23" s="687"/>
      <c r="DN23" s="687"/>
      <c r="DO23" s="687"/>
      <c r="DP23" s="687"/>
      <c r="DQ23" s="687"/>
      <c r="DR23" s="687"/>
      <c r="DS23" s="687"/>
      <c r="DT23" s="687"/>
      <c r="DU23" s="687"/>
      <c r="DV23" s="688"/>
      <c r="DW23" s="641" t="s">
        <v>299</v>
      </c>
      <c r="DX23" s="642"/>
      <c r="DY23" s="642"/>
      <c r="DZ23" s="642"/>
      <c r="EA23" s="642"/>
      <c r="EB23" s="642"/>
      <c r="EC23" s="643"/>
    </row>
    <row r="24" spans="2:133" ht="11.25" customHeight="1" x14ac:dyDescent="0.2">
      <c r="B24" s="656" t="s">
        <v>300</v>
      </c>
      <c r="C24" s="657"/>
      <c r="D24" s="657"/>
      <c r="E24" s="657"/>
      <c r="F24" s="657"/>
      <c r="G24" s="657"/>
      <c r="H24" s="657"/>
      <c r="I24" s="657"/>
      <c r="J24" s="657"/>
      <c r="K24" s="657"/>
      <c r="L24" s="657"/>
      <c r="M24" s="657"/>
      <c r="N24" s="657"/>
      <c r="O24" s="657"/>
      <c r="P24" s="657"/>
      <c r="Q24" s="658"/>
      <c r="R24" s="659">
        <v>3203416</v>
      </c>
      <c r="S24" s="660"/>
      <c r="T24" s="660"/>
      <c r="U24" s="660"/>
      <c r="V24" s="660"/>
      <c r="W24" s="660"/>
      <c r="X24" s="660"/>
      <c r="Y24" s="661"/>
      <c r="Z24" s="662">
        <v>2.1</v>
      </c>
      <c r="AA24" s="662"/>
      <c r="AB24" s="662"/>
      <c r="AC24" s="662"/>
      <c r="AD24" s="663" t="s">
        <v>141</v>
      </c>
      <c r="AE24" s="663"/>
      <c r="AF24" s="663"/>
      <c r="AG24" s="663"/>
      <c r="AH24" s="663"/>
      <c r="AI24" s="663"/>
      <c r="AJ24" s="663"/>
      <c r="AK24" s="663"/>
      <c r="AL24" s="664" t="s">
        <v>253</v>
      </c>
      <c r="AM24" s="665"/>
      <c r="AN24" s="665"/>
      <c r="AO24" s="666"/>
      <c r="AP24" s="656" t="s">
        <v>301</v>
      </c>
      <c r="AQ24" s="675"/>
      <c r="AR24" s="675"/>
      <c r="AS24" s="675"/>
      <c r="AT24" s="675"/>
      <c r="AU24" s="675"/>
      <c r="AV24" s="675"/>
      <c r="AW24" s="675"/>
      <c r="AX24" s="675"/>
      <c r="AY24" s="675"/>
      <c r="AZ24" s="675"/>
      <c r="BA24" s="675"/>
      <c r="BB24" s="675"/>
      <c r="BC24" s="675"/>
      <c r="BD24" s="675"/>
      <c r="BE24" s="675"/>
      <c r="BF24" s="676"/>
      <c r="BG24" s="659" t="s">
        <v>141</v>
      </c>
      <c r="BH24" s="660"/>
      <c r="BI24" s="660"/>
      <c r="BJ24" s="660"/>
      <c r="BK24" s="660"/>
      <c r="BL24" s="660"/>
      <c r="BM24" s="660"/>
      <c r="BN24" s="661"/>
      <c r="BO24" s="662" t="s">
        <v>132</v>
      </c>
      <c r="BP24" s="662"/>
      <c r="BQ24" s="662"/>
      <c r="BR24" s="662"/>
      <c r="BS24" s="663" t="s">
        <v>132</v>
      </c>
      <c r="BT24" s="663"/>
      <c r="BU24" s="663"/>
      <c r="BV24" s="663"/>
      <c r="BW24" s="663"/>
      <c r="BX24" s="663"/>
      <c r="BY24" s="663"/>
      <c r="BZ24" s="663"/>
      <c r="CA24" s="663"/>
      <c r="CB24" s="667"/>
      <c r="CD24" s="645" t="s">
        <v>302</v>
      </c>
      <c r="CE24" s="646"/>
      <c r="CF24" s="646"/>
      <c r="CG24" s="646"/>
      <c r="CH24" s="646"/>
      <c r="CI24" s="646"/>
      <c r="CJ24" s="646"/>
      <c r="CK24" s="646"/>
      <c r="CL24" s="646"/>
      <c r="CM24" s="646"/>
      <c r="CN24" s="646"/>
      <c r="CO24" s="646"/>
      <c r="CP24" s="646"/>
      <c r="CQ24" s="647"/>
      <c r="CR24" s="648">
        <v>58438786</v>
      </c>
      <c r="CS24" s="649"/>
      <c r="CT24" s="649"/>
      <c r="CU24" s="649"/>
      <c r="CV24" s="649"/>
      <c r="CW24" s="649"/>
      <c r="CX24" s="649"/>
      <c r="CY24" s="650"/>
      <c r="CZ24" s="653">
        <v>39.299999999999997</v>
      </c>
      <c r="DA24" s="654"/>
      <c r="DB24" s="654"/>
      <c r="DC24" s="670"/>
      <c r="DD24" s="693">
        <v>33341061</v>
      </c>
      <c r="DE24" s="649"/>
      <c r="DF24" s="649"/>
      <c r="DG24" s="649"/>
      <c r="DH24" s="649"/>
      <c r="DI24" s="649"/>
      <c r="DJ24" s="649"/>
      <c r="DK24" s="650"/>
      <c r="DL24" s="693">
        <v>32378533</v>
      </c>
      <c r="DM24" s="649"/>
      <c r="DN24" s="649"/>
      <c r="DO24" s="649"/>
      <c r="DP24" s="649"/>
      <c r="DQ24" s="649"/>
      <c r="DR24" s="649"/>
      <c r="DS24" s="649"/>
      <c r="DT24" s="649"/>
      <c r="DU24" s="649"/>
      <c r="DV24" s="650"/>
      <c r="DW24" s="653">
        <v>44.8</v>
      </c>
      <c r="DX24" s="654"/>
      <c r="DY24" s="654"/>
      <c r="DZ24" s="654"/>
      <c r="EA24" s="654"/>
      <c r="EB24" s="654"/>
      <c r="EC24" s="655"/>
    </row>
    <row r="25" spans="2:133" ht="11.25" customHeight="1" x14ac:dyDescent="0.2">
      <c r="B25" s="656" t="s">
        <v>303</v>
      </c>
      <c r="C25" s="657"/>
      <c r="D25" s="657"/>
      <c r="E25" s="657"/>
      <c r="F25" s="657"/>
      <c r="G25" s="657"/>
      <c r="H25" s="657"/>
      <c r="I25" s="657"/>
      <c r="J25" s="657"/>
      <c r="K25" s="657"/>
      <c r="L25" s="657"/>
      <c r="M25" s="657"/>
      <c r="N25" s="657"/>
      <c r="O25" s="657"/>
      <c r="P25" s="657"/>
      <c r="Q25" s="658"/>
      <c r="R25" s="659">
        <v>77773517</v>
      </c>
      <c r="S25" s="660"/>
      <c r="T25" s="660"/>
      <c r="U25" s="660"/>
      <c r="V25" s="660"/>
      <c r="W25" s="660"/>
      <c r="X25" s="660"/>
      <c r="Y25" s="661"/>
      <c r="Z25" s="662">
        <v>49.8</v>
      </c>
      <c r="AA25" s="662"/>
      <c r="AB25" s="662"/>
      <c r="AC25" s="662"/>
      <c r="AD25" s="663">
        <v>69376138</v>
      </c>
      <c r="AE25" s="663"/>
      <c r="AF25" s="663"/>
      <c r="AG25" s="663"/>
      <c r="AH25" s="663"/>
      <c r="AI25" s="663"/>
      <c r="AJ25" s="663"/>
      <c r="AK25" s="663"/>
      <c r="AL25" s="664">
        <v>99.7</v>
      </c>
      <c r="AM25" s="665"/>
      <c r="AN25" s="665"/>
      <c r="AO25" s="666"/>
      <c r="AP25" s="656" t="s">
        <v>304</v>
      </c>
      <c r="AQ25" s="675"/>
      <c r="AR25" s="675"/>
      <c r="AS25" s="675"/>
      <c r="AT25" s="675"/>
      <c r="AU25" s="675"/>
      <c r="AV25" s="675"/>
      <c r="AW25" s="675"/>
      <c r="AX25" s="675"/>
      <c r="AY25" s="675"/>
      <c r="AZ25" s="675"/>
      <c r="BA25" s="675"/>
      <c r="BB25" s="675"/>
      <c r="BC25" s="675"/>
      <c r="BD25" s="675"/>
      <c r="BE25" s="675"/>
      <c r="BF25" s="676"/>
      <c r="BG25" s="659" t="s">
        <v>132</v>
      </c>
      <c r="BH25" s="660"/>
      <c r="BI25" s="660"/>
      <c r="BJ25" s="660"/>
      <c r="BK25" s="660"/>
      <c r="BL25" s="660"/>
      <c r="BM25" s="660"/>
      <c r="BN25" s="661"/>
      <c r="BO25" s="662" t="s">
        <v>132</v>
      </c>
      <c r="BP25" s="662"/>
      <c r="BQ25" s="662"/>
      <c r="BR25" s="662"/>
      <c r="BS25" s="663" t="s">
        <v>132</v>
      </c>
      <c r="BT25" s="663"/>
      <c r="BU25" s="663"/>
      <c r="BV25" s="663"/>
      <c r="BW25" s="663"/>
      <c r="BX25" s="663"/>
      <c r="BY25" s="663"/>
      <c r="BZ25" s="663"/>
      <c r="CA25" s="663"/>
      <c r="CB25" s="667"/>
      <c r="CD25" s="656" t="s">
        <v>305</v>
      </c>
      <c r="CE25" s="657"/>
      <c r="CF25" s="657"/>
      <c r="CG25" s="657"/>
      <c r="CH25" s="657"/>
      <c r="CI25" s="657"/>
      <c r="CJ25" s="657"/>
      <c r="CK25" s="657"/>
      <c r="CL25" s="657"/>
      <c r="CM25" s="657"/>
      <c r="CN25" s="657"/>
      <c r="CO25" s="657"/>
      <c r="CP25" s="657"/>
      <c r="CQ25" s="658"/>
      <c r="CR25" s="659">
        <v>18475829</v>
      </c>
      <c r="CS25" s="689"/>
      <c r="CT25" s="689"/>
      <c r="CU25" s="689"/>
      <c r="CV25" s="689"/>
      <c r="CW25" s="689"/>
      <c r="CX25" s="689"/>
      <c r="CY25" s="690"/>
      <c r="CZ25" s="664">
        <v>12.4</v>
      </c>
      <c r="DA25" s="691"/>
      <c r="DB25" s="691"/>
      <c r="DC25" s="694"/>
      <c r="DD25" s="668">
        <v>16600543</v>
      </c>
      <c r="DE25" s="689"/>
      <c r="DF25" s="689"/>
      <c r="DG25" s="689"/>
      <c r="DH25" s="689"/>
      <c r="DI25" s="689"/>
      <c r="DJ25" s="689"/>
      <c r="DK25" s="690"/>
      <c r="DL25" s="668">
        <v>15835809</v>
      </c>
      <c r="DM25" s="689"/>
      <c r="DN25" s="689"/>
      <c r="DO25" s="689"/>
      <c r="DP25" s="689"/>
      <c r="DQ25" s="689"/>
      <c r="DR25" s="689"/>
      <c r="DS25" s="689"/>
      <c r="DT25" s="689"/>
      <c r="DU25" s="689"/>
      <c r="DV25" s="690"/>
      <c r="DW25" s="664">
        <v>21.9</v>
      </c>
      <c r="DX25" s="691"/>
      <c r="DY25" s="691"/>
      <c r="DZ25" s="691"/>
      <c r="EA25" s="691"/>
      <c r="EB25" s="691"/>
      <c r="EC25" s="692"/>
    </row>
    <row r="26" spans="2:133" ht="11.25" customHeight="1" x14ac:dyDescent="0.2">
      <c r="B26" s="656" t="s">
        <v>306</v>
      </c>
      <c r="C26" s="657"/>
      <c r="D26" s="657"/>
      <c r="E26" s="657"/>
      <c r="F26" s="657"/>
      <c r="G26" s="657"/>
      <c r="H26" s="657"/>
      <c r="I26" s="657"/>
      <c r="J26" s="657"/>
      <c r="K26" s="657"/>
      <c r="L26" s="657"/>
      <c r="M26" s="657"/>
      <c r="N26" s="657"/>
      <c r="O26" s="657"/>
      <c r="P26" s="657"/>
      <c r="Q26" s="658"/>
      <c r="R26" s="659">
        <v>48998</v>
      </c>
      <c r="S26" s="660"/>
      <c r="T26" s="660"/>
      <c r="U26" s="660"/>
      <c r="V26" s="660"/>
      <c r="W26" s="660"/>
      <c r="X26" s="660"/>
      <c r="Y26" s="661"/>
      <c r="Z26" s="662">
        <v>0</v>
      </c>
      <c r="AA26" s="662"/>
      <c r="AB26" s="662"/>
      <c r="AC26" s="662"/>
      <c r="AD26" s="663">
        <v>48998</v>
      </c>
      <c r="AE26" s="663"/>
      <c r="AF26" s="663"/>
      <c r="AG26" s="663"/>
      <c r="AH26" s="663"/>
      <c r="AI26" s="663"/>
      <c r="AJ26" s="663"/>
      <c r="AK26" s="663"/>
      <c r="AL26" s="664">
        <v>0.1</v>
      </c>
      <c r="AM26" s="665"/>
      <c r="AN26" s="665"/>
      <c r="AO26" s="666"/>
      <c r="AP26" s="656" t="s">
        <v>307</v>
      </c>
      <c r="AQ26" s="675"/>
      <c r="AR26" s="675"/>
      <c r="AS26" s="675"/>
      <c r="AT26" s="675"/>
      <c r="AU26" s="675"/>
      <c r="AV26" s="675"/>
      <c r="AW26" s="675"/>
      <c r="AX26" s="675"/>
      <c r="AY26" s="675"/>
      <c r="AZ26" s="675"/>
      <c r="BA26" s="675"/>
      <c r="BB26" s="675"/>
      <c r="BC26" s="675"/>
      <c r="BD26" s="675"/>
      <c r="BE26" s="675"/>
      <c r="BF26" s="676"/>
      <c r="BG26" s="659" t="s">
        <v>250</v>
      </c>
      <c r="BH26" s="660"/>
      <c r="BI26" s="660"/>
      <c r="BJ26" s="660"/>
      <c r="BK26" s="660"/>
      <c r="BL26" s="660"/>
      <c r="BM26" s="660"/>
      <c r="BN26" s="661"/>
      <c r="BO26" s="662" t="s">
        <v>132</v>
      </c>
      <c r="BP26" s="662"/>
      <c r="BQ26" s="662"/>
      <c r="BR26" s="662"/>
      <c r="BS26" s="663" t="s">
        <v>250</v>
      </c>
      <c r="BT26" s="663"/>
      <c r="BU26" s="663"/>
      <c r="BV26" s="663"/>
      <c r="BW26" s="663"/>
      <c r="BX26" s="663"/>
      <c r="BY26" s="663"/>
      <c r="BZ26" s="663"/>
      <c r="CA26" s="663"/>
      <c r="CB26" s="667"/>
      <c r="CD26" s="656" t="s">
        <v>308</v>
      </c>
      <c r="CE26" s="657"/>
      <c r="CF26" s="657"/>
      <c r="CG26" s="657"/>
      <c r="CH26" s="657"/>
      <c r="CI26" s="657"/>
      <c r="CJ26" s="657"/>
      <c r="CK26" s="657"/>
      <c r="CL26" s="657"/>
      <c r="CM26" s="657"/>
      <c r="CN26" s="657"/>
      <c r="CO26" s="657"/>
      <c r="CP26" s="657"/>
      <c r="CQ26" s="658"/>
      <c r="CR26" s="659">
        <v>11366957</v>
      </c>
      <c r="CS26" s="660"/>
      <c r="CT26" s="660"/>
      <c r="CU26" s="660"/>
      <c r="CV26" s="660"/>
      <c r="CW26" s="660"/>
      <c r="CX26" s="660"/>
      <c r="CY26" s="661"/>
      <c r="CZ26" s="664">
        <v>7.6</v>
      </c>
      <c r="DA26" s="691"/>
      <c r="DB26" s="691"/>
      <c r="DC26" s="694"/>
      <c r="DD26" s="668">
        <v>10318354</v>
      </c>
      <c r="DE26" s="660"/>
      <c r="DF26" s="660"/>
      <c r="DG26" s="660"/>
      <c r="DH26" s="660"/>
      <c r="DI26" s="660"/>
      <c r="DJ26" s="660"/>
      <c r="DK26" s="661"/>
      <c r="DL26" s="668" t="s">
        <v>132</v>
      </c>
      <c r="DM26" s="660"/>
      <c r="DN26" s="660"/>
      <c r="DO26" s="660"/>
      <c r="DP26" s="660"/>
      <c r="DQ26" s="660"/>
      <c r="DR26" s="660"/>
      <c r="DS26" s="660"/>
      <c r="DT26" s="660"/>
      <c r="DU26" s="660"/>
      <c r="DV26" s="661"/>
      <c r="DW26" s="664" t="s">
        <v>250</v>
      </c>
      <c r="DX26" s="691"/>
      <c r="DY26" s="691"/>
      <c r="DZ26" s="691"/>
      <c r="EA26" s="691"/>
      <c r="EB26" s="691"/>
      <c r="EC26" s="692"/>
    </row>
    <row r="27" spans="2:133" ht="11.25" customHeight="1" x14ac:dyDescent="0.2">
      <c r="B27" s="656" t="s">
        <v>309</v>
      </c>
      <c r="C27" s="657"/>
      <c r="D27" s="657"/>
      <c r="E27" s="657"/>
      <c r="F27" s="657"/>
      <c r="G27" s="657"/>
      <c r="H27" s="657"/>
      <c r="I27" s="657"/>
      <c r="J27" s="657"/>
      <c r="K27" s="657"/>
      <c r="L27" s="657"/>
      <c r="M27" s="657"/>
      <c r="N27" s="657"/>
      <c r="O27" s="657"/>
      <c r="P27" s="657"/>
      <c r="Q27" s="658"/>
      <c r="R27" s="659">
        <v>623095</v>
      </c>
      <c r="S27" s="660"/>
      <c r="T27" s="660"/>
      <c r="U27" s="660"/>
      <c r="V27" s="660"/>
      <c r="W27" s="660"/>
      <c r="X27" s="660"/>
      <c r="Y27" s="661"/>
      <c r="Z27" s="662">
        <v>0.4</v>
      </c>
      <c r="AA27" s="662"/>
      <c r="AB27" s="662"/>
      <c r="AC27" s="662"/>
      <c r="AD27" s="663" t="s">
        <v>132</v>
      </c>
      <c r="AE27" s="663"/>
      <c r="AF27" s="663"/>
      <c r="AG27" s="663"/>
      <c r="AH27" s="663"/>
      <c r="AI27" s="663"/>
      <c r="AJ27" s="663"/>
      <c r="AK27" s="663"/>
      <c r="AL27" s="664" t="s">
        <v>250</v>
      </c>
      <c r="AM27" s="665"/>
      <c r="AN27" s="665"/>
      <c r="AO27" s="666"/>
      <c r="AP27" s="656" t="s">
        <v>310</v>
      </c>
      <c r="AQ27" s="657"/>
      <c r="AR27" s="657"/>
      <c r="AS27" s="657"/>
      <c r="AT27" s="657"/>
      <c r="AU27" s="657"/>
      <c r="AV27" s="657"/>
      <c r="AW27" s="657"/>
      <c r="AX27" s="657"/>
      <c r="AY27" s="657"/>
      <c r="AZ27" s="657"/>
      <c r="BA27" s="657"/>
      <c r="BB27" s="657"/>
      <c r="BC27" s="657"/>
      <c r="BD27" s="657"/>
      <c r="BE27" s="657"/>
      <c r="BF27" s="658"/>
      <c r="BG27" s="659">
        <v>51751042</v>
      </c>
      <c r="BH27" s="660"/>
      <c r="BI27" s="660"/>
      <c r="BJ27" s="660"/>
      <c r="BK27" s="660"/>
      <c r="BL27" s="660"/>
      <c r="BM27" s="660"/>
      <c r="BN27" s="661"/>
      <c r="BO27" s="662">
        <v>100</v>
      </c>
      <c r="BP27" s="662"/>
      <c r="BQ27" s="662"/>
      <c r="BR27" s="662"/>
      <c r="BS27" s="663" t="s">
        <v>250</v>
      </c>
      <c r="BT27" s="663"/>
      <c r="BU27" s="663"/>
      <c r="BV27" s="663"/>
      <c r="BW27" s="663"/>
      <c r="BX27" s="663"/>
      <c r="BY27" s="663"/>
      <c r="BZ27" s="663"/>
      <c r="CA27" s="663"/>
      <c r="CB27" s="667"/>
      <c r="CD27" s="656" t="s">
        <v>311</v>
      </c>
      <c r="CE27" s="657"/>
      <c r="CF27" s="657"/>
      <c r="CG27" s="657"/>
      <c r="CH27" s="657"/>
      <c r="CI27" s="657"/>
      <c r="CJ27" s="657"/>
      <c r="CK27" s="657"/>
      <c r="CL27" s="657"/>
      <c r="CM27" s="657"/>
      <c r="CN27" s="657"/>
      <c r="CO27" s="657"/>
      <c r="CP27" s="657"/>
      <c r="CQ27" s="658"/>
      <c r="CR27" s="659">
        <v>31525336</v>
      </c>
      <c r="CS27" s="689"/>
      <c r="CT27" s="689"/>
      <c r="CU27" s="689"/>
      <c r="CV27" s="689"/>
      <c r="CW27" s="689"/>
      <c r="CX27" s="689"/>
      <c r="CY27" s="690"/>
      <c r="CZ27" s="664">
        <v>21.2</v>
      </c>
      <c r="DA27" s="691"/>
      <c r="DB27" s="691"/>
      <c r="DC27" s="694"/>
      <c r="DD27" s="668">
        <v>8651946</v>
      </c>
      <c r="DE27" s="689"/>
      <c r="DF27" s="689"/>
      <c r="DG27" s="689"/>
      <c r="DH27" s="689"/>
      <c r="DI27" s="689"/>
      <c r="DJ27" s="689"/>
      <c r="DK27" s="690"/>
      <c r="DL27" s="668">
        <v>8459813</v>
      </c>
      <c r="DM27" s="689"/>
      <c r="DN27" s="689"/>
      <c r="DO27" s="689"/>
      <c r="DP27" s="689"/>
      <c r="DQ27" s="689"/>
      <c r="DR27" s="689"/>
      <c r="DS27" s="689"/>
      <c r="DT27" s="689"/>
      <c r="DU27" s="689"/>
      <c r="DV27" s="690"/>
      <c r="DW27" s="664">
        <v>11.7</v>
      </c>
      <c r="DX27" s="691"/>
      <c r="DY27" s="691"/>
      <c r="DZ27" s="691"/>
      <c r="EA27" s="691"/>
      <c r="EB27" s="691"/>
      <c r="EC27" s="692"/>
    </row>
    <row r="28" spans="2:133" ht="11.25" customHeight="1" x14ac:dyDescent="0.2">
      <c r="B28" s="656" t="s">
        <v>312</v>
      </c>
      <c r="C28" s="657"/>
      <c r="D28" s="657"/>
      <c r="E28" s="657"/>
      <c r="F28" s="657"/>
      <c r="G28" s="657"/>
      <c r="H28" s="657"/>
      <c r="I28" s="657"/>
      <c r="J28" s="657"/>
      <c r="K28" s="657"/>
      <c r="L28" s="657"/>
      <c r="M28" s="657"/>
      <c r="N28" s="657"/>
      <c r="O28" s="657"/>
      <c r="P28" s="657"/>
      <c r="Q28" s="658"/>
      <c r="R28" s="659">
        <v>1576742</v>
      </c>
      <c r="S28" s="660"/>
      <c r="T28" s="660"/>
      <c r="U28" s="660"/>
      <c r="V28" s="660"/>
      <c r="W28" s="660"/>
      <c r="X28" s="660"/>
      <c r="Y28" s="661"/>
      <c r="Z28" s="662">
        <v>1</v>
      </c>
      <c r="AA28" s="662"/>
      <c r="AB28" s="662"/>
      <c r="AC28" s="662"/>
      <c r="AD28" s="663">
        <v>122678</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313</v>
      </c>
      <c r="CE28" s="657"/>
      <c r="CF28" s="657"/>
      <c r="CG28" s="657"/>
      <c r="CH28" s="657"/>
      <c r="CI28" s="657"/>
      <c r="CJ28" s="657"/>
      <c r="CK28" s="657"/>
      <c r="CL28" s="657"/>
      <c r="CM28" s="657"/>
      <c r="CN28" s="657"/>
      <c r="CO28" s="657"/>
      <c r="CP28" s="657"/>
      <c r="CQ28" s="658"/>
      <c r="CR28" s="659">
        <v>8437621</v>
      </c>
      <c r="CS28" s="660"/>
      <c r="CT28" s="660"/>
      <c r="CU28" s="660"/>
      <c r="CV28" s="660"/>
      <c r="CW28" s="660"/>
      <c r="CX28" s="660"/>
      <c r="CY28" s="661"/>
      <c r="CZ28" s="664">
        <v>5.7</v>
      </c>
      <c r="DA28" s="691"/>
      <c r="DB28" s="691"/>
      <c r="DC28" s="694"/>
      <c r="DD28" s="668">
        <v>8088572</v>
      </c>
      <c r="DE28" s="660"/>
      <c r="DF28" s="660"/>
      <c r="DG28" s="660"/>
      <c r="DH28" s="660"/>
      <c r="DI28" s="660"/>
      <c r="DJ28" s="660"/>
      <c r="DK28" s="661"/>
      <c r="DL28" s="668">
        <v>8082911</v>
      </c>
      <c r="DM28" s="660"/>
      <c r="DN28" s="660"/>
      <c r="DO28" s="660"/>
      <c r="DP28" s="660"/>
      <c r="DQ28" s="660"/>
      <c r="DR28" s="660"/>
      <c r="DS28" s="660"/>
      <c r="DT28" s="660"/>
      <c r="DU28" s="660"/>
      <c r="DV28" s="661"/>
      <c r="DW28" s="664">
        <v>11.2</v>
      </c>
      <c r="DX28" s="691"/>
      <c r="DY28" s="691"/>
      <c r="DZ28" s="691"/>
      <c r="EA28" s="691"/>
      <c r="EB28" s="691"/>
      <c r="EC28" s="692"/>
    </row>
    <row r="29" spans="2:133" ht="11.25" customHeight="1" x14ac:dyDescent="0.2">
      <c r="B29" s="656" t="s">
        <v>314</v>
      </c>
      <c r="C29" s="657"/>
      <c r="D29" s="657"/>
      <c r="E29" s="657"/>
      <c r="F29" s="657"/>
      <c r="G29" s="657"/>
      <c r="H29" s="657"/>
      <c r="I29" s="657"/>
      <c r="J29" s="657"/>
      <c r="K29" s="657"/>
      <c r="L29" s="657"/>
      <c r="M29" s="657"/>
      <c r="N29" s="657"/>
      <c r="O29" s="657"/>
      <c r="P29" s="657"/>
      <c r="Q29" s="658"/>
      <c r="R29" s="659">
        <v>910884</v>
      </c>
      <c r="S29" s="660"/>
      <c r="T29" s="660"/>
      <c r="U29" s="660"/>
      <c r="V29" s="660"/>
      <c r="W29" s="660"/>
      <c r="X29" s="660"/>
      <c r="Y29" s="661"/>
      <c r="Z29" s="662">
        <v>0.6</v>
      </c>
      <c r="AA29" s="662"/>
      <c r="AB29" s="662"/>
      <c r="AC29" s="662"/>
      <c r="AD29" s="663" t="s">
        <v>132</v>
      </c>
      <c r="AE29" s="663"/>
      <c r="AF29" s="663"/>
      <c r="AG29" s="663"/>
      <c r="AH29" s="663"/>
      <c r="AI29" s="663"/>
      <c r="AJ29" s="663"/>
      <c r="AK29" s="663"/>
      <c r="AL29" s="664" t="s">
        <v>132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315</v>
      </c>
      <c r="CE29" s="698"/>
      <c r="CF29" s="656" t="s">
        <v>72</v>
      </c>
      <c r="CG29" s="657"/>
      <c r="CH29" s="657"/>
      <c r="CI29" s="657"/>
      <c r="CJ29" s="657"/>
      <c r="CK29" s="657"/>
      <c r="CL29" s="657"/>
      <c r="CM29" s="657"/>
      <c r="CN29" s="657"/>
      <c r="CO29" s="657"/>
      <c r="CP29" s="657"/>
      <c r="CQ29" s="658"/>
      <c r="CR29" s="659">
        <v>8437621</v>
      </c>
      <c r="CS29" s="689"/>
      <c r="CT29" s="689"/>
      <c r="CU29" s="689"/>
      <c r="CV29" s="689"/>
      <c r="CW29" s="689"/>
      <c r="CX29" s="689"/>
      <c r="CY29" s="690"/>
      <c r="CZ29" s="664">
        <v>5.7</v>
      </c>
      <c r="DA29" s="691"/>
      <c r="DB29" s="691"/>
      <c r="DC29" s="694"/>
      <c r="DD29" s="668">
        <v>8088572</v>
      </c>
      <c r="DE29" s="689"/>
      <c r="DF29" s="689"/>
      <c r="DG29" s="689"/>
      <c r="DH29" s="689"/>
      <c r="DI29" s="689"/>
      <c r="DJ29" s="689"/>
      <c r="DK29" s="690"/>
      <c r="DL29" s="668">
        <v>8082911</v>
      </c>
      <c r="DM29" s="689"/>
      <c r="DN29" s="689"/>
      <c r="DO29" s="689"/>
      <c r="DP29" s="689"/>
      <c r="DQ29" s="689"/>
      <c r="DR29" s="689"/>
      <c r="DS29" s="689"/>
      <c r="DT29" s="689"/>
      <c r="DU29" s="689"/>
      <c r="DV29" s="690"/>
      <c r="DW29" s="664">
        <v>11.2</v>
      </c>
      <c r="DX29" s="691"/>
      <c r="DY29" s="691"/>
      <c r="DZ29" s="691"/>
      <c r="EA29" s="691"/>
      <c r="EB29" s="691"/>
      <c r="EC29" s="692"/>
    </row>
    <row r="30" spans="2:133" ht="11.25" customHeight="1" x14ac:dyDescent="0.2">
      <c r="B30" s="656" t="s">
        <v>316</v>
      </c>
      <c r="C30" s="657"/>
      <c r="D30" s="657"/>
      <c r="E30" s="657"/>
      <c r="F30" s="657"/>
      <c r="G30" s="657"/>
      <c r="H30" s="657"/>
      <c r="I30" s="657"/>
      <c r="J30" s="657"/>
      <c r="K30" s="657"/>
      <c r="L30" s="657"/>
      <c r="M30" s="657"/>
      <c r="N30" s="657"/>
      <c r="O30" s="657"/>
      <c r="P30" s="657"/>
      <c r="Q30" s="658"/>
      <c r="R30" s="659">
        <v>31291253</v>
      </c>
      <c r="S30" s="660"/>
      <c r="T30" s="660"/>
      <c r="U30" s="660"/>
      <c r="V30" s="660"/>
      <c r="W30" s="660"/>
      <c r="X30" s="660"/>
      <c r="Y30" s="661"/>
      <c r="Z30" s="662">
        <v>20</v>
      </c>
      <c r="AA30" s="662"/>
      <c r="AB30" s="662"/>
      <c r="AC30" s="662"/>
      <c r="AD30" s="663" t="s">
        <v>132</v>
      </c>
      <c r="AE30" s="663"/>
      <c r="AF30" s="663"/>
      <c r="AG30" s="663"/>
      <c r="AH30" s="663"/>
      <c r="AI30" s="663"/>
      <c r="AJ30" s="663"/>
      <c r="AK30" s="663"/>
      <c r="AL30" s="664" t="s">
        <v>141</v>
      </c>
      <c r="AM30" s="665"/>
      <c r="AN30" s="665"/>
      <c r="AO30" s="666"/>
      <c r="AP30" s="641" t="s">
        <v>230</v>
      </c>
      <c r="AQ30" s="642"/>
      <c r="AR30" s="642"/>
      <c r="AS30" s="642"/>
      <c r="AT30" s="642"/>
      <c r="AU30" s="642"/>
      <c r="AV30" s="642"/>
      <c r="AW30" s="642"/>
      <c r="AX30" s="642"/>
      <c r="AY30" s="642"/>
      <c r="AZ30" s="642"/>
      <c r="BA30" s="642"/>
      <c r="BB30" s="642"/>
      <c r="BC30" s="642"/>
      <c r="BD30" s="642"/>
      <c r="BE30" s="642"/>
      <c r="BF30" s="643"/>
      <c r="BG30" s="641" t="s">
        <v>317</v>
      </c>
      <c r="BH30" s="695"/>
      <c r="BI30" s="695"/>
      <c r="BJ30" s="695"/>
      <c r="BK30" s="695"/>
      <c r="BL30" s="695"/>
      <c r="BM30" s="695"/>
      <c r="BN30" s="695"/>
      <c r="BO30" s="695"/>
      <c r="BP30" s="695"/>
      <c r="BQ30" s="696"/>
      <c r="BR30" s="641" t="s">
        <v>318</v>
      </c>
      <c r="BS30" s="695"/>
      <c r="BT30" s="695"/>
      <c r="BU30" s="695"/>
      <c r="BV30" s="695"/>
      <c r="BW30" s="695"/>
      <c r="BX30" s="695"/>
      <c r="BY30" s="695"/>
      <c r="BZ30" s="695"/>
      <c r="CA30" s="695"/>
      <c r="CB30" s="696"/>
      <c r="CD30" s="699"/>
      <c r="CE30" s="700"/>
      <c r="CF30" s="656" t="s">
        <v>319</v>
      </c>
      <c r="CG30" s="657"/>
      <c r="CH30" s="657"/>
      <c r="CI30" s="657"/>
      <c r="CJ30" s="657"/>
      <c r="CK30" s="657"/>
      <c r="CL30" s="657"/>
      <c r="CM30" s="657"/>
      <c r="CN30" s="657"/>
      <c r="CO30" s="657"/>
      <c r="CP30" s="657"/>
      <c r="CQ30" s="658"/>
      <c r="CR30" s="659">
        <v>8146647</v>
      </c>
      <c r="CS30" s="660"/>
      <c r="CT30" s="660"/>
      <c r="CU30" s="660"/>
      <c r="CV30" s="660"/>
      <c r="CW30" s="660"/>
      <c r="CX30" s="660"/>
      <c r="CY30" s="661"/>
      <c r="CZ30" s="664">
        <v>5.5</v>
      </c>
      <c r="DA30" s="691"/>
      <c r="DB30" s="691"/>
      <c r="DC30" s="694"/>
      <c r="DD30" s="668">
        <v>7821419</v>
      </c>
      <c r="DE30" s="660"/>
      <c r="DF30" s="660"/>
      <c r="DG30" s="660"/>
      <c r="DH30" s="660"/>
      <c r="DI30" s="660"/>
      <c r="DJ30" s="660"/>
      <c r="DK30" s="661"/>
      <c r="DL30" s="668">
        <v>7815758</v>
      </c>
      <c r="DM30" s="660"/>
      <c r="DN30" s="660"/>
      <c r="DO30" s="660"/>
      <c r="DP30" s="660"/>
      <c r="DQ30" s="660"/>
      <c r="DR30" s="660"/>
      <c r="DS30" s="660"/>
      <c r="DT30" s="660"/>
      <c r="DU30" s="660"/>
      <c r="DV30" s="661"/>
      <c r="DW30" s="664">
        <v>10.8</v>
      </c>
      <c r="DX30" s="691"/>
      <c r="DY30" s="691"/>
      <c r="DZ30" s="691"/>
      <c r="EA30" s="691"/>
      <c r="EB30" s="691"/>
      <c r="EC30" s="692"/>
    </row>
    <row r="31" spans="2:133" ht="11.25" customHeight="1" x14ac:dyDescent="0.2">
      <c r="B31" s="672" t="s">
        <v>320</v>
      </c>
      <c r="C31" s="673"/>
      <c r="D31" s="673"/>
      <c r="E31" s="673"/>
      <c r="F31" s="673"/>
      <c r="G31" s="673"/>
      <c r="H31" s="673"/>
      <c r="I31" s="673"/>
      <c r="J31" s="673"/>
      <c r="K31" s="673"/>
      <c r="L31" s="673"/>
      <c r="M31" s="673"/>
      <c r="N31" s="673"/>
      <c r="O31" s="673"/>
      <c r="P31" s="673"/>
      <c r="Q31" s="674"/>
      <c r="R31" s="659">
        <v>3036</v>
      </c>
      <c r="S31" s="660"/>
      <c r="T31" s="660"/>
      <c r="U31" s="660"/>
      <c r="V31" s="660"/>
      <c r="W31" s="660"/>
      <c r="X31" s="660"/>
      <c r="Y31" s="661"/>
      <c r="Z31" s="662">
        <v>0</v>
      </c>
      <c r="AA31" s="662"/>
      <c r="AB31" s="662"/>
      <c r="AC31" s="662"/>
      <c r="AD31" s="663">
        <v>3036</v>
      </c>
      <c r="AE31" s="663"/>
      <c r="AF31" s="663"/>
      <c r="AG31" s="663"/>
      <c r="AH31" s="663"/>
      <c r="AI31" s="663"/>
      <c r="AJ31" s="663"/>
      <c r="AK31" s="663"/>
      <c r="AL31" s="664">
        <v>0</v>
      </c>
      <c r="AM31" s="665"/>
      <c r="AN31" s="665"/>
      <c r="AO31" s="666"/>
      <c r="AP31" s="707" t="s">
        <v>321</v>
      </c>
      <c r="AQ31" s="708"/>
      <c r="AR31" s="708"/>
      <c r="AS31" s="708"/>
      <c r="AT31" s="713" t="s">
        <v>322</v>
      </c>
      <c r="AU31" s="218"/>
      <c r="AV31" s="218"/>
      <c r="AW31" s="218"/>
      <c r="AX31" s="645" t="s">
        <v>193</v>
      </c>
      <c r="AY31" s="646"/>
      <c r="AZ31" s="646"/>
      <c r="BA31" s="646"/>
      <c r="BB31" s="646"/>
      <c r="BC31" s="646"/>
      <c r="BD31" s="646"/>
      <c r="BE31" s="646"/>
      <c r="BF31" s="647"/>
      <c r="BG31" s="706">
        <v>99.3</v>
      </c>
      <c r="BH31" s="703"/>
      <c r="BI31" s="703"/>
      <c r="BJ31" s="703"/>
      <c r="BK31" s="703"/>
      <c r="BL31" s="703"/>
      <c r="BM31" s="654">
        <v>96.9</v>
      </c>
      <c r="BN31" s="703"/>
      <c r="BO31" s="703"/>
      <c r="BP31" s="703"/>
      <c r="BQ31" s="704"/>
      <c r="BR31" s="706">
        <v>99.2</v>
      </c>
      <c r="BS31" s="703"/>
      <c r="BT31" s="703"/>
      <c r="BU31" s="703"/>
      <c r="BV31" s="703"/>
      <c r="BW31" s="703"/>
      <c r="BX31" s="654">
        <v>96.8</v>
      </c>
      <c r="BY31" s="703"/>
      <c r="BZ31" s="703"/>
      <c r="CA31" s="703"/>
      <c r="CB31" s="704"/>
      <c r="CD31" s="699"/>
      <c r="CE31" s="700"/>
      <c r="CF31" s="656" t="s">
        <v>323</v>
      </c>
      <c r="CG31" s="657"/>
      <c r="CH31" s="657"/>
      <c r="CI31" s="657"/>
      <c r="CJ31" s="657"/>
      <c r="CK31" s="657"/>
      <c r="CL31" s="657"/>
      <c r="CM31" s="657"/>
      <c r="CN31" s="657"/>
      <c r="CO31" s="657"/>
      <c r="CP31" s="657"/>
      <c r="CQ31" s="658"/>
      <c r="CR31" s="659">
        <v>290974</v>
      </c>
      <c r="CS31" s="689"/>
      <c r="CT31" s="689"/>
      <c r="CU31" s="689"/>
      <c r="CV31" s="689"/>
      <c r="CW31" s="689"/>
      <c r="CX31" s="689"/>
      <c r="CY31" s="690"/>
      <c r="CZ31" s="664">
        <v>0.2</v>
      </c>
      <c r="DA31" s="691"/>
      <c r="DB31" s="691"/>
      <c r="DC31" s="694"/>
      <c r="DD31" s="668">
        <v>267153</v>
      </c>
      <c r="DE31" s="689"/>
      <c r="DF31" s="689"/>
      <c r="DG31" s="689"/>
      <c r="DH31" s="689"/>
      <c r="DI31" s="689"/>
      <c r="DJ31" s="689"/>
      <c r="DK31" s="690"/>
      <c r="DL31" s="668">
        <v>267153</v>
      </c>
      <c r="DM31" s="689"/>
      <c r="DN31" s="689"/>
      <c r="DO31" s="689"/>
      <c r="DP31" s="689"/>
      <c r="DQ31" s="689"/>
      <c r="DR31" s="689"/>
      <c r="DS31" s="689"/>
      <c r="DT31" s="689"/>
      <c r="DU31" s="689"/>
      <c r="DV31" s="690"/>
      <c r="DW31" s="664">
        <v>0.4</v>
      </c>
      <c r="DX31" s="691"/>
      <c r="DY31" s="691"/>
      <c r="DZ31" s="691"/>
      <c r="EA31" s="691"/>
      <c r="EB31" s="691"/>
      <c r="EC31" s="692"/>
    </row>
    <row r="32" spans="2:133" ht="11.25" customHeight="1" x14ac:dyDescent="0.2">
      <c r="B32" s="656" t="s">
        <v>324</v>
      </c>
      <c r="C32" s="657"/>
      <c r="D32" s="657"/>
      <c r="E32" s="657"/>
      <c r="F32" s="657"/>
      <c r="G32" s="657"/>
      <c r="H32" s="657"/>
      <c r="I32" s="657"/>
      <c r="J32" s="657"/>
      <c r="K32" s="657"/>
      <c r="L32" s="657"/>
      <c r="M32" s="657"/>
      <c r="N32" s="657"/>
      <c r="O32" s="657"/>
      <c r="P32" s="657"/>
      <c r="Q32" s="658"/>
      <c r="R32" s="659">
        <v>10082438</v>
      </c>
      <c r="S32" s="660"/>
      <c r="T32" s="660"/>
      <c r="U32" s="660"/>
      <c r="V32" s="660"/>
      <c r="W32" s="660"/>
      <c r="X32" s="660"/>
      <c r="Y32" s="661"/>
      <c r="Z32" s="662">
        <v>6.5</v>
      </c>
      <c r="AA32" s="662"/>
      <c r="AB32" s="662"/>
      <c r="AC32" s="662"/>
      <c r="AD32" s="663" t="s">
        <v>250</v>
      </c>
      <c r="AE32" s="663"/>
      <c r="AF32" s="663"/>
      <c r="AG32" s="663"/>
      <c r="AH32" s="663"/>
      <c r="AI32" s="663"/>
      <c r="AJ32" s="663"/>
      <c r="AK32" s="663"/>
      <c r="AL32" s="664" t="s">
        <v>250</v>
      </c>
      <c r="AM32" s="665"/>
      <c r="AN32" s="665"/>
      <c r="AO32" s="666"/>
      <c r="AP32" s="709"/>
      <c r="AQ32" s="710"/>
      <c r="AR32" s="710"/>
      <c r="AS32" s="710"/>
      <c r="AT32" s="714"/>
      <c r="AU32" s="214" t="s">
        <v>325</v>
      </c>
      <c r="AX32" s="656" t="s">
        <v>326</v>
      </c>
      <c r="AY32" s="657"/>
      <c r="AZ32" s="657"/>
      <c r="BA32" s="657"/>
      <c r="BB32" s="657"/>
      <c r="BC32" s="657"/>
      <c r="BD32" s="657"/>
      <c r="BE32" s="657"/>
      <c r="BF32" s="658"/>
      <c r="BG32" s="716">
        <v>99.1</v>
      </c>
      <c r="BH32" s="689"/>
      <c r="BI32" s="689"/>
      <c r="BJ32" s="689"/>
      <c r="BK32" s="689"/>
      <c r="BL32" s="689"/>
      <c r="BM32" s="665">
        <v>96</v>
      </c>
      <c r="BN32" s="689"/>
      <c r="BO32" s="689"/>
      <c r="BP32" s="689"/>
      <c r="BQ32" s="705"/>
      <c r="BR32" s="716">
        <v>99</v>
      </c>
      <c r="BS32" s="689"/>
      <c r="BT32" s="689"/>
      <c r="BU32" s="689"/>
      <c r="BV32" s="689"/>
      <c r="BW32" s="689"/>
      <c r="BX32" s="665">
        <v>96</v>
      </c>
      <c r="BY32" s="689"/>
      <c r="BZ32" s="689"/>
      <c r="CA32" s="689"/>
      <c r="CB32" s="705"/>
      <c r="CD32" s="701"/>
      <c r="CE32" s="702"/>
      <c r="CF32" s="656" t="s">
        <v>327</v>
      </c>
      <c r="CG32" s="657"/>
      <c r="CH32" s="657"/>
      <c r="CI32" s="657"/>
      <c r="CJ32" s="657"/>
      <c r="CK32" s="657"/>
      <c r="CL32" s="657"/>
      <c r="CM32" s="657"/>
      <c r="CN32" s="657"/>
      <c r="CO32" s="657"/>
      <c r="CP32" s="657"/>
      <c r="CQ32" s="658"/>
      <c r="CR32" s="659" t="s">
        <v>132</v>
      </c>
      <c r="CS32" s="660"/>
      <c r="CT32" s="660"/>
      <c r="CU32" s="660"/>
      <c r="CV32" s="660"/>
      <c r="CW32" s="660"/>
      <c r="CX32" s="660"/>
      <c r="CY32" s="661"/>
      <c r="CZ32" s="664" t="s">
        <v>250</v>
      </c>
      <c r="DA32" s="691"/>
      <c r="DB32" s="691"/>
      <c r="DC32" s="694"/>
      <c r="DD32" s="668" t="s">
        <v>250</v>
      </c>
      <c r="DE32" s="660"/>
      <c r="DF32" s="660"/>
      <c r="DG32" s="660"/>
      <c r="DH32" s="660"/>
      <c r="DI32" s="660"/>
      <c r="DJ32" s="660"/>
      <c r="DK32" s="661"/>
      <c r="DL32" s="668" t="s">
        <v>132</v>
      </c>
      <c r="DM32" s="660"/>
      <c r="DN32" s="660"/>
      <c r="DO32" s="660"/>
      <c r="DP32" s="660"/>
      <c r="DQ32" s="660"/>
      <c r="DR32" s="660"/>
      <c r="DS32" s="660"/>
      <c r="DT32" s="660"/>
      <c r="DU32" s="660"/>
      <c r="DV32" s="661"/>
      <c r="DW32" s="664" t="s">
        <v>141</v>
      </c>
      <c r="DX32" s="691"/>
      <c r="DY32" s="691"/>
      <c r="DZ32" s="691"/>
      <c r="EA32" s="691"/>
      <c r="EB32" s="691"/>
      <c r="EC32" s="692"/>
    </row>
    <row r="33" spans="2:133" ht="11.25" customHeight="1" x14ac:dyDescent="0.2">
      <c r="B33" s="656" t="s">
        <v>328</v>
      </c>
      <c r="C33" s="657"/>
      <c r="D33" s="657"/>
      <c r="E33" s="657"/>
      <c r="F33" s="657"/>
      <c r="G33" s="657"/>
      <c r="H33" s="657"/>
      <c r="I33" s="657"/>
      <c r="J33" s="657"/>
      <c r="K33" s="657"/>
      <c r="L33" s="657"/>
      <c r="M33" s="657"/>
      <c r="N33" s="657"/>
      <c r="O33" s="657"/>
      <c r="P33" s="657"/>
      <c r="Q33" s="658"/>
      <c r="R33" s="659">
        <v>242430</v>
      </c>
      <c r="S33" s="660"/>
      <c r="T33" s="660"/>
      <c r="U33" s="660"/>
      <c r="V33" s="660"/>
      <c r="W33" s="660"/>
      <c r="X33" s="660"/>
      <c r="Y33" s="661"/>
      <c r="Z33" s="662">
        <v>0.2</v>
      </c>
      <c r="AA33" s="662"/>
      <c r="AB33" s="662"/>
      <c r="AC33" s="662"/>
      <c r="AD33" s="663" t="s">
        <v>253</v>
      </c>
      <c r="AE33" s="663"/>
      <c r="AF33" s="663"/>
      <c r="AG33" s="663"/>
      <c r="AH33" s="663"/>
      <c r="AI33" s="663"/>
      <c r="AJ33" s="663"/>
      <c r="AK33" s="663"/>
      <c r="AL33" s="664" t="s">
        <v>132</v>
      </c>
      <c r="AM33" s="665"/>
      <c r="AN33" s="665"/>
      <c r="AO33" s="666"/>
      <c r="AP33" s="711"/>
      <c r="AQ33" s="712"/>
      <c r="AR33" s="712"/>
      <c r="AS33" s="712"/>
      <c r="AT33" s="715"/>
      <c r="AU33" s="219"/>
      <c r="AV33" s="219"/>
      <c r="AW33" s="219"/>
      <c r="AX33" s="680" t="s">
        <v>329</v>
      </c>
      <c r="AY33" s="681"/>
      <c r="AZ33" s="681"/>
      <c r="BA33" s="681"/>
      <c r="BB33" s="681"/>
      <c r="BC33" s="681"/>
      <c r="BD33" s="681"/>
      <c r="BE33" s="681"/>
      <c r="BF33" s="682"/>
      <c r="BG33" s="717">
        <v>99.4</v>
      </c>
      <c r="BH33" s="718"/>
      <c r="BI33" s="718"/>
      <c r="BJ33" s="718"/>
      <c r="BK33" s="718"/>
      <c r="BL33" s="718"/>
      <c r="BM33" s="719">
        <v>97.2</v>
      </c>
      <c r="BN33" s="718"/>
      <c r="BO33" s="718"/>
      <c r="BP33" s="718"/>
      <c r="BQ33" s="720"/>
      <c r="BR33" s="717">
        <v>99.3</v>
      </c>
      <c r="BS33" s="718"/>
      <c r="BT33" s="718"/>
      <c r="BU33" s="718"/>
      <c r="BV33" s="718"/>
      <c r="BW33" s="718"/>
      <c r="BX33" s="719">
        <v>97.1</v>
      </c>
      <c r="BY33" s="718"/>
      <c r="BZ33" s="718"/>
      <c r="CA33" s="718"/>
      <c r="CB33" s="720"/>
      <c r="CD33" s="656" t="s">
        <v>330</v>
      </c>
      <c r="CE33" s="657"/>
      <c r="CF33" s="657"/>
      <c r="CG33" s="657"/>
      <c r="CH33" s="657"/>
      <c r="CI33" s="657"/>
      <c r="CJ33" s="657"/>
      <c r="CK33" s="657"/>
      <c r="CL33" s="657"/>
      <c r="CM33" s="657"/>
      <c r="CN33" s="657"/>
      <c r="CO33" s="657"/>
      <c r="CP33" s="657"/>
      <c r="CQ33" s="658"/>
      <c r="CR33" s="659">
        <v>67635789</v>
      </c>
      <c r="CS33" s="689"/>
      <c r="CT33" s="689"/>
      <c r="CU33" s="689"/>
      <c r="CV33" s="689"/>
      <c r="CW33" s="689"/>
      <c r="CX33" s="689"/>
      <c r="CY33" s="690"/>
      <c r="CZ33" s="664">
        <v>45.5</v>
      </c>
      <c r="DA33" s="691"/>
      <c r="DB33" s="691"/>
      <c r="DC33" s="694"/>
      <c r="DD33" s="668">
        <v>51666710</v>
      </c>
      <c r="DE33" s="689"/>
      <c r="DF33" s="689"/>
      <c r="DG33" s="689"/>
      <c r="DH33" s="689"/>
      <c r="DI33" s="689"/>
      <c r="DJ33" s="689"/>
      <c r="DK33" s="690"/>
      <c r="DL33" s="668">
        <v>30915590</v>
      </c>
      <c r="DM33" s="689"/>
      <c r="DN33" s="689"/>
      <c r="DO33" s="689"/>
      <c r="DP33" s="689"/>
      <c r="DQ33" s="689"/>
      <c r="DR33" s="689"/>
      <c r="DS33" s="689"/>
      <c r="DT33" s="689"/>
      <c r="DU33" s="689"/>
      <c r="DV33" s="690"/>
      <c r="DW33" s="664">
        <v>42.8</v>
      </c>
      <c r="DX33" s="691"/>
      <c r="DY33" s="691"/>
      <c r="DZ33" s="691"/>
      <c r="EA33" s="691"/>
      <c r="EB33" s="691"/>
      <c r="EC33" s="692"/>
    </row>
    <row r="34" spans="2:133" ht="11.25" customHeight="1" x14ac:dyDescent="0.2">
      <c r="B34" s="656" t="s">
        <v>331</v>
      </c>
      <c r="C34" s="657"/>
      <c r="D34" s="657"/>
      <c r="E34" s="657"/>
      <c r="F34" s="657"/>
      <c r="G34" s="657"/>
      <c r="H34" s="657"/>
      <c r="I34" s="657"/>
      <c r="J34" s="657"/>
      <c r="K34" s="657"/>
      <c r="L34" s="657"/>
      <c r="M34" s="657"/>
      <c r="N34" s="657"/>
      <c r="O34" s="657"/>
      <c r="P34" s="657"/>
      <c r="Q34" s="658"/>
      <c r="R34" s="659">
        <v>216515</v>
      </c>
      <c r="S34" s="660"/>
      <c r="T34" s="660"/>
      <c r="U34" s="660"/>
      <c r="V34" s="660"/>
      <c r="W34" s="660"/>
      <c r="X34" s="660"/>
      <c r="Y34" s="661"/>
      <c r="Z34" s="662">
        <v>0.1</v>
      </c>
      <c r="AA34" s="662"/>
      <c r="AB34" s="662"/>
      <c r="AC34" s="662"/>
      <c r="AD34" s="663" t="s">
        <v>253</v>
      </c>
      <c r="AE34" s="663"/>
      <c r="AF34" s="663"/>
      <c r="AG34" s="663"/>
      <c r="AH34" s="663"/>
      <c r="AI34" s="663"/>
      <c r="AJ34" s="663"/>
      <c r="AK34" s="663"/>
      <c r="AL34" s="664" t="s">
        <v>132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332</v>
      </c>
      <c r="CE34" s="657"/>
      <c r="CF34" s="657"/>
      <c r="CG34" s="657"/>
      <c r="CH34" s="657"/>
      <c r="CI34" s="657"/>
      <c r="CJ34" s="657"/>
      <c r="CK34" s="657"/>
      <c r="CL34" s="657"/>
      <c r="CM34" s="657"/>
      <c r="CN34" s="657"/>
      <c r="CO34" s="657"/>
      <c r="CP34" s="657"/>
      <c r="CQ34" s="658"/>
      <c r="CR34" s="659">
        <v>24218677</v>
      </c>
      <c r="CS34" s="660"/>
      <c r="CT34" s="660"/>
      <c r="CU34" s="660"/>
      <c r="CV34" s="660"/>
      <c r="CW34" s="660"/>
      <c r="CX34" s="660"/>
      <c r="CY34" s="661"/>
      <c r="CZ34" s="664">
        <v>16.3</v>
      </c>
      <c r="DA34" s="691"/>
      <c r="DB34" s="691"/>
      <c r="DC34" s="694"/>
      <c r="DD34" s="668">
        <v>16681090</v>
      </c>
      <c r="DE34" s="660"/>
      <c r="DF34" s="660"/>
      <c r="DG34" s="660"/>
      <c r="DH34" s="660"/>
      <c r="DI34" s="660"/>
      <c r="DJ34" s="660"/>
      <c r="DK34" s="661"/>
      <c r="DL34" s="668">
        <v>13566802</v>
      </c>
      <c r="DM34" s="660"/>
      <c r="DN34" s="660"/>
      <c r="DO34" s="660"/>
      <c r="DP34" s="660"/>
      <c r="DQ34" s="660"/>
      <c r="DR34" s="660"/>
      <c r="DS34" s="660"/>
      <c r="DT34" s="660"/>
      <c r="DU34" s="660"/>
      <c r="DV34" s="661"/>
      <c r="DW34" s="664">
        <v>18.8</v>
      </c>
      <c r="DX34" s="691"/>
      <c r="DY34" s="691"/>
      <c r="DZ34" s="691"/>
      <c r="EA34" s="691"/>
      <c r="EB34" s="691"/>
      <c r="EC34" s="692"/>
    </row>
    <row r="35" spans="2:133" ht="11.25" customHeight="1" x14ac:dyDescent="0.2">
      <c r="B35" s="656" t="s">
        <v>333</v>
      </c>
      <c r="C35" s="657"/>
      <c r="D35" s="657"/>
      <c r="E35" s="657"/>
      <c r="F35" s="657"/>
      <c r="G35" s="657"/>
      <c r="H35" s="657"/>
      <c r="I35" s="657"/>
      <c r="J35" s="657"/>
      <c r="K35" s="657"/>
      <c r="L35" s="657"/>
      <c r="M35" s="657"/>
      <c r="N35" s="657"/>
      <c r="O35" s="657"/>
      <c r="P35" s="657"/>
      <c r="Q35" s="658"/>
      <c r="R35" s="659">
        <v>7517694</v>
      </c>
      <c r="S35" s="660"/>
      <c r="T35" s="660"/>
      <c r="U35" s="660"/>
      <c r="V35" s="660"/>
      <c r="W35" s="660"/>
      <c r="X35" s="660"/>
      <c r="Y35" s="661"/>
      <c r="Z35" s="662">
        <v>4.8</v>
      </c>
      <c r="AA35" s="662"/>
      <c r="AB35" s="662"/>
      <c r="AC35" s="662"/>
      <c r="AD35" s="663" t="s">
        <v>250</v>
      </c>
      <c r="AE35" s="663"/>
      <c r="AF35" s="663"/>
      <c r="AG35" s="663"/>
      <c r="AH35" s="663"/>
      <c r="AI35" s="663"/>
      <c r="AJ35" s="663"/>
      <c r="AK35" s="663"/>
      <c r="AL35" s="664" t="s">
        <v>132</v>
      </c>
      <c r="AM35" s="665"/>
      <c r="AN35" s="665"/>
      <c r="AO35" s="666"/>
      <c r="AP35" s="222"/>
      <c r="AQ35" s="641" t="s">
        <v>334</v>
      </c>
      <c r="AR35" s="642"/>
      <c r="AS35" s="642"/>
      <c r="AT35" s="642"/>
      <c r="AU35" s="642"/>
      <c r="AV35" s="642"/>
      <c r="AW35" s="642"/>
      <c r="AX35" s="642"/>
      <c r="AY35" s="642"/>
      <c r="AZ35" s="642"/>
      <c r="BA35" s="642"/>
      <c r="BB35" s="642"/>
      <c r="BC35" s="642"/>
      <c r="BD35" s="642"/>
      <c r="BE35" s="642"/>
      <c r="BF35" s="643"/>
      <c r="BG35" s="641" t="s">
        <v>335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336</v>
      </c>
      <c r="CE35" s="657"/>
      <c r="CF35" s="657"/>
      <c r="CG35" s="657"/>
      <c r="CH35" s="657"/>
      <c r="CI35" s="657"/>
      <c r="CJ35" s="657"/>
      <c r="CK35" s="657"/>
      <c r="CL35" s="657"/>
      <c r="CM35" s="657"/>
      <c r="CN35" s="657"/>
      <c r="CO35" s="657"/>
      <c r="CP35" s="657"/>
      <c r="CQ35" s="658"/>
      <c r="CR35" s="659">
        <v>2574734</v>
      </c>
      <c r="CS35" s="689"/>
      <c r="CT35" s="689"/>
      <c r="CU35" s="689"/>
      <c r="CV35" s="689"/>
      <c r="CW35" s="689"/>
      <c r="CX35" s="689"/>
      <c r="CY35" s="690"/>
      <c r="CZ35" s="664">
        <v>1.7</v>
      </c>
      <c r="DA35" s="691"/>
      <c r="DB35" s="691"/>
      <c r="DC35" s="694"/>
      <c r="DD35" s="668">
        <v>1861316</v>
      </c>
      <c r="DE35" s="689"/>
      <c r="DF35" s="689"/>
      <c r="DG35" s="689"/>
      <c r="DH35" s="689"/>
      <c r="DI35" s="689"/>
      <c r="DJ35" s="689"/>
      <c r="DK35" s="690"/>
      <c r="DL35" s="668">
        <v>1830503</v>
      </c>
      <c r="DM35" s="689"/>
      <c r="DN35" s="689"/>
      <c r="DO35" s="689"/>
      <c r="DP35" s="689"/>
      <c r="DQ35" s="689"/>
      <c r="DR35" s="689"/>
      <c r="DS35" s="689"/>
      <c r="DT35" s="689"/>
      <c r="DU35" s="689"/>
      <c r="DV35" s="690"/>
      <c r="DW35" s="664">
        <v>2.5</v>
      </c>
      <c r="DX35" s="691"/>
      <c r="DY35" s="691"/>
      <c r="DZ35" s="691"/>
      <c r="EA35" s="691"/>
      <c r="EB35" s="691"/>
      <c r="EC35" s="692"/>
    </row>
    <row r="36" spans="2:133" ht="11.25" customHeight="1" x14ac:dyDescent="0.2">
      <c r="B36" s="656" t="s">
        <v>337</v>
      </c>
      <c r="C36" s="657"/>
      <c r="D36" s="657"/>
      <c r="E36" s="657"/>
      <c r="F36" s="657"/>
      <c r="G36" s="657"/>
      <c r="H36" s="657"/>
      <c r="I36" s="657"/>
      <c r="J36" s="657"/>
      <c r="K36" s="657"/>
      <c r="L36" s="657"/>
      <c r="M36" s="657"/>
      <c r="N36" s="657"/>
      <c r="O36" s="657"/>
      <c r="P36" s="657"/>
      <c r="Q36" s="658"/>
      <c r="R36" s="659">
        <v>8619066</v>
      </c>
      <c r="S36" s="660"/>
      <c r="T36" s="660"/>
      <c r="U36" s="660"/>
      <c r="V36" s="660"/>
      <c r="W36" s="660"/>
      <c r="X36" s="660"/>
      <c r="Y36" s="661"/>
      <c r="Z36" s="662">
        <v>5.5</v>
      </c>
      <c r="AA36" s="662"/>
      <c r="AB36" s="662"/>
      <c r="AC36" s="662"/>
      <c r="AD36" s="663" t="s">
        <v>253</v>
      </c>
      <c r="AE36" s="663"/>
      <c r="AF36" s="663"/>
      <c r="AG36" s="663"/>
      <c r="AH36" s="663"/>
      <c r="AI36" s="663"/>
      <c r="AJ36" s="663"/>
      <c r="AK36" s="663"/>
      <c r="AL36" s="664" t="s">
        <v>253</v>
      </c>
      <c r="AM36" s="665"/>
      <c r="AN36" s="665"/>
      <c r="AO36" s="666"/>
      <c r="AP36" s="222"/>
      <c r="AQ36" s="721" t="s">
        <v>338</v>
      </c>
      <c r="AR36" s="722"/>
      <c r="AS36" s="722"/>
      <c r="AT36" s="722"/>
      <c r="AU36" s="722"/>
      <c r="AV36" s="722"/>
      <c r="AW36" s="722"/>
      <c r="AX36" s="722"/>
      <c r="AY36" s="723"/>
      <c r="AZ36" s="648">
        <v>17072755</v>
      </c>
      <c r="BA36" s="649"/>
      <c r="BB36" s="649"/>
      <c r="BC36" s="649"/>
      <c r="BD36" s="649"/>
      <c r="BE36" s="649"/>
      <c r="BF36" s="724"/>
      <c r="BG36" s="645" t="s">
        <v>339</v>
      </c>
      <c r="BH36" s="646"/>
      <c r="BI36" s="646"/>
      <c r="BJ36" s="646"/>
      <c r="BK36" s="646"/>
      <c r="BL36" s="646"/>
      <c r="BM36" s="646"/>
      <c r="BN36" s="646"/>
      <c r="BO36" s="646"/>
      <c r="BP36" s="646"/>
      <c r="BQ36" s="646"/>
      <c r="BR36" s="646"/>
      <c r="BS36" s="646"/>
      <c r="BT36" s="646"/>
      <c r="BU36" s="647"/>
      <c r="BV36" s="648">
        <v>1104946</v>
      </c>
      <c r="BW36" s="649"/>
      <c r="BX36" s="649"/>
      <c r="BY36" s="649"/>
      <c r="BZ36" s="649"/>
      <c r="CA36" s="649"/>
      <c r="CB36" s="724"/>
      <c r="CD36" s="656" t="s">
        <v>340</v>
      </c>
      <c r="CE36" s="657"/>
      <c r="CF36" s="657"/>
      <c r="CG36" s="657"/>
      <c r="CH36" s="657"/>
      <c r="CI36" s="657"/>
      <c r="CJ36" s="657"/>
      <c r="CK36" s="657"/>
      <c r="CL36" s="657"/>
      <c r="CM36" s="657"/>
      <c r="CN36" s="657"/>
      <c r="CO36" s="657"/>
      <c r="CP36" s="657"/>
      <c r="CQ36" s="658"/>
      <c r="CR36" s="659">
        <v>14984035</v>
      </c>
      <c r="CS36" s="660"/>
      <c r="CT36" s="660"/>
      <c r="CU36" s="660"/>
      <c r="CV36" s="660"/>
      <c r="CW36" s="660"/>
      <c r="CX36" s="660"/>
      <c r="CY36" s="661"/>
      <c r="CZ36" s="664">
        <v>10.1</v>
      </c>
      <c r="DA36" s="691"/>
      <c r="DB36" s="691"/>
      <c r="DC36" s="694"/>
      <c r="DD36" s="668">
        <v>13873519</v>
      </c>
      <c r="DE36" s="660"/>
      <c r="DF36" s="660"/>
      <c r="DG36" s="660"/>
      <c r="DH36" s="660"/>
      <c r="DI36" s="660"/>
      <c r="DJ36" s="660"/>
      <c r="DK36" s="661"/>
      <c r="DL36" s="668">
        <v>7325049</v>
      </c>
      <c r="DM36" s="660"/>
      <c r="DN36" s="660"/>
      <c r="DO36" s="660"/>
      <c r="DP36" s="660"/>
      <c r="DQ36" s="660"/>
      <c r="DR36" s="660"/>
      <c r="DS36" s="660"/>
      <c r="DT36" s="660"/>
      <c r="DU36" s="660"/>
      <c r="DV36" s="661"/>
      <c r="DW36" s="664">
        <v>10.1</v>
      </c>
      <c r="DX36" s="691"/>
      <c r="DY36" s="691"/>
      <c r="DZ36" s="691"/>
      <c r="EA36" s="691"/>
      <c r="EB36" s="691"/>
      <c r="EC36" s="692"/>
    </row>
    <row r="37" spans="2:133" ht="11.25" customHeight="1" x14ac:dyDescent="0.2">
      <c r="B37" s="656" t="s">
        <v>341</v>
      </c>
      <c r="C37" s="657"/>
      <c r="D37" s="657"/>
      <c r="E37" s="657"/>
      <c r="F37" s="657"/>
      <c r="G37" s="657"/>
      <c r="H37" s="657"/>
      <c r="I37" s="657"/>
      <c r="J37" s="657"/>
      <c r="K37" s="657"/>
      <c r="L37" s="657"/>
      <c r="M37" s="657"/>
      <c r="N37" s="657"/>
      <c r="O37" s="657"/>
      <c r="P37" s="657"/>
      <c r="Q37" s="658"/>
      <c r="R37" s="659">
        <v>5543036</v>
      </c>
      <c r="S37" s="660"/>
      <c r="T37" s="660"/>
      <c r="U37" s="660"/>
      <c r="V37" s="660"/>
      <c r="W37" s="660"/>
      <c r="X37" s="660"/>
      <c r="Y37" s="661"/>
      <c r="Z37" s="662">
        <v>3.5</v>
      </c>
      <c r="AA37" s="662"/>
      <c r="AB37" s="662"/>
      <c r="AC37" s="662"/>
      <c r="AD37" s="663">
        <v>16482</v>
      </c>
      <c r="AE37" s="663"/>
      <c r="AF37" s="663"/>
      <c r="AG37" s="663"/>
      <c r="AH37" s="663"/>
      <c r="AI37" s="663"/>
      <c r="AJ37" s="663"/>
      <c r="AK37" s="663"/>
      <c r="AL37" s="664">
        <v>0</v>
      </c>
      <c r="AM37" s="665"/>
      <c r="AN37" s="665"/>
      <c r="AO37" s="666"/>
      <c r="AQ37" s="725" t="s">
        <v>342</v>
      </c>
      <c r="AR37" s="726"/>
      <c r="AS37" s="726"/>
      <c r="AT37" s="726"/>
      <c r="AU37" s="726"/>
      <c r="AV37" s="726"/>
      <c r="AW37" s="726"/>
      <c r="AX37" s="726"/>
      <c r="AY37" s="727"/>
      <c r="AZ37" s="659">
        <v>5364181</v>
      </c>
      <c r="BA37" s="660"/>
      <c r="BB37" s="660"/>
      <c r="BC37" s="660"/>
      <c r="BD37" s="689"/>
      <c r="BE37" s="689"/>
      <c r="BF37" s="705"/>
      <c r="BG37" s="656" t="s">
        <v>343</v>
      </c>
      <c r="BH37" s="657"/>
      <c r="BI37" s="657"/>
      <c r="BJ37" s="657"/>
      <c r="BK37" s="657"/>
      <c r="BL37" s="657"/>
      <c r="BM37" s="657"/>
      <c r="BN37" s="657"/>
      <c r="BO37" s="657"/>
      <c r="BP37" s="657"/>
      <c r="BQ37" s="657"/>
      <c r="BR37" s="657"/>
      <c r="BS37" s="657"/>
      <c r="BT37" s="657"/>
      <c r="BU37" s="658"/>
      <c r="BV37" s="659">
        <v>708816</v>
      </c>
      <c r="BW37" s="660"/>
      <c r="BX37" s="660"/>
      <c r="BY37" s="660"/>
      <c r="BZ37" s="660"/>
      <c r="CA37" s="660"/>
      <c r="CB37" s="669"/>
      <c r="CD37" s="656" t="s">
        <v>344</v>
      </c>
      <c r="CE37" s="657"/>
      <c r="CF37" s="657"/>
      <c r="CG37" s="657"/>
      <c r="CH37" s="657"/>
      <c r="CI37" s="657"/>
      <c r="CJ37" s="657"/>
      <c r="CK37" s="657"/>
      <c r="CL37" s="657"/>
      <c r="CM37" s="657"/>
      <c r="CN37" s="657"/>
      <c r="CO37" s="657"/>
      <c r="CP37" s="657"/>
      <c r="CQ37" s="658"/>
      <c r="CR37" s="659">
        <v>3117456</v>
      </c>
      <c r="CS37" s="689"/>
      <c r="CT37" s="689"/>
      <c r="CU37" s="689"/>
      <c r="CV37" s="689"/>
      <c r="CW37" s="689"/>
      <c r="CX37" s="689"/>
      <c r="CY37" s="690"/>
      <c r="CZ37" s="664">
        <v>2.1</v>
      </c>
      <c r="DA37" s="691"/>
      <c r="DB37" s="691"/>
      <c r="DC37" s="694"/>
      <c r="DD37" s="668">
        <v>3117456</v>
      </c>
      <c r="DE37" s="689"/>
      <c r="DF37" s="689"/>
      <c r="DG37" s="689"/>
      <c r="DH37" s="689"/>
      <c r="DI37" s="689"/>
      <c r="DJ37" s="689"/>
      <c r="DK37" s="690"/>
      <c r="DL37" s="668">
        <v>3091480</v>
      </c>
      <c r="DM37" s="689"/>
      <c r="DN37" s="689"/>
      <c r="DO37" s="689"/>
      <c r="DP37" s="689"/>
      <c r="DQ37" s="689"/>
      <c r="DR37" s="689"/>
      <c r="DS37" s="689"/>
      <c r="DT37" s="689"/>
      <c r="DU37" s="689"/>
      <c r="DV37" s="690"/>
      <c r="DW37" s="664">
        <v>4.3</v>
      </c>
      <c r="DX37" s="691"/>
      <c r="DY37" s="691"/>
      <c r="DZ37" s="691"/>
      <c r="EA37" s="691"/>
      <c r="EB37" s="691"/>
      <c r="EC37" s="692"/>
    </row>
    <row r="38" spans="2:133" ht="11.25" customHeight="1" x14ac:dyDescent="0.2">
      <c r="B38" s="656" t="s">
        <v>345</v>
      </c>
      <c r="C38" s="657"/>
      <c r="D38" s="657"/>
      <c r="E38" s="657"/>
      <c r="F38" s="657"/>
      <c r="G38" s="657"/>
      <c r="H38" s="657"/>
      <c r="I38" s="657"/>
      <c r="J38" s="657"/>
      <c r="K38" s="657"/>
      <c r="L38" s="657"/>
      <c r="M38" s="657"/>
      <c r="N38" s="657"/>
      <c r="O38" s="657"/>
      <c r="P38" s="657"/>
      <c r="Q38" s="658"/>
      <c r="R38" s="659">
        <v>11715006</v>
      </c>
      <c r="S38" s="660"/>
      <c r="T38" s="660"/>
      <c r="U38" s="660"/>
      <c r="V38" s="660"/>
      <c r="W38" s="660"/>
      <c r="X38" s="660"/>
      <c r="Y38" s="661"/>
      <c r="Z38" s="662">
        <v>7.5</v>
      </c>
      <c r="AA38" s="662"/>
      <c r="AB38" s="662"/>
      <c r="AC38" s="662"/>
      <c r="AD38" s="663" t="s">
        <v>132</v>
      </c>
      <c r="AE38" s="663"/>
      <c r="AF38" s="663"/>
      <c r="AG38" s="663"/>
      <c r="AH38" s="663"/>
      <c r="AI38" s="663"/>
      <c r="AJ38" s="663"/>
      <c r="AK38" s="663"/>
      <c r="AL38" s="664" t="s">
        <v>132</v>
      </c>
      <c r="AM38" s="665"/>
      <c r="AN38" s="665"/>
      <c r="AO38" s="666"/>
      <c r="AQ38" s="725" t="s">
        <v>346</v>
      </c>
      <c r="AR38" s="726"/>
      <c r="AS38" s="726"/>
      <c r="AT38" s="726"/>
      <c r="AU38" s="726"/>
      <c r="AV38" s="726"/>
      <c r="AW38" s="726"/>
      <c r="AX38" s="726"/>
      <c r="AY38" s="727"/>
      <c r="AZ38" s="659">
        <v>511564</v>
      </c>
      <c r="BA38" s="660"/>
      <c r="BB38" s="660"/>
      <c r="BC38" s="660"/>
      <c r="BD38" s="689"/>
      <c r="BE38" s="689"/>
      <c r="BF38" s="705"/>
      <c r="BG38" s="656" t="s">
        <v>347</v>
      </c>
      <c r="BH38" s="657"/>
      <c r="BI38" s="657"/>
      <c r="BJ38" s="657"/>
      <c r="BK38" s="657"/>
      <c r="BL38" s="657"/>
      <c r="BM38" s="657"/>
      <c r="BN38" s="657"/>
      <c r="BO38" s="657"/>
      <c r="BP38" s="657"/>
      <c r="BQ38" s="657"/>
      <c r="BR38" s="657"/>
      <c r="BS38" s="657"/>
      <c r="BT38" s="657"/>
      <c r="BU38" s="658"/>
      <c r="BV38" s="659">
        <v>40212</v>
      </c>
      <c r="BW38" s="660"/>
      <c r="BX38" s="660"/>
      <c r="BY38" s="660"/>
      <c r="BZ38" s="660"/>
      <c r="CA38" s="660"/>
      <c r="CB38" s="669"/>
      <c r="CD38" s="656" t="s">
        <v>348</v>
      </c>
      <c r="CE38" s="657"/>
      <c r="CF38" s="657"/>
      <c r="CG38" s="657"/>
      <c r="CH38" s="657"/>
      <c r="CI38" s="657"/>
      <c r="CJ38" s="657"/>
      <c r="CK38" s="657"/>
      <c r="CL38" s="657"/>
      <c r="CM38" s="657"/>
      <c r="CN38" s="657"/>
      <c r="CO38" s="657"/>
      <c r="CP38" s="657"/>
      <c r="CQ38" s="658"/>
      <c r="CR38" s="659">
        <v>11483844</v>
      </c>
      <c r="CS38" s="660"/>
      <c r="CT38" s="660"/>
      <c r="CU38" s="660"/>
      <c r="CV38" s="660"/>
      <c r="CW38" s="660"/>
      <c r="CX38" s="660"/>
      <c r="CY38" s="661"/>
      <c r="CZ38" s="664">
        <v>7.7</v>
      </c>
      <c r="DA38" s="691"/>
      <c r="DB38" s="691"/>
      <c r="DC38" s="694"/>
      <c r="DD38" s="668">
        <v>9421610</v>
      </c>
      <c r="DE38" s="660"/>
      <c r="DF38" s="660"/>
      <c r="DG38" s="660"/>
      <c r="DH38" s="660"/>
      <c r="DI38" s="660"/>
      <c r="DJ38" s="660"/>
      <c r="DK38" s="661"/>
      <c r="DL38" s="668">
        <v>8193236</v>
      </c>
      <c r="DM38" s="660"/>
      <c r="DN38" s="660"/>
      <c r="DO38" s="660"/>
      <c r="DP38" s="660"/>
      <c r="DQ38" s="660"/>
      <c r="DR38" s="660"/>
      <c r="DS38" s="660"/>
      <c r="DT38" s="660"/>
      <c r="DU38" s="660"/>
      <c r="DV38" s="661"/>
      <c r="DW38" s="664">
        <v>11.3</v>
      </c>
      <c r="DX38" s="691"/>
      <c r="DY38" s="691"/>
      <c r="DZ38" s="691"/>
      <c r="EA38" s="691"/>
      <c r="EB38" s="691"/>
      <c r="EC38" s="692"/>
    </row>
    <row r="39" spans="2:133" ht="11.25" customHeight="1" x14ac:dyDescent="0.2">
      <c r="B39" s="656" t="s">
        <v>349</v>
      </c>
      <c r="C39" s="657"/>
      <c r="D39" s="657"/>
      <c r="E39" s="657"/>
      <c r="F39" s="657"/>
      <c r="G39" s="657"/>
      <c r="H39" s="657"/>
      <c r="I39" s="657"/>
      <c r="J39" s="657"/>
      <c r="K39" s="657"/>
      <c r="L39" s="657"/>
      <c r="M39" s="657"/>
      <c r="N39" s="657"/>
      <c r="O39" s="657"/>
      <c r="P39" s="657"/>
      <c r="Q39" s="658"/>
      <c r="R39" s="659" t="s">
        <v>132</v>
      </c>
      <c r="S39" s="660"/>
      <c r="T39" s="660"/>
      <c r="U39" s="660"/>
      <c r="V39" s="660"/>
      <c r="W39" s="660"/>
      <c r="X39" s="660"/>
      <c r="Y39" s="661"/>
      <c r="Z39" s="662" t="s">
        <v>141</v>
      </c>
      <c r="AA39" s="662"/>
      <c r="AB39" s="662"/>
      <c r="AC39" s="662"/>
      <c r="AD39" s="663" t="s">
        <v>132</v>
      </c>
      <c r="AE39" s="663"/>
      <c r="AF39" s="663"/>
      <c r="AG39" s="663"/>
      <c r="AH39" s="663"/>
      <c r="AI39" s="663"/>
      <c r="AJ39" s="663"/>
      <c r="AK39" s="663"/>
      <c r="AL39" s="664" t="s">
        <v>132</v>
      </c>
      <c r="AM39" s="665"/>
      <c r="AN39" s="665"/>
      <c r="AO39" s="666"/>
      <c r="AQ39" s="725" t="s">
        <v>350</v>
      </c>
      <c r="AR39" s="726"/>
      <c r="AS39" s="726"/>
      <c r="AT39" s="726"/>
      <c r="AU39" s="726"/>
      <c r="AV39" s="726"/>
      <c r="AW39" s="726"/>
      <c r="AX39" s="726"/>
      <c r="AY39" s="727"/>
      <c r="AZ39" s="659">
        <v>451162</v>
      </c>
      <c r="BA39" s="660"/>
      <c r="BB39" s="660"/>
      <c r="BC39" s="660"/>
      <c r="BD39" s="689"/>
      <c r="BE39" s="689"/>
      <c r="BF39" s="705"/>
      <c r="BG39" s="656" t="s">
        <v>351</v>
      </c>
      <c r="BH39" s="657"/>
      <c r="BI39" s="657"/>
      <c r="BJ39" s="657"/>
      <c r="BK39" s="657"/>
      <c r="BL39" s="657"/>
      <c r="BM39" s="657"/>
      <c r="BN39" s="657"/>
      <c r="BO39" s="657"/>
      <c r="BP39" s="657"/>
      <c r="BQ39" s="657"/>
      <c r="BR39" s="657"/>
      <c r="BS39" s="657"/>
      <c r="BT39" s="657"/>
      <c r="BU39" s="658"/>
      <c r="BV39" s="659">
        <v>59844</v>
      </c>
      <c r="BW39" s="660"/>
      <c r="BX39" s="660"/>
      <c r="BY39" s="660"/>
      <c r="BZ39" s="660"/>
      <c r="CA39" s="660"/>
      <c r="CB39" s="669"/>
      <c r="CD39" s="656" t="s">
        <v>352</v>
      </c>
      <c r="CE39" s="657"/>
      <c r="CF39" s="657"/>
      <c r="CG39" s="657"/>
      <c r="CH39" s="657"/>
      <c r="CI39" s="657"/>
      <c r="CJ39" s="657"/>
      <c r="CK39" s="657"/>
      <c r="CL39" s="657"/>
      <c r="CM39" s="657"/>
      <c r="CN39" s="657"/>
      <c r="CO39" s="657"/>
      <c r="CP39" s="657"/>
      <c r="CQ39" s="658"/>
      <c r="CR39" s="659">
        <v>8108552</v>
      </c>
      <c r="CS39" s="689"/>
      <c r="CT39" s="689"/>
      <c r="CU39" s="689"/>
      <c r="CV39" s="689"/>
      <c r="CW39" s="689"/>
      <c r="CX39" s="689"/>
      <c r="CY39" s="690"/>
      <c r="CZ39" s="664">
        <v>5.4</v>
      </c>
      <c r="DA39" s="691"/>
      <c r="DB39" s="691"/>
      <c r="DC39" s="694"/>
      <c r="DD39" s="668">
        <v>7727375</v>
      </c>
      <c r="DE39" s="689"/>
      <c r="DF39" s="689"/>
      <c r="DG39" s="689"/>
      <c r="DH39" s="689"/>
      <c r="DI39" s="689"/>
      <c r="DJ39" s="689"/>
      <c r="DK39" s="690"/>
      <c r="DL39" s="668" t="s">
        <v>132</v>
      </c>
      <c r="DM39" s="689"/>
      <c r="DN39" s="689"/>
      <c r="DO39" s="689"/>
      <c r="DP39" s="689"/>
      <c r="DQ39" s="689"/>
      <c r="DR39" s="689"/>
      <c r="DS39" s="689"/>
      <c r="DT39" s="689"/>
      <c r="DU39" s="689"/>
      <c r="DV39" s="690"/>
      <c r="DW39" s="664" t="s">
        <v>132</v>
      </c>
      <c r="DX39" s="691"/>
      <c r="DY39" s="691"/>
      <c r="DZ39" s="691"/>
      <c r="EA39" s="691"/>
      <c r="EB39" s="691"/>
      <c r="EC39" s="692"/>
    </row>
    <row r="40" spans="2:133" ht="11.25" customHeight="1" x14ac:dyDescent="0.2">
      <c r="B40" s="656" t="s">
        <v>353</v>
      </c>
      <c r="C40" s="657"/>
      <c r="D40" s="657"/>
      <c r="E40" s="657"/>
      <c r="F40" s="657"/>
      <c r="G40" s="657"/>
      <c r="H40" s="657"/>
      <c r="I40" s="657"/>
      <c r="J40" s="657"/>
      <c r="K40" s="657"/>
      <c r="L40" s="657"/>
      <c r="M40" s="657"/>
      <c r="N40" s="657"/>
      <c r="O40" s="657"/>
      <c r="P40" s="657"/>
      <c r="Q40" s="658"/>
      <c r="R40" s="659">
        <v>2698700</v>
      </c>
      <c r="S40" s="660"/>
      <c r="T40" s="660"/>
      <c r="U40" s="660"/>
      <c r="V40" s="660"/>
      <c r="W40" s="660"/>
      <c r="X40" s="660"/>
      <c r="Y40" s="661"/>
      <c r="Z40" s="662">
        <v>1.7</v>
      </c>
      <c r="AA40" s="662"/>
      <c r="AB40" s="662"/>
      <c r="AC40" s="662"/>
      <c r="AD40" s="663" t="s">
        <v>253</v>
      </c>
      <c r="AE40" s="663"/>
      <c r="AF40" s="663"/>
      <c r="AG40" s="663"/>
      <c r="AH40" s="663"/>
      <c r="AI40" s="663"/>
      <c r="AJ40" s="663"/>
      <c r="AK40" s="663"/>
      <c r="AL40" s="664" t="s">
        <v>132</v>
      </c>
      <c r="AM40" s="665"/>
      <c r="AN40" s="665"/>
      <c r="AO40" s="666"/>
      <c r="AQ40" s="725" t="s">
        <v>354</v>
      </c>
      <c r="AR40" s="726"/>
      <c r="AS40" s="726"/>
      <c r="AT40" s="726"/>
      <c r="AU40" s="726"/>
      <c r="AV40" s="726"/>
      <c r="AW40" s="726"/>
      <c r="AX40" s="726"/>
      <c r="AY40" s="727"/>
      <c r="AZ40" s="659">
        <v>152245</v>
      </c>
      <c r="BA40" s="660"/>
      <c r="BB40" s="660"/>
      <c r="BC40" s="660"/>
      <c r="BD40" s="689"/>
      <c r="BE40" s="689"/>
      <c r="BF40" s="705"/>
      <c r="BG40" s="709" t="s">
        <v>355</v>
      </c>
      <c r="BH40" s="710"/>
      <c r="BI40" s="710"/>
      <c r="BJ40" s="710"/>
      <c r="BK40" s="710"/>
      <c r="BL40" s="223"/>
      <c r="BM40" s="657" t="s">
        <v>356</v>
      </c>
      <c r="BN40" s="657"/>
      <c r="BO40" s="657"/>
      <c r="BP40" s="657"/>
      <c r="BQ40" s="657"/>
      <c r="BR40" s="657"/>
      <c r="BS40" s="657"/>
      <c r="BT40" s="657"/>
      <c r="BU40" s="658"/>
      <c r="BV40" s="659">
        <v>92</v>
      </c>
      <c r="BW40" s="660"/>
      <c r="BX40" s="660"/>
      <c r="BY40" s="660"/>
      <c r="BZ40" s="660"/>
      <c r="CA40" s="660"/>
      <c r="CB40" s="669"/>
      <c r="CD40" s="656" t="s">
        <v>357</v>
      </c>
      <c r="CE40" s="657"/>
      <c r="CF40" s="657"/>
      <c r="CG40" s="657"/>
      <c r="CH40" s="657"/>
      <c r="CI40" s="657"/>
      <c r="CJ40" s="657"/>
      <c r="CK40" s="657"/>
      <c r="CL40" s="657"/>
      <c r="CM40" s="657"/>
      <c r="CN40" s="657"/>
      <c r="CO40" s="657"/>
      <c r="CP40" s="657"/>
      <c r="CQ40" s="658"/>
      <c r="CR40" s="659">
        <v>6265947</v>
      </c>
      <c r="CS40" s="660"/>
      <c r="CT40" s="660"/>
      <c r="CU40" s="660"/>
      <c r="CV40" s="660"/>
      <c r="CW40" s="660"/>
      <c r="CX40" s="660"/>
      <c r="CY40" s="661"/>
      <c r="CZ40" s="664">
        <v>4.2</v>
      </c>
      <c r="DA40" s="691"/>
      <c r="DB40" s="691"/>
      <c r="DC40" s="694"/>
      <c r="DD40" s="668">
        <v>2101800</v>
      </c>
      <c r="DE40" s="660"/>
      <c r="DF40" s="660"/>
      <c r="DG40" s="660"/>
      <c r="DH40" s="660"/>
      <c r="DI40" s="660"/>
      <c r="DJ40" s="660"/>
      <c r="DK40" s="661"/>
      <c r="DL40" s="668" t="s">
        <v>250</v>
      </c>
      <c r="DM40" s="660"/>
      <c r="DN40" s="660"/>
      <c r="DO40" s="660"/>
      <c r="DP40" s="660"/>
      <c r="DQ40" s="660"/>
      <c r="DR40" s="660"/>
      <c r="DS40" s="660"/>
      <c r="DT40" s="660"/>
      <c r="DU40" s="660"/>
      <c r="DV40" s="661"/>
      <c r="DW40" s="664" t="s">
        <v>141</v>
      </c>
      <c r="DX40" s="691"/>
      <c r="DY40" s="691"/>
      <c r="DZ40" s="691"/>
      <c r="EA40" s="691"/>
      <c r="EB40" s="691"/>
      <c r="EC40" s="692"/>
    </row>
    <row r="41" spans="2:133" ht="11.25" customHeight="1" x14ac:dyDescent="0.2">
      <c r="B41" s="680" t="s">
        <v>358</v>
      </c>
      <c r="C41" s="681"/>
      <c r="D41" s="681"/>
      <c r="E41" s="681"/>
      <c r="F41" s="681"/>
      <c r="G41" s="681"/>
      <c r="H41" s="681"/>
      <c r="I41" s="681"/>
      <c r="J41" s="681"/>
      <c r="K41" s="681"/>
      <c r="L41" s="681"/>
      <c r="M41" s="681"/>
      <c r="N41" s="681"/>
      <c r="O41" s="681"/>
      <c r="P41" s="681"/>
      <c r="Q41" s="682"/>
      <c r="R41" s="734">
        <v>156163710</v>
      </c>
      <c r="S41" s="735"/>
      <c r="T41" s="735"/>
      <c r="U41" s="735"/>
      <c r="V41" s="735"/>
      <c r="W41" s="735"/>
      <c r="X41" s="735"/>
      <c r="Y41" s="736"/>
      <c r="Z41" s="737">
        <v>100</v>
      </c>
      <c r="AA41" s="737"/>
      <c r="AB41" s="737"/>
      <c r="AC41" s="737"/>
      <c r="AD41" s="738">
        <v>69567332</v>
      </c>
      <c r="AE41" s="738"/>
      <c r="AF41" s="738"/>
      <c r="AG41" s="738"/>
      <c r="AH41" s="738"/>
      <c r="AI41" s="738"/>
      <c r="AJ41" s="738"/>
      <c r="AK41" s="738"/>
      <c r="AL41" s="739">
        <v>100</v>
      </c>
      <c r="AM41" s="719"/>
      <c r="AN41" s="719"/>
      <c r="AO41" s="740"/>
      <c r="AQ41" s="725" t="s">
        <v>359</v>
      </c>
      <c r="AR41" s="726"/>
      <c r="AS41" s="726"/>
      <c r="AT41" s="726"/>
      <c r="AU41" s="726"/>
      <c r="AV41" s="726"/>
      <c r="AW41" s="726"/>
      <c r="AX41" s="726"/>
      <c r="AY41" s="727"/>
      <c r="AZ41" s="659">
        <v>2792579</v>
      </c>
      <c r="BA41" s="660"/>
      <c r="BB41" s="660"/>
      <c r="BC41" s="660"/>
      <c r="BD41" s="689"/>
      <c r="BE41" s="689"/>
      <c r="BF41" s="705"/>
      <c r="BG41" s="709"/>
      <c r="BH41" s="710"/>
      <c r="BI41" s="710"/>
      <c r="BJ41" s="710"/>
      <c r="BK41" s="710"/>
      <c r="BL41" s="223"/>
      <c r="BM41" s="657" t="s">
        <v>360</v>
      </c>
      <c r="BN41" s="657"/>
      <c r="BO41" s="657"/>
      <c r="BP41" s="657"/>
      <c r="BQ41" s="657"/>
      <c r="BR41" s="657"/>
      <c r="BS41" s="657"/>
      <c r="BT41" s="657"/>
      <c r="BU41" s="658"/>
      <c r="BV41" s="659" t="s">
        <v>132</v>
      </c>
      <c r="BW41" s="660"/>
      <c r="BX41" s="660"/>
      <c r="BY41" s="660"/>
      <c r="BZ41" s="660"/>
      <c r="CA41" s="660"/>
      <c r="CB41" s="669"/>
      <c r="CD41" s="656" t="s">
        <v>361</v>
      </c>
      <c r="CE41" s="657"/>
      <c r="CF41" s="657"/>
      <c r="CG41" s="657"/>
      <c r="CH41" s="657"/>
      <c r="CI41" s="657"/>
      <c r="CJ41" s="657"/>
      <c r="CK41" s="657"/>
      <c r="CL41" s="657"/>
      <c r="CM41" s="657"/>
      <c r="CN41" s="657"/>
      <c r="CO41" s="657"/>
      <c r="CP41" s="657"/>
      <c r="CQ41" s="658"/>
      <c r="CR41" s="659" t="s">
        <v>274</v>
      </c>
      <c r="CS41" s="689"/>
      <c r="CT41" s="689"/>
      <c r="CU41" s="689"/>
      <c r="CV41" s="689"/>
      <c r="CW41" s="689"/>
      <c r="CX41" s="689"/>
      <c r="CY41" s="690"/>
      <c r="CZ41" s="664" t="s">
        <v>253</v>
      </c>
      <c r="DA41" s="691"/>
      <c r="DB41" s="691"/>
      <c r="DC41" s="694"/>
      <c r="DD41" s="668" t="s">
        <v>250</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AQ42" s="741" t="s">
        <v>362</v>
      </c>
      <c r="AR42" s="742"/>
      <c r="AS42" s="742"/>
      <c r="AT42" s="742"/>
      <c r="AU42" s="742"/>
      <c r="AV42" s="742"/>
      <c r="AW42" s="742"/>
      <c r="AX42" s="742"/>
      <c r="AY42" s="743"/>
      <c r="AZ42" s="734">
        <v>7801024</v>
      </c>
      <c r="BA42" s="735"/>
      <c r="BB42" s="735"/>
      <c r="BC42" s="735"/>
      <c r="BD42" s="718"/>
      <c r="BE42" s="718"/>
      <c r="BF42" s="720"/>
      <c r="BG42" s="711"/>
      <c r="BH42" s="712"/>
      <c r="BI42" s="712"/>
      <c r="BJ42" s="712"/>
      <c r="BK42" s="712"/>
      <c r="BL42" s="224"/>
      <c r="BM42" s="681" t="s">
        <v>363</v>
      </c>
      <c r="BN42" s="681"/>
      <c r="BO42" s="681"/>
      <c r="BP42" s="681"/>
      <c r="BQ42" s="681"/>
      <c r="BR42" s="681"/>
      <c r="BS42" s="681"/>
      <c r="BT42" s="681"/>
      <c r="BU42" s="682"/>
      <c r="BV42" s="734">
        <v>324</v>
      </c>
      <c r="BW42" s="735"/>
      <c r="BX42" s="735"/>
      <c r="BY42" s="735"/>
      <c r="BZ42" s="735"/>
      <c r="CA42" s="735"/>
      <c r="CB42" s="744"/>
      <c r="CD42" s="656" t="s">
        <v>364</v>
      </c>
      <c r="CE42" s="657"/>
      <c r="CF42" s="657"/>
      <c r="CG42" s="657"/>
      <c r="CH42" s="657"/>
      <c r="CI42" s="657"/>
      <c r="CJ42" s="657"/>
      <c r="CK42" s="657"/>
      <c r="CL42" s="657"/>
      <c r="CM42" s="657"/>
      <c r="CN42" s="657"/>
      <c r="CO42" s="657"/>
      <c r="CP42" s="657"/>
      <c r="CQ42" s="658"/>
      <c r="CR42" s="659">
        <v>22721581</v>
      </c>
      <c r="CS42" s="689"/>
      <c r="CT42" s="689"/>
      <c r="CU42" s="689"/>
      <c r="CV42" s="689"/>
      <c r="CW42" s="689"/>
      <c r="CX42" s="689"/>
      <c r="CY42" s="690"/>
      <c r="CZ42" s="664">
        <v>15.3</v>
      </c>
      <c r="DA42" s="691"/>
      <c r="DB42" s="691"/>
      <c r="DC42" s="694"/>
      <c r="DD42" s="668">
        <v>6432905</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214" t="s">
        <v>365</v>
      </c>
      <c r="CD43" s="656" t="s">
        <v>366</v>
      </c>
      <c r="CE43" s="657"/>
      <c r="CF43" s="657"/>
      <c r="CG43" s="657"/>
      <c r="CH43" s="657"/>
      <c r="CI43" s="657"/>
      <c r="CJ43" s="657"/>
      <c r="CK43" s="657"/>
      <c r="CL43" s="657"/>
      <c r="CM43" s="657"/>
      <c r="CN43" s="657"/>
      <c r="CO43" s="657"/>
      <c r="CP43" s="657"/>
      <c r="CQ43" s="658"/>
      <c r="CR43" s="659">
        <v>365788</v>
      </c>
      <c r="CS43" s="689"/>
      <c r="CT43" s="689"/>
      <c r="CU43" s="689"/>
      <c r="CV43" s="689"/>
      <c r="CW43" s="689"/>
      <c r="CX43" s="689"/>
      <c r="CY43" s="690"/>
      <c r="CZ43" s="664">
        <v>0.2</v>
      </c>
      <c r="DA43" s="691"/>
      <c r="DB43" s="691"/>
      <c r="DC43" s="694"/>
      <c r="DD43" s="668">
        <v>362782</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745" t="s">
        <v>367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315</v>
      </c>
      <c r="CE44" s="698"/>
      <c r="CF44" s="656" t="s">
        <v>368</v>
      </c>
      <c r="CG44" s="657"/>
      <c r="CH44" s="657"/>
      <c r="CI44" s="657"/>
      <c r="CJ44" s="657"/>
      <c r="CK44" s="657"/>
      <c r="CL44" s="657"/>
      <c r="CM44" s="657"/>
      <c r="CN44" s="657"/>
      <c r="CO44" s="657"/>
      <c r="CP44" s="657"/>
      <c r="CQ44" s="658"/>
      <c r="CR44" s="659">
        <v>20914614</v>
      </c>
      <c r="CS44" s="660"/>
      <c r="CT44" s="660"/>
      <c r="CU44" s="660"/>
      <c r="CV44" s="660"/>
      <c r="CW44" s="660"/>
      <c r="CX44" s="660"/>
      <c r="CY44" s="661"/>
      <c r="CZ44" s="664">
        <v>14.1</v>
      </c>
      <c r="DA44" s="665"/>
      <c r="DB44" s="665"/>
      <c r="DC44" s="671"/>
      <c r="DD44" s="668">
        <v>6295345</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745" t="s">
        <v>369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370</v>
      </c>
      <c r="CG45" s="657"/>
      <c r="CH45" s="657"/>
      <c r="CI45" s="657"/>
      <c r="CJ45" s="657"/>
      <c r="CK45" s="657"/>
      <c r="CL45" s="657"/>
      <c r="CM45" s="657"/>
      <c r="CN45" s="657"/>
      <c r="CO45" s="657"/>
      <c r="CP45" s="657"/>
      <c r="CQ45" s="658"/>
      <c r="CR45" s="659">
        <v>11062880</v>
      </c>
      <c r="CS45" s="689"/>
      <c r="CT45" s="689"/>
      <c r="CU45" s="689"/>
      <c r="CV45" s="689"/>
      <c r="CW45" s="689"/>
      <c r="CX45" s="689"/>
      <c r="CY45" s="690"/>
      <c r="CZ45" s="664">
        <v>7.4</v>
      </c>
      <c r="DA45" s="691"/>
      <c r="DB45" s="691"/>
      <c r="DC45" s="694"/>
      <c r="DD45" s="668">
        <v>3003917</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225"/>
      <c r="CD46" s="699"/>
      <c r="CE46" s="700"/>
      <c r="CF46" s="656" t="s">
        <v>371</v>
      </c>
      <c r="CG46" s="657"/>
      <c r="CH46" s="657"/>
      <c r="CI46" s="657"/>
      <c r="CJ46" s="657"/>
      <c r="CK46" s="657"/>
      <c r="CL46" s="657"/>
      <c r="CM46" s="657"/>
      <c r="CN46" s="657"/>
      <c r="CO46" s="657"/>
      <c r="CP46" s="657"/>
      <c r="CQ46" s="658"/>
      <c r="CR46" s="659">
        <v>9775991</v>
      </c>
      <c r="CS46" s="660"/>
      <c r="CT46" s="660"/>
      <c r="CU46" s="660"/>
      <c r="CV46" s="660"/>
      <c r="CW46" s="660"/>
      <c r="CX46" s="660"/>
      <c r="CY46" s="661"/>
      <c r="CZ46" s="664">
        <v>6.6</v>
      </c>
      <c r="DA46" s="665"/>
      <c r="DB46" s="665"/>
      <c r="DC46" s="671"/>
      <c r="DD46" s="668">
        <v>3272685</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225"/>
      <c r="CD47" s="699"/>
      <c r="CE47" s="700"/>
      <c r="CF47" s="656" t="s">
        <v>372</v>
      </c>
      <c r="CG47" s="657"/>
      <c r="CH47" s="657"/>
      <c r="CI47" s="657"/>
      <c r="CJ47" s="657"/>
      <c r="CK47" s="657"/>
      <c r="CL47" s="657"/>
      <c r="CM47" s="657"/>
      <c r="CN47" s="657"/>
      <c r="CO47" s="657"/>
      <c r="CP47" s="657"/>
      <c r="CQ47" s="658"/>
      <c r="CR47" s="659">
        <v>1806967</v>
      </c>
      <c r="CS47" s="689"/>
      <c r="CT47" s="689"/>
      <c r="CU47" s="689"/>
      <c r="CV47" s="689"/>
      <c r="CW47" s="689"/>
      <c r="CX47" s="689"/>
      <c r="CY47" s="690"/>
      <c r="CZ47" s="664">
        <v>1.2</v>
      </c>
      <c r="DA47" s="691"/>
      <c r="DB47" s="691"/>
      <c r="DC47" s="694"/>
      <c r="DD47" s="668">
        <v>137560</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ht="10.8" x14ac:dyDescent="0.2">
      <c r="B48" s="225"/>
      <c r="CD48" s="701"/>
      <c r="CE48" s="702"/>
      <c r="CF48" s="656" t="s">
        <v>373</v>
      </c>
      <c r="CG48" s="657"/>
      <c r="CH48" s="657"/>
      <c r="CI48" s="657"/>
      <c r="CJ48" s="657"/>
      <c r="CK48" s="657"/>
      <c r="CL48" s="657"/>
      <c r="CM48" s="657"/>
      <c r="CN48" s="657"/>
      <c r="CO48" s="657"/>
      <c r="CP48" s="657"/>
      <c r="CQ48" s="658"/>
      <c r="CR48" s="659" t="s">
        <v>132</v>
      </c>
      <c r="CS48" s="660"/>
      <c r="CT48" s="660"/>
      <c r="CU48" s="660"/>
      <c r="CV48" s="660"/>
      <c r="CW48" s="660"/>
      <c r="CX48" s="660"/>
      <c r="CY48" s="661"/>
      <c r="CZ48" s="664" t="s">
        <v>141</v>
      </c>
      <c r="DA48" s="665"/>
      <c r="DB48" s="665"/>
      <c r="DC48" s="671"/>
      <c r="DD48" s="668" t="s">
        <v>132</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225"/>
      <c r="CD49" s="680" t="s">
        <v>374</v>
      </c>
      <c r="CE49" s="681"/>
      <c r="CF49" s="681"/>
      <c r="CG49" s="681"/>
      <c r="CH49" s="681"/>
      <c r="CI49" s="681"/>
      <c r="CJ49" s="681"/>
      <c r="CK49" s="681"/>
      <c r="CL49" s="681"/>
      <c r="CM49" s="681"/>
      <c r="CN49" s="681"/>
      <c r="CO49" s="681"/>
      <c r="CP49" s="681"/>
      <c r="CQ49" s="682"/>
      <c r="CR49" s="734">
        <v>148796156</v>
      </c>
      <c r="CS49" s="718"/>
      <c r="CT49" s="718"/>
      <c r="CU49" s="718"/>
      <c r="CV49" s="718"/>
      <c r="CW49" s="718"/>
      <c r="CX49" s="718"/>
      <c r="CY49" s="747"/>
      <c r="CZ49" s="739">
        <v>100</v>
      </c>
      <c r="DA49" s="748"/>
      <c r="DB49" s="748"/>
      <c r="DC49" s="749"/>
      <c r="DD49" s="750">
        <v>91440676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X7cEM3lAutO+AURwdJcHghI+Ir6Rv40i2gpijPLWRx/+kYDvvRWVlhXXsRUA+f1WXAlRfm/RyLaK4uZDoFQ==" saltValue="TjsPUa7vAtvi7/Q6hUVjk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S15" sqref="BS15:CG15"/>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376</v>
      </c>
      <c r="DK2" s="759"/>
      <c r="DL2" s="759"/>
      <c r="DM2" s="759"/>
      <c r="DN2" s="759"/>
      <c r="DO2" s="760"/>
      <c r="DP2" s="228"/>
      <c r="DQ2" s="758" t="s">
        <v>377</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380</v>
      </c>
      <c r="B5" s="764"/>
      <c r="C5" s="764"/>
      <c r="D5" s="764"/>
      <c r="E5" s="764"/>
      <c r="F5" s="764"/>
      <c r="G5" s="764"/>
      <c r="H5" s="764"/>
      <c r="I5" s="764"/>
      <c r="J5" s="764"/>
      <c r="K5" s="764"/>
      <c r="L5" s="764"/>
      <c r="M5" s="764"/>
      <c r="N5" s="764"/>
      <c r="O5" s="764"/>
      <c r="P5" s="765"/>
      <c r="Q5" s="769" t="s">
        <v>381</v>
      </c>
      <c r="R5" s="770"/>
      <c r="S5" s="770"/>
      <c r="T5" s="770"/>
      <c r="U5" s="771"/>
      <c r="V5" s="769" t="s">
        <v>382</v>
      </c>
      <c r="W5" s="770"/>
      <c r="X5" s="770"/>
      <c r="Y5" s="770"/>
      <c r="Z5" s="771"/>
      <c r="AA5" s="769" t="s">
        <v>383</v>
      </c>
      <c r="AB5" s="770"/>
      <c r="AC5" s="770"/>
      <c r="AD5" s="770"/>
      <c r="AE5" s="770"/>
      <c r="AF5" s="775" t="s">
        <v>384</v>
      </c>
      <c r="AG5" s="770"/>
      <c r="AH5" s="770"/>
      <c r="AI5" s="770"/>
      <c r="AJ5" s="776"/>
      <c r="AK5" s="770" t="s">
        <v>385</v>
      </c>
      <c r="AL5" s="770"/>
      <c r="AM5" s="770"/>
      <c r="AN5" s="770"/>
      <c r="AO5" s="771"/>
      <c r="AP5" s="769" t="s">
        <v>386</v>
      </c>
      <c r="AQ5" s="770"/>
      <c r="AR5" s="770"/>
      <c r="AS5" s="770"/>
      <c r="AT5" s="771"/>
      <c r="AU5" s="769" t="s">
        <v>387</v>
      </c>
      <c r="AV5" s="770"/>
      <c r="AW5" s="770"/>
      <c r="AX5" s="770"/>
      <c r="AY5" s="776"/>
      <c r="AZ5" s="232"/>
      <c r="BA5" s="232"/>
      <c r="BB5" s="232"/>
      <c r="BC5" s="232"/>
      <c r="BD5" s="232"/>
      <c r="BE5" s="233"/>
      <c r="BF5" s="233"/>
      <c r="BG5" s="233"/>
      <c r="BH5" s="233"/>
      <c r="BI5" s="233"/>
      <c r="BJ5" s="233"/>
      <c r="BK5" s="233"/>
      <c r="BL5" s="233"/>
      <c r="BM5" s="233"/>
      <c r="BN5" s="233"/>
      <c r="BO5" s="233"/>
      <c r="BP5" s="233"/>
      <c r="BQ5" s="763" t="s">
        <v>388</v>
      </c>
      <c r="BR5" s="764"/>
      <c r="BS5" s="764"/>
      <c r="BT5" s="764"/>
      <c r="BU5" s="764"/>
      <c r="BV5" s="764"/>
      <c r="BW5" s="764"/>
      <c r="BX5" s="764"/>
      <c r="BY5" s="764"/>
      <c r="BZ5" s="764"/>
      <c r="CA5" s="764"/>
      <c r="CB5" s="764"/>
      <c r="CC5" s="764"/>
      <c r="CD5" s="764"/>
      <c r="CE5" s="764"/>
      <c r="CF5" s="764"/>
      <c r="CG5" s="765"/>
      <c r="CH5" s="769" t="s">
        <v>389</v>
      </c>
      <c r="CI5" s="770"/>
      <c r="CJ5" s="770"/>
      <c r="CK5" s="770"/>
      <c r="CL5" s="771"/>
      <c r="CM5" s="769" t="s">
        <v>390</v>
      </c>
      <c r="CN5" s="770"/>
      <c r="CO5" s="770"/>
      <c r="CP5" s="770"/>
      <c r="CQ5" s="771"/>
      <c r="CR5" s="769" t="s">
        <v>391</v>
      </c>
      <c r="CS5" s="770"/>
      <c r="CT5" s="770"/>
      <c r="CU5" s="770"/>
      <c r="CV5" s="771"/>
      <c r="CW5" s="769" t="s">
        <v>392</v>
      </c>
      <c r="CX5" s="770"/>
      <c r="CY5" s="770"/>
      <c r="CZ5" s="770"/>
      <c r="DA5" s="771"/>
      <c r="DB5" s="769" t="s">
        <v>393</v>
      </c>
      <c r="DC5" s="770"/>
      <c r="DD5" s="770"/>
      <c r="DE5" s="770"/>
      <c r="DF5" s="771"/>
      <c r="DG5" s="800" t="s">
        <v>394</v>
      </c>
      <c r="DH5" s="801"/>
      <c r="DI5" s="801"/>
      <c r="DJ5" s="801"/>
      <c r="DK5" s="802"/>
      <c r="DL5" s="800" t="s">
        <v>395</v>
      </c>
      <c r="DM5" s="801"/>
      <c r="DN5" s="801"/>
      <c r="DO5" s="801"/>
      <c r="DP5" s="802"/>
      <c r="DQ5" s="769" t="s">
        <v>396</v>
      </c>
      <c r="DR5" s="770"/>
      <c r="DS5" s="770"/>
      <c r="DT5" s="770"/>
      <c r="DU5" s="771"/>
      <c r="DV5" s="769" t="s">
        <v>387</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3"/>
      <c r="DH6" s="804"/>
      <c r="DI6" s="804"/>
      <c r="DJ6" s="804"/>
      <c r="DK6" s="805"/>
      <c r="DL6" s="803"/>
      <c r="DM6" s="804"/>
      <c r="DN6" s="804"/>
      <c r="DO6" s="804"/>
      <c r="DP6" s="805"/>
      <c r="DQ6" s="772"/>
      <c r="DR6" s="773"/>
      <c r="DS6" s="773"/>
      <c r="DT6" s="773"/>
      <c r="DU6" s="774"/>
      <c r="DV6" s="772"/>
      <c r="DW6" s="773"/>
      <c r="DX6" s="773"/>
      <c r="DY6" s="773"/>
      <c r="DZ6" s="778"/>
      <c r="EA6" s="234"/>
    </row>
    <row r="7" spans="1:131" s="235" customFormat="1" ht="26.25" customHeight="1" thickTop="1" x14ac:dyDescent="0.2">
      <c r="A7" s="236">
        <v>1</v>
      </c>
      <c r="B7" s="786" t="s">
        <v>397</v>
      </c>
      <c r="C7" s="787"/>
      <c r="D7" s="787"/>
      <c r="E7" s="787"/>
      <c r="F7" s="787"/>
      <c r="G7" s="787"/>
      <c r="H7" s="787"/>
      <c r="I7" s="787"/>
      <c r="J7" s="787"/>
      <c r="K7" s="787"/>
      <c r="L7" s="787"/>
      <c r="M7" s="787"/>
      <c r="N7" s="787"/>
      <c r="O7" s="787"/>
      <c r="P7" s="788"/>
      <c r="Q7" s="789">
        <v>154043</v>
      </c>
      <c r="R7" s="790"/>
      <c r="S7" s="790"/>
      <c r="T7" s="790"/>
      <c r="U7" s="790"/>
      <c r="V7" s="790">
        <v>146864</v>
      </c>
      <c r="W7" s="790"/>
      <c r="X7" s="790"/>
      <c r="Y7" s="790"/>
      <c r="Z7" s="790"/>
      <c r="AA7" s="790">
        <v>7179</v>
      </c>
      <c r="AB7" s="790"/>
      <c r="AC7" s="790"/>
      <c r="AD7" s="790"/>
      <c r="AE7" s="791"/>
      <c r="AF7" s="792">
        <v>6640</v>
      </c>
      <c r="AG7" s="793"/>
      <c r="AH7" s="793"/>
      <c r="AI7" s="793"/>
      <c r="AJ7" s="794"/>
      <c r="AK7" s="795">
        <v>7510</v>
      </c>
      <c r="AL7" s="796"/>
      <c r="AM7" s="796"/>
      <c r="AN7" s="796"/>
      <c r="AO7" s="796"/>
      <c r="AP7" s="796">
        <v>88370</v>
      </c>
      <c r="AQ7" s="796"/>
      <c r="AR7" s="796"/>
      <c r="AS7" s="796"/>
      <c r="AT7" s="796"/>
      <c r="AU7" s="797"/>
      <c r="AV7" s="797"/>
      <c r="AW7" s="797"/>
      <c r="AX7" s="797"/>
      <c r="AY7" s="798"/>
      <c r="AZ7" s="232"/>
      <c r="BA7" s="232"/>
      <c r="BB7" s="232"/>
      <c r="BC7" s="232"/>
      <c r="BD7" s="232"/>
      <c r="BE7" s="233"/>
      <c r="BF7" s="233"/>
      <c r="BG7" s="233"/>
      <c r="BH7" s="233"/>
      <c r="BI7" s="233"/>
      <c r="BJ7" s="233"/>
      <c r="BK7" s="233"/>
      <c r="BL7" s="233"/>
      <c r="BM7" s="233"/>
      <c r="BN7" s="233"/>
      <c r="BO7" s="233"/>
      <c r="BP7" s="233"/>
      <c r="BQ7" s="236">
        <v>1</v>
      </c>
      <c r="BR7" s="237"/>
      <c r="BS7" s="782" t="s">
        <v>608</v>
      </c>
      <c r="BT7" s="783"/>
      <c r="BU7" s="783"/>
      <c r="BV7" s="783"/>
      <c r="BW7" s="783"/>
      <c r="BX7" s="783"/>
      <c r="BY7" s="783"/>
      <c r="BZ7" s="783"/>
      <c r="CA7" s="783"/>
      <c r="CB7" s="783"/>
      <c r="CC7" s="783"/>
      <c r="CD7" s="783"/>
      <c r="CE7" s="783"/>
      <c r="CF7" s="783"/>
      <c r="CG7" s="799"/>
      <c r="CH7" s="779">
        <v>-8</v>
      </c>
      <c r="CI7" s="780"/>
      <c r="CJ7" s="780"/>
      <c r="CK7" s="780"/>
      <c r="CL7" s="781"/>
      <c r="CM7" s="779">
        <v>505</v>
      </c>
      <c r="CN7" s="780"/>
      <c r="CO7" s="780"/>
      <c r="CP7" s="780"/>
      <c r="CQ7" s="781"/>
      <c r="CR7" s="779">
        <v>155</v>
      </c>
      <c r="CS7" s="780"/>
      <c r="CT7" s="780"/>
      <c r="CU7" s="780"/>
      <c r="CV7" s="781"/>
      <c r="CW7" s="779">
        <v>90</v>
      </c>
      <c r="CX7" s="780"/>
      <c r="CY7" s="780"/>
      <c r="CZ7" s="780"/>
      <c r="DA7" s="781"/>
      <c r="DB7" s="779" t="s">
        <v>548</v>
      </c>
      <c r="DC7" s="780"/>
      <c r="DD7" s="780"/>
      <c r="DE7" s="780"/>
      <c r="DF7" s="781"/>
      <c r="DG7" s="785" t="s">
        <v>598</v>
      </c>
      <c r="DH7" s="780"/>
      <c r="DI7" s="780"/>
      <c r="DJ7" s="780"/>
      <c r="DK7" s="781"/>
      <c r="DL7" s="779" t="s">
        <v>548</v>
      </c>
      <c r="DM7" s="780"/>
      <c r="DN7" s="780"/>
      <c r="DO7" s="780"/>
      <c r="DP7" s="781"/>
      <c r="DQ7" s="779" t="s">
        <v>548</v>
      </c>
      <c r="DR7" s="780"/>
      <c r="DS7" s="780"/>
      <c r="DT7" s="780"/>
      <c r="DU7" s="781"/>
      <c r="DV7" s="782"/>
      <c r="DW7" s="783"/>
      <c r="DX7" s="783"/>
      <c r="DY7" s="783"/>
      <c r="DZ7" s="784"/>
      <c r="EA7" s="234"/>
    </row>
    <row r="8" spans="1:131" s="235" customFormat="1" ht="26.25" customHeight="1" x14ac:dyDescent="0.2">
      <c r="A8" s="238">
        <v>2</v>
      </c>
      <c r="B8" s="817" t="s">
        <v>398</v>
      </c>
      <c r="C8" s="818"/>
      <c r="D8" s="818"/>
      <c r="E8" s="818"/>
      <c r="F8" s="818"/>
      <c r="G8" s="818"/>
      <c r="H8" s="818"/>
      <c r="I8" s="818"/>
      <c r="J8" s="818"/>
      <c r="K8" s="818"/>
      <c r="L8" s="818"/>
      <c r="M8" s="818"/>
      <c r="N8" s="818"/>
      <c r="O8" s="818"/>
      <c r="P8" s="819"/>
      <c r="Q8" s="820">
        <v>0</v>
      </c>
      <c r="R8" s="821"/>
      <c r="S8" s="821"/>
      <c r="T8" s="821"/>
      <c r="U8" s="821"/>
      <c r="V8" s="821">
        <v>0</v>
      </c>
      <c r="W8" s="821"/>
      <c r="X8" s="821"/>
      <c r="Y8" s="821"/>
      <c r="Z8" s="821"/>
      <c r="AA8" s="821" t="s">
        <v>598</v>
      </c>
      <c r="AB8" s="821"/>
      <c r="AC8" s="821"/>
      <c r="AD8" s="821"/>
      <c r="AE8" s="822"/>
      <c r="AF8" s="823" t="s">
        <v>132</v>
      </c>
      <c r="AG8" s="824"/>
      <c r="AH8" s="824"/>
      <c r="AI8" s="824"/>
      <c r="AJ8" s="825"/>
      <c r="AK8" s="806">
        <v>0</v>
      </c>
      <c r="AL8" s="807"/>
      <c r="AM8" s="807"/>
      <c r="AN8" s="807"/>
      <c r="AO8" s="807"/>
      <c r="AP8" s="807" t="s">
        <v>598</v>
      </c>
      <c r="AQ8" s="807"/>
      <c r="AR8" s="807"/>
      <c r="AS8" s="807"/>
      <c r="AT8" s="807"/>
      <c r="AU8" s="808"/>
      <c r="AV8" s="808"/>
      <c r="AW8" s="808"/>
      <c r="AX8" s="808"/>
      <c r="AY8" s="809"/>
      <c r="AZ8" s="232"/>
      <c r="BA8" s="232"/>
      <c r="BB8" s="232"/>
      <c r="BC8" s="232"/>
      <c r="BD8" s="232"/>
      <c r="BE8" s="233"/>
      <c r="BF8" s="233"/>
      <c r="BG8" s="233"/>
      <c r="BH8" s="233"/>
      <c r="BI8" s="233"/>
      <c r="BJ8" s="233"/>
      <c r="BK8" s="233"/>
      <c r="BL8" s="233"/>
      <c r="BM8" s="233"/>
      <c r="BN8" s="233"/>
      <c r="BO8" s="233"/>
      <c r="BP8" s="233"/>
      <c r="BQ8" s="238">
        <v>2</v>
      </c>
      <c r="BR8" s="239"/>
      <c r="BS8" s="810" t="s">
        <v>609</v>
      </c>
      <c r="BT8" s="811"/>
      <c r="BU8" s="811"/>
      <c r="BV8" s="811"/>
      <c r="BW8" s="811"/>
      <c r="BX8" s="811"/>
      <c r="BY8" s="811"/>
      <c r="BZ8" s="811"/>
      <c r="CA8" s="811"/>
      <c r="CB8" s="811"/>
      <c r="CC8" s="811"/>
      <c r="CD8" s="811"/>
      <c r="CE8" s="811"/>
      <c r="CF8" s="811"/>
      <c r="CG8" s="812"/>
      <c r="CH8" s="813">
        <v>9</v>
      </c>
      <c r="CI8" s="814"/>
      <c r="CJ8" s="814"/>
      <c r="CK8" s="814"/>
      <c r="CL8" s="815"/>
      <c r="CM8" s="813">
        <v>222</v>
      </c>
      <c r="CN8" s="814"/>
      <c r="CO8" s="814"/>
      <c r="CP8" s="814"/>
      <c r="CQ8" s="815"/>
      <c r="CR8" s="813">
        <v>125</v>
      </c>
      <c r="CS8" s="814"/>
      <c r="CT8" s="814"/>
      <c r="CU8" s="814"/>
      <c r="CV8" s="815"/>
      <c r="CW8" s="813">
        <v>85</v>
      </c>
      <c r="CX8" s="814"/>
      <c r="CY8" s="814"/>
      <c r="CZ8" s="814"/>
      <c r="DA8" s="815"/>
      <c r="DB8" s="813" t="s">
        <v>548</v>
      </c>
      <c r="DC8" s="814"/>
      <c r="DD8" s="814"/>
      <c r="DE8" s="814"/>
      <c r="DF8" s="815"/>
      <c r="DG8" s="813" t="s">
        <v>598</v>
      </c>
      <c r="DH8" s="814"/>
      <c r="DI8" s="814"/>
      <c r="DJ8" s="814"/>
      <c r="DK8" s="815"/>
      <c r="DL8" s="813" t="s">
        <v>548</v>
      </c>
      <c r="DM8" s="814"/>
      <c r="DN8" s="814"/>
      <c r="DO8" s="814"/>
      <c r="DP8" s="815"/>
      <c r="DQ8" s="813" t="s">
        <v>548</v>
      </c>
      <c r="DR8" s="814"/>
      <c r="DS8" s="814"/>
      <c r="DT8" s="814"/>
      <c r="DU8" s="815"/>
      <c r="DV8" s="810"/>
      <c r="DW8" s="811"/>
      <c r="DX8" s="811"/>
      <c r="DY8" s="811"/>
      <c r="DZ8" s="816"/>
      <c r="EA8" s="234"/>
    </row>
    <row r="9" spans="1:131" s="235" customFormat="1" ht="26.25" customHeight="1" x14ac:dyDescent="0.2">
      <c r="A9" s="238">
        <v>3</v>
      </c>
      <c r="B9" s="817" t="s">
        <v>399</v>
      </c>
      <c r="C9" s="818"/>
      <c r="D9" s="818"/>
      <c r="E9" s="818"/>
      <c r="F9" s="818"/>
      <c r="G9" s="818"/>
      <c r="H9" s="818"/>
      <c r="I9" s="818"/>
      <c r="J9" s="818"/>
      <c r="K9" s="818"/>
      <c r="L9" s="818"/>
      <c r="M9" s="818"/>
      <c r="N9" s="818"/>
      <c r="O9" s="818"/>
      <c r="P9" s="819"/>
      <c r="Q9" s="820">
        <v>34</v>
      </c>
      <c r="R9" s="821"/>
      <c r="S9" s="821"/>
      <c r="T9" s="821"/>
      <c r="U9" s="821"/>
      <c r="V9" s="821">
        <v>21</v>
      </c>
      <c r="W9" s="821"/>
      <c r="X9" s="821"/>
      <c r="Y9" s="821"/>
      <c r="Z9" s="821"/>
      <c r="AA9" s="821">
        <v>13</v>
      </c>
      <c r="AB9" s="821"/>
      <c r="AC9" s="821"/>
      <c r="AD9" s="821"/>
      <c r="AE9" s="822"/>
      <c r="AF9" s="823">
        <v>13</v>
      </c>
      <c r="AG9" s="824"/>
      <c r="AH9" s="824"/>
      <c r="AI9" s="824"/>
      <c r="AJ9" s="825"/>
      <c r="AK9" s="806">
        <v>0</v>
      </c>
      <c r="AL9" s="807"/>
      <c r="AM9" s="807"/>
      <c r="AN9" s="807"/>
      <c r="AO9" s="807"/>
      <c r="AP9" s="807">
        <v>26</v>
      </c>
      <c r="AQ9" s="807"/>
      <c r="AR9" s="807"/>
      <c r="AS9" s="807"/>
      <c r="AT9" s="807"/>
      <c r="AU9" s="808"/>
      <c r="AV9" s="808"/>
      <c r="AW9" s="808"/>
      <c r="AX9" s="808"/>
      <c r="AY9" s="809"/>
      <c r="AZ9" s="232"/>
      <c r="BA9" s="232"/>
      <c r="BB9" s="232"/>
      <c r="BC9" s="232"/>
      <c r="BD9" s="232"/>
      <c r="BE9" s="233"/>
      <c r="BF9" s="233"/>
      <c r="BG9" s="233"/>
      <c r="BH9" s="233"/>
      <c r="BI9" s="233"/>
      <c r="BJ9" s="233"/>
      <c r="BK9" s="233"/>
      <c r="BL9" s="233"/>
      <c r="BM9" s="233"/>
      <c r="BN9" s="233"/>
      <c r="BO9" s="233"/>
      <c r="BP9" s="233"/>
      <c r="BQ9" s="238">
        <v>3</v>
      </c>
      <c r="BR9" s="239"/>
      <c r="BS9" s="810" t="s">
        <v>610</v>
      </c>
      <c r="BT9" s="811"/>
      <c r="BU9" s="811"/>
      <c r="BV9" s="811"/>
      <c r="BW9" s="811"/>
      <c r="BX9" s="811"/>
      <c r="BY9" s="811"/>
      <c r="BZ9" s="811"/>
      <c r="CA9" s="811"/>
      <c r="CB9" s="811"/>
      <c r="CC9" s="811"/>
      <c r="CD9" s="811"/>
      <c r="CE9" s="811"/>
      <c r="CF9" s="811"/>
      <c r="CG9" s="812"/>
      <c r="CH9" s="813">
        <v>-1</v>
      </c>
      <c r="CI9" s="814"/>
      <c r="CJ9" s="814"/>
      <c r="CK9" s="814"/>
      <c r="CL9" s="815"/>
      <c r="CM9" s="813">
        <v>54</v>
      </c>
      <c r="CN9" s="814"/>
      <c r="CO9" s="814"/>
      <c r="CP9" s="814"/>
      <c r="CQ9" s="815"/>
      <c r="CR9" s="813">
        <v>15</v>
      </c>
      <c r="CS9" s="814"/>
      <c r="CT9" s="814"/>
      <c r="CU9" s="814"/>
      <c r="CV9" s="815"/>
      <c r="CW9" s="813">
        <v>45</v>
      </c>
      <c r="CX9" s="814"/>
      <c r="CY9" s="814"/>
      <c r="CZ9" s="814"/>
      <c r="DA9" s="815"/>
      <c r="DB9" s="813" t="s">
        <v>548</v>
      </c>
      <c r="DC9" s="814"/>
      <c r="DD9" s="814"/>
      <c r="DE9" s="814"/>
      <c r="DF9" s="815"/>
      <c r="DG9" s="813" t="s">
        <v>598</v>
      </c>
      <c r="DH9" s="814"/>
      <c r="DI9" s="814"/>
      <c r="DJ9" s="814"/>
      <c r="DK9" s="815"/>
      <c r="DL9" s="813" t="s">
        <v>548</v>
      </c>
      <c r="DM9" s="814"/>
      <c r="DN9" s="814"/>
      <c r="DO9" s="814"/>
      <c r="DP9" s="815"/>
      <c r="DQ9" s="813" t="s">
        <v>548</v>
      </c>
      <c r="DR9" s="814"/>
      <c r="DS9" s="814"/>
      <c r="DT9" s="814"/>
      <c r="DU9" s="815"/>
      <c r="DV9" s="810"/>
      <c r="DW9" s="811"/>
      <c r="DX9" s="811"/>
      <c r="DY9" s="811"/>
      <c r="DZ9" s="816"/>
      <c r="EA9" s="234"/>
    </row>
    <row r="10" spans="1:131" s="235" customFormat="1" ht="26.25" customHeight="1" x14ac:dyDescent="0.2">
      <c r="A10" s="238">
        <v>4</v>
      </c>
      <c r="B10" s="817" t="s">
        <v>400</v>
      </c>
      <c r="C10" s="818"/>
      <c r="D10" s="818"/>
      <c r="E10" s="818"/>
      <c r="F10" s="818"/>
      <c r="G10" s="818"/>
      <c r="H10" s="818"/>
      <c r="I10" s="818"/>
      <c r="J10" s="818"/>
      <c r="K10" s="818"/>
      <c r="L10" s="818"/>
      <c r="M10" s="818"/>
      <c r="N10" s="818"/>
      <c r="O10" s="818"/>
      <c r="P10" s="819"/>
      <c r="Q10" s="820">
        <v>23</v>
      </c>
      <c r="R10" s="821"/>
      <c r="S10" s="821"/>
      <c r="T10" s="821"/>
      <c r="U10" s="821"/>
      <c r="V10" s="821">
        <v>23</v>
      </c>
      <c r="W10" s="821"/>
      <c r="X10" s="821"/>
      <c r="Y10" s="821"/>
      <c r="Z10" s="821"/>
      <c r="AA10" s="821" t="s">
        <v>598</v>
      </c>
      <c r="AB10" s="821"/>
      <c r="AC10" s="821"/>
      <c r="AD10" s="821"/>
      <c r="AE10" s="822"/>
      <c r="AF10" s="823" t="s">
        <v>132</v>
      </c>
      <c r="AG10" s="824"/>
      <c r="AH10" s="824"/>
      <c r="AI10" s="824"/>
      <c r="AJ10" s="825"/>
      <c r="AK10" s="806" t="s">
        <v>598</v>
      </c>
      <c r="AL10" s="807"/>
      <c r="AM10" s="807"/>
      <c r="AN10" s="807"/>
      <c r="AO10" s="807"/>
      <c r="AP10" s="807" t="s">
        <v>598</v>
      </c>
      <c r="AQ10" s="807"/>
      <c r="AR10" s="807"/>
      <c r="AS10" s="807"/>
      <c r="AT10" s="807"/>
      <c r="AU10" s="808"/>
      <c r="AV10" s="808"/>
      <c r="AW10" s="808"/>
      <c r="AX10" s="808"/>
      <c r="AY10" s="809"/>
      <c r="AZ10" s="232"/>
      <c r="BA10" s="232"/>
      <c r="BB10" s="232"/>
      <c r="BC10" s="232"/>
      <c r="BD10" s="232"/>
      <c r="BE10" s="233"/>
      <c r="BF10" s="233"/>
      <c r="BG10" s="233"/>
      <c r="BH10" s="233"/>
      <c r="BI10" s="233"/>
      <c r="BJ10" s="233"/>
      <c r="BK10" s="233"/>
      <c r="BL10" s="233"/>
      <c r="BM10" s="233"/>
      <c r="BN10" s="233"/>
      <c r="BO10" s="233"/>
      <c r="BP10" s="233"/>
      <c r="BQ10" s="238">
        <v>4</v>
      </c>
      <c r="BR10" s="239"/>
      <c r="BS10" s="810" t="s">
        <v>611</v>
      </c>
      <c r="BT10" s="811"/>
      <c r="BU10" s="811"/>
      <c r="BV10" s="811"/>
      <c r="BW10" s="811"/>
      <c r="BX10" s="811"/>
      <c r="BY10" s="811"/>
      <c r="BZ10" s="811"/>
      <c r="CA10" s="811"/>
      <c r="CB10" s="811"/>
      <c r="CC10" s="811"/>
      <c r="CD10" s="811"/>
      <c r="CE10" s="811"/>
      <c r="CF10" s="811"/>
      <c r="CG10" s="812"/>
      <c r="CH10" s="813">
        <v>-1</v>
      </c>
      <c r="CI10" s="814"/>
      <c r="CJ10" s="814"/>
      <c r="CK10" s="814"/>
      <c r="CL10" s="815"/>
      <c r="CM10" s="813">
        <v>135</v>
      </c>
      <c r="CN10" s="814"/>
      <c r="CO10" s="814"/>
      <c r="CP10" s="814"/>
      <c r="CQ10" s="815"/>
      <c r="CR10" s="813">
        <v>70</v>
      </c>
      <c r="CS10" s="814"/>
      <c r="CT10" s="814"/>
      <c r="CU10" s="814"/>
      <c r="CV10" s="815"/>
      <c r="CW10" s="813">
        <v>41</v>
      </c>
      <c r="CX10" s="814"/>
      <c r="CY10" s="814"/>
      <c r="CZ10" s="814"/>
      <c r="DA10" s="815"/>
      <c r="DB10" s="813" t="s">
        <v>548</v>
      </c>
      <c r="DC10" s="814"/>
      <c r="DD10" s="814"/>
      <c r="DE10" s="814"/>
      <c r="DF10" s="815"/>
      <c r="DG10" s="813" t="s">
        <v>598</v>
      </c>
      <c r="DH10" s="814"/>
      <c r="DI10" s="814"/>
      <c r="DJ10" s="814"/>
      <c r="DK10" s="815"/>
      <c r="DL10" s="813" t="s">
        <v>548</v>
      </c>
      <c r="DM10" s="814"/>
      <c r="DN10" s="814"/>
      <c r="DO10" s="814"/>
      <c r="DP10" s="815"/>
      <c r="DQ10" s="813" t="s">
        <v>548</v>
      </c>
      <c r="DR10" s="814"/>
      <c r="DS10" s="814"/>
      <c r="DT10" s="814"/>
      <c r="DU10" s="815"/>
      <c r="DV10" s="810"/>
      <c r="DW10" s="811"/>
      <c r="DX10" s="811"/>
      <c r="DY10" s="811"/>
      <c r="DZ10" s="816"/>
      <c r="EA10" s="234"/>
    </row>
    <row r="11" spans="1:131" s="235" customFormat="1" ht="26.25" customHeight="1" x14ac:dyDescent="0.2">
      <c r="A11" s="238">
        <v>5</v>
      </c>
      <c r="B11" s="817" t="s">
        <v>401</v>
      </c>
      <c r="C11" s="818"/>
      <c r="D11" s="818"/>
      <c r="E11" s="818"/>
      <c r="F11" s="818"/>
      <c r="G11" s="818"/>
      <c r="H11" s="818"/>
      <c r="I11" s="818"/>
      <c r="J11" s="818"/>
      <c r="K11" s="818"/>
      <c r="L11" s="818"/>
      <c r="M11" s="818"/>
      <c r="N11" s="818"/>
      <c r="O11" s="818"/>
      <c r="P11" s="819"/>
      <c r="Q11" s="820">
        <v>2</v>
      </c>
      <c r="R11" s="821"/>
      <c r="S11" s="821"/>
      <c r="T11" s="821"/>
      <c r="U11" s="821"/>
      <c r="V11" s="821">
        <v>2</v>
      </c>
      <c r="W11" s="821"/>
      <c r="X11" s="821"/>
      <c r="Y11" s="821"/>
      <c r="Z11" s="821"/>
      <c r="AA11" s="821" t="s">
        <v>598</v>
      </c>
      <c r="AB11" s="821"/>
      <c r="AC11" s="821"/>
      <c r="AD11" s="821"/>
      <c r="AE11" s="822"/>
      <c r="AF11" s="823" t="s">
        <v>132</v>
      </c>
      <c r="AG11" s="824"/>
      <c r="AH11" s="824"/>
      <c r="AI11" s="824"/>
      <c r="AJ11" s="825"/>
      <c r="AK11" s="806" t="s">
        <v>598</v>
      </c>
      <c r="AL11" s="807"/>
      <c r="AM11" s="807"/>
      <c r="AN11" s="807"/>
      <c r="AO11" s="807"/>
      <c r="AP11" s="807" t="s">
        <v>598</v>
      </c>
      <c r="AQ11" s="807"/>
      <c r="AR11" s="807"/>
      <c r="AS11" s="807"/>
      <c r="AT11" s="807"/>
      <c r="AU11" s="808"/>
      <c r="AV11" s="808"/>
      <c r="AW11" s="808"/>
      <c r="AX11" s="808"/>
      <c r="AY11" s="809"/>
      <c r="AZ11" s="232"/>
      <c r="BA11" s="232"/>
      <c r="BB11" s="232"/>
      <c r="BC11" s="232"/>
      <c r="BD11" s="232"/>
      <c r="BE11" s="233"/>
      <c r="BF11" s="233"/>
      <c r="BG11" s="233"/>
      <c r="BH11" s="233"/>
      <c r="BI11" s="233"/>
      <c r="BJ11" s="233"/>
      <c r="BK11" s="233"/>
      <c r="BL11" s="233"/>
      <c r="BM11" s="233"/>
      <c r="BN11" s="233"/>
      <c r="BO11" s="233"/>
      <c r="BP11" s="233"/>
      <c r="BQ11" s="238">
        <v>5</v>
      </c>
      <c r="BR11" s="239"/>
      <c r="BS11" s="810" t="s">
        <v>612</v>
      </c>
      <c r="BT11" s="811"/>
      <c r="BU11" s="811"/>
      <c r="BV11" s="811"/>
      <c r="BW11" s="811"/>
      <c r="BX11" s="811"/>
      <c r="BY11" s="811"/>
      <c r="BZ11" s="811"/>
      <c r="CA11" s="811"/>
      <c r="CB11" s="811"/>
      <c r="CC11" s="811"/>
      <c r="CD11" s="811"/>
      <c r="CE11" s="811"/>
      <c r="CF11" s="811"/>
      <c r="CG11" s="812"/>
      <c r="CH11" s="813">
        <v>4</v>
      </c>
      <c r="CI11" s="814"/>
      <c r="CJ11" s="814"/>
      <c r="CK11" s="814"/>
      <c r="CL11" s="815"/>
      <c r="CM11" s="813">
        <v>394</v>
      </c>
      <c r="CN11" s="814"/>
      <c r="CO11" s="814"/>
      <c r="CP11" s="814"/>
      <c r="CQ11" s="815"/>
      <c r="CR11" s="813">
        <v>102</v>
      </c>
      <c r="CS11" s="814"/>
      <c r="CT11" s="814"/>
      <c r="CU11" s="814"/>
      <c r="CV11" s="815"/>
      <c r="CW11" s="813" t="s">
        <v>598</v>
      </c>
      <c r="CX11" s="814"/>
      <c r="CY11" s="814"/>
      <c r="CZ11" s="814"/>
      <c r="DA11" s="815"/>
      <c r="DB11" s="813">
        <v>44</v>
      </c>
      <c r="DC11" s="814"/>
      <c r="DD11" s="814"/>
      <c r="DE11" s="814"/>
      <c r="DF11" s="815"/>
      <c r="DG11" s="813" t="s">
        <v>598</v>
      </c>
      <c r="DH11" s="814"/>
      <c r="DI11" s="814"/>
      <c r="DJ11" s="814"/>
      <c r="DK11" s="815"/>
      <c r="DL11" s="813" t="s">
        <v>548</v>
      </c>
      <c r="DM11" s="814"/>
      <c r="DN11" s="814"/>
      <c r="DO11" s="814"/>
      <c r="DP11" s="815"/>
      <c r="DQ11" s="813" t="s">
        <v>548</v>
      </c>
      <c r="DR11" s="814"/>
      <c r="DS11" s="814"/>
      <c r="DT11" s="814"/>
      <c r="DU11" s="815"/>
      <c r="DV11" s="810"/>
      <c r="DW11" s="811"/>
      <c r="DX11" s="811"/>
      <c r="DY11" s="811"/>
      <c r="DZ11" s="816"/>
      <c r="EA11" s="234"/>
    </row>
    <row r="12" spans="1:131" s="235" customFormat="1" ht="26.25" customHeight="1" x14ac:dyDescent="0.2">
      <c r="A12" s="238">
        <v>6</v>
      </c>
      <c r="B12" s="817" t="s">
        <v>402</v>
      </c>
      <c r="C12" s="818"/>
      <c r="D12" s="818"/>
      <c r="E12" s="818"/>
      <c r="F12" s="818"/>
      <c r="G12" s="818"/>
      <c r="H12" s="818"/>
      <c r="I12" s="818"/>
      <c r="J12" s="818"/>
      <c r="K12" s="818"/>
      <c r="L12" s="818"/>
      <c r="M12" s="818"/>
      <c r="N12" s="818"/>
      <c r="O12" s="818"/>
      <c r="P12" s="819"/>
      <c r="Q12" s="820">
        <v>145</v>
      </c>
      <c r="R12" s="821"/>
      <c r="S12" s="821"/>
      <c r="T12" s="821"/>
      <c r="U12" s="821"/>
      <c r="V12" s="821">
        <v>145</v>
      </c>
      <c r="W12" s="821"/>
      <c r="X12" s="821"/>
      <c r="Y12" s="821"/>
      <c r="Z12" s="821"/>
      <c r="AA12" s="821" t="s">
        <v>598</v>
      </c>
      <c r="AB12" s="821"/>
      <c r="AC12" s="821"/>
      <c r="AD12" s="821"/>
      <c r="AE12" s="822"/>
      <c r="AF12" s="823" t="s">
        <v>132</v>
      </c>
      <c r="AG12" s="824"/>
      <c r="AH12" s="824"/>
      <c r="AI12" s="824"/>
      <c r="AJ12" s="825"/>
      <c r="AK12" s="806">
        <v>95</v>
      </c>
      <c r="AL12" s="807"/>
      <c r="AM12" s="807"/>
      <c r="AN12" s="807"/>
      <c r="AO12" s="807"/>
      <c r="AP12" s="807" t="s">
        <v>598</v>
      </c>
      <c r="AQ12" s="807"/>
      <c r="AR12" s="807"/>
      <c r="AS12" s="807"/>
      <c r="AT12" s="807"/>
      <c r="AU12" s="808"/>
      <c r="AV12" s="808"/>
      <c r="AW12" s="808"/>
      <c r="AX12" s="808"/>
      <c r="AY12" s="809"/>
      <c r="AZ12" s="232"/>
      <c r="BA12" s="232"/>
      <c r="BB12" s="232"/>
      <c r="BC12" s="232"/>
      <c r="BD12" s="232"/>
      <c r="BE12" s="233"/>
      <c r="BF12" s="233"/>
      <c r="BG12" s="233"/>
      <c r="BH12" s="233"/>
      <c r="BI12" s="233"/>
      <c r="BJ12" s="233"/>
      <c r="BK12" s="233"/>
      <c r="BL12" s="233"/>
      <c r="BM12" s="233"/>
      <c r="BN12" s="233"/>
      <c r="BO12" s="233"/>
      <c r="BP12" s="233"/>
      <c r="BQ12" s="238">
        <v>6</v>
      </c>
      <c r="BR12" s="239"/>
      <c r="BS12" s="810" t="s">
        <v>613</v>
      </c>
      <c r="BT12" s="811"/>
      <c r="BU12" s="811"/>
      <c r="BV12" s="811"/>
      <c r="BW12" s="811"/>
      <c r="BX12" s="811"/>
      <c r="BY12" s="811"/>
      <c r="BZ12" s="811"/>
      <c r="CA12" s="811"/>
      <c r="CB12" s="811"/>
      <c r="CC12" s="811"/>
      <c r="CD12" s="811"/>
      <c r="CE12" s="811"/>
      <c r="CF12" s="811"/>
      <c r="CG12" s="812"/>
      <c r="CH12" s="813">
        <v>-2</v>
      </c>
      <c r="CI12" s="814"/>
      <c r="CJ12" s="814"/>
      <c r="CK12" s="814"/>
      <c r="CL12" s="815"/>
      <c r="CM12" s="813">
        <v>92</v>
      </c>
      <c r="CN12" s="814"/>
      <c r="CO12" s="814"/>
      <c r="CP12" s="814"/>
      <c r="CQ12" s="815"/>
      <c r="CR12" s="813">
        <v>10</v>
      </c>
      <c r="CS12" s="814"/>
      <c r="CT12" s="814"/>
      <c r="CU12" s="814"/>
      <c r="CV12" s="815"/>
      <c r="CW12" s="813" t="s">
        <v>598</v>
      </c>
      <c r="CX12" s="814"/>
      <c r="CY12" s="814"/>
      <c r="CZ12" s="814"/>
      <c r="DA12" s="815"/>
      <c r="DB12" s="813" t="s">
        <v>548</v>
      </c>
      <c r="DC12" s="814"/>
      <c r="DD12" s="814"/>
      <c r="DE12" s="814"/>
      <c r="DF12" s="815"/>
      <c r="DG12" s="813" t="s">
        <v>598</v>
      </c>
      <c r="DH12" s="814"/>
      <c r="DI12" s="814"/>
      <c r="DJ12" s="814"/>
      <c r="DK12" s="815"/>
      <c r="DL12" s="813" t="s">
        <v>548</v>
      </c>
      <c r="DM12" s="814"/>
      <c r="DN12" s="814"/>
      <c r="DO12" s="814"/>
      <c r="DP12" s="815"/>
      <c r="DQ12" s="813" t="s">
        <v>548</v>
      </c>
      <c r="DR12" s="814"/>
      <c r="DS12" s="814"/>
      <c r="DT12" s="814"/>
      <c r="DU12" s="815"/>
      <c r="DV12" s="810"/>
      <c r="DW12" s="811"/>
      <c r="DX12" s="811"/>
      <c r="DY12" s="811"/>
      <c r="DZ12" s="816"/>
      <c r="EA12" s="234"/>
    </row>
    <row r="13" spans="1:131" s="235" customFormat="1" ht="26.25" customHeight="1" x14ac:dyDescent="0.2">
      <c r="A13" s="238">
        <v>7</v>
      </c>
      <c r="B13" s="817" t="s">
        <v>403</v>
      </c>
      <c r="C13" s="818"/>
      <c r="D13" s="818"/>
      <c r="E13" s="818"/>
      <c r="F13" s="818"/>
      <c r="G13" s="818"/>
      <c r="H13" s="818"/>
      <c r="I13" s="818"/>
      <c r="J13" s="818"/>
      <c r="K13" s="818"/>
      <c r="L13" s="818"/>
      <c r="M13" s="818"/>
      <c r="N13" s="818"/>
      <c r="O13" s="818"/>
      <c r="P13" s="819"/>
      <c r="Q13" s="820">
        <v>1060</v>
      </c>
      <c r="R13" s="821"/>
      <c r="S13" s="821"/>
      <c r="T13" s="821"/>
      <c r="U13" s="821"/>
      <c r="V13" s="821">
        <v>998</v>
      </c>
      <c r="W13" s="821"/>
      <c r="X13" s="821"/>
      <c r="Y13" s="821"/>
      <c r="Z13" s="821"/>
      <c r="AA13" s="821">
        <v>62</v>
      </c>
      <c r="AB13" s="821"/>
      <c r="AC13" s="821"/>
      <c r="AD13" s="821"/>
      <c r="AE13" s="822"/>
      <c r="AF13" s="823" t="s">
        <v>132</v>
      </c>
      <c r="AG13" s="824"/>
      <c r="AH13" s="824"/>
      <c r="AI13" s="824"/>
      <c r="AJ13" s="825"/>
      <c r="AK13" s="806">
        <v>353</v>
      </c>
      <c r="AL13" s="807"/>
      <c r="AM13" s="807"/>
      <c r="AN13" s="807"/>
      <c r="AO13" s="807"/>
      <c r="AP13" s="807">
        <v>1360</v>
      </c>
      <c r="AQ13" s="807"/>
      <c r="AR13" s="807"/>
      <c r="AS13" s="807"/>
      <c r="AT13" s="807"/>
      <c r="AU13" s="808"/>
      <c r="AV13" s="808"/>
      <c r="AW13" s="808"/>
      <c r="AX13" s="808"/>
      <c r="AY13" s="809"/>
      <c r="AZ13" s="232"/>
      <c r="BA13" s="232"/>
      <c r="BB13" s="232"/>
      <c r="BC13" s="232"/>
      <c r="BD13" s="232"/>
      <c r="BE13" s="233"/>
      <c r="BF13" s="233"/>
      <c r="BG13" s="233"/>
      <c r="BH13" s="233"/>
      <c r="BI13" s="233"/>
      <c r="BJ13" s="233"/>
      <c r="BK13" s="233"/>
      <c r="BL13" s="233"/>
      <c r="BM13" s="233"/>
      <c r="BN13" s="233"/>
      <c r="BO13" s="233"/>
      <c r="BP13" s="233"/>
      <c r="BQ13" s="238">
        <v>7</v>
      </c>
      <c r="BR13" s="239"/>
      <c r="BS13" s="810"/>
      <c r="BT13" s="811"/>
      <c r="BU13" s="811"/>
      <c r="BV13" s="811"/>
      <c r="BW13" s="811"/>
      <c r="BX13" s="811"/>
      <c r="BY13" s="811"/>
      <c r="BZ13" s="811"/>
      <c r="CA13" s="811"/>
      <c r="CB13" s="811"/>
      <c r="CC13" s="811"/>
      <c r="CD13" s="811"/>
      <c r="CE13" s="811"/>
      <c r="CF13" s="811"/>
      <c r="CG13" s="812"/>
      <c r="CH13" s="813"/>
      <c r="CI13" s="814"/>
      <c r="CJ13" s="814"/>
      <c r="CK13" s="814"/>
      <c r="CL13" s="815"/>
      <c r="CM13" s="813"/>
      <c r="CN13" s="814"/>
      <c r="CO13" s="814"/>
      <c r="CP13" s="814"/>
      <c r="CQ13" s="815"/>
      <c r="CR13" s="813"/>
      <c r="CS13" s="814"/>
      <c r="CT13" s="814"/>
      <c r="CU13" s="814"/>
      <c r="CV13" s="815"/>
      <c r="CW13" s="813"/>
      <c r="CX13" s="814"/>
      <c r="CY13" s="814"/>
      <c r="CZ13" s="814"/>
      <c r="DA13" s="815"/>
      <c r="DB13" s="813"/>
      <c r="DC13" s="814"/>
      <c r="DD13" s="814"/>
      <c r="DE13" s="814"/>
      <c r="DF13" s="815"/>
      <c r="DG13" s="813"/>
      <c r="DH13" s="814"/>
      <c r="DI13" s="814"/>
      <c r="DJ13" s="814"/>
      <c r="DK13" s="815"/>
      <c r="DL13" s="813"/>
      <c r="DM13" s="814"/>
      <c r="DN13" s="814"/>
      <c r="DO13" s="814"/>
      <c r="DP13" s="815"/>
      <c r="DQ13" s="813"/>
      <c r="DR13" s="814"/>
      <c r="DS13" s="814"/>
      <c r="DT13" s="814"/>
      <c r="DU13" s="815"/>
      <c r="DV13" s="810"/>
      <c r="DW13" s="811"/>
      <c r="DX13" s="811"/>
      <c r="DY13" s="811"/>
      <c r="DZ13" s="816"/>
      <c r="EA13" s="234"/>
    </row>
    <row r="14" spans="1:131" s="235" customFormat="1" ht="26.25" customHeight="1" x14ac:dyDescent="0.2">
      <c r="A14" s="238">
        <v>8</v>
      </c>
      <c r="B14" s="817" t="s">
        <v>404</v>
      </c>
      <c r="C14" s="818"/>
      <c r="D14" s="818"/>
      <c r="E14" s="818"/>
      <c r="F14" s="818"/>
      <c r="G14" s="818"/>
      <c r="H14" s="818"/>
      <c r="I14" s="818"/>
      <c r="J14" s="818"/>
      <c r="K14" s="818"/>
      <c r="L14" s="818"/>
      <c r="M14" s="818"/>
      <c r="N14" s="818"/>
      <c r="O14" s="818"/>
      <c r="P14" s="819"/>
      <c r="Q14" s="820">
        <v>1228</v>
      </c>
      <c r="R14" s="821"/>
      <c r="S14" s="821"/>
      <c r="T14" s="821"/>
      <c r="U14" s="821"/>
      <c r="V14" s="821">
        <v>1125</v>
      </c>
      <c r="W14" s="821"/>
      <c r="X14" s="821"/>
      <c r="Y14" s="821"/>
      <c r="Z14" s="821"/>
      <c r="AA14" s="821">
        <v>103</v>
      </c>
      <c r="AB14" s="821"/>
      <c r="AC14" s="821"/>
      <c r="AD14" s="821"/>
      <c r="AE14" s="822"/>
      <c r="AF14" s="823" t="s">
        <v>132</v>
      </c>
      <c r="AG14" s="824"/>
      <c r="AH14" s="824"/>
      <c r="AI14" s="824"/>
      <c r="AJ14" s="825"/>
      <c r="AK14" s="806">
        <v>361</v>
      </c>
      <c r="AL14" s="807"/>
      <c r="AM14" s="807"/>
      <c r="AN14" s="807"/>
      <c r="AO14" s="807"/>
      <c r="AP14" s="807">
        <v>1588</v>
      </c>
      <c r="AQ14" s="807"/>
      <c r="AR14" s="807"/>
      <c r="AS14" s="807"/>
      <c r="AT14" s="807"/>
      <c r="AU14" s="808"/>
      <c r="AV14" s="808"/>
      <c r="AW14" s="808"/>
      <c r="AX14" s="808"/>
      <c r="AY14" s="809"/>
      <c r="AZ14" s="232"/>
      <c r="BA14" s="232"/>
      <c r="BB14" s="232"/>
      <c r="BC14" s="232"/>
      <c r="BD14" s="232"/>
      <c r="BE14" s="233"/>
      <c r="BF14" s="233"/>
      <c r="BG14" s="233"/>
      <c r="BH14" s="233"/>
      <c r="BI14" s="233"/>
      <c r="BJ14" s="233"/>
      <c r="BK14" s="233"/>
      <c r="BL14" s="233"/>
      <c r="BM14" s="233"/>
      <c r="BN14" s="233"/>
      <c r="BO14" s="233"/>
      <c r="BP14" s="233"/>
      <c r="BQ14" s="238">
        <v>8</v>
      </c>
      <c r="BR14" s="239"/>
      <c r="BS14" s="810"/>
      <c r="BT14" s="811"/>
      <c r="BU14" s="811"/>
      <c r="BV14" s="811"/>
      <c r="BW14" s="811"/>
      <c r="BX14" s="811"/>
      <c r="BY14" s="811"/>
      <c r="BZ14" s="811"/>
      <c r="CA14" s="811"/>
      <c r="CB14" s="811"/>
      <c r="CC14" s="811"/>
      <c r="CD14" s="811"/>
      <c r="CE14" s="811"/>
      <c r="CF14" s="811"/>
      <c r="CG14" s="812"/>
      <c r="CH14" s="813"/>
      <c r="CI14" s="814"/>
      <c r="CJ14" s="814"/>
      <c r="CK14" s="814"/>
      <c r="CL14" s="815"/>
      <c r="CM14" s="813"/>
      <c r="CN14" s="814"/>
      <c r="CO14" s="814"/>
      <c r="CP14" s="814"/>
      <c r="CQ14" s="815"/>
      <c r="CR14" s="813"/>
      <c r="CS14" s="814"/>
      <c r="CT14" s="814"/>
      <c r="CU14" s="814"/>
      <c r="CV14" s="815"/>
      <c r="CW14" s="813"/>
      <c r="CX14" s="814"/>
      <c r="CY14" s="814"/>
      <c r="CZ14" s="814"/>
      <c r="DA14" s="815"/>
      <c r="DB14" s="813"/>
      <c r="DC14" s="814"/>
      <c r="DD14" s="814"/>
      <c r="DE14" s="814"/>
      <c r="DF14" s="815"/>
      <c r="DG14" s="813"/>
      <c r="DH14" s="814"/>
      <c r="DI14" s="814"/>
      <c r="DJ14" s="814"/>
      <c r="DK14" s="815"/>
      <c r="DL14" s="813"/>
      <c r="DM14" s="814"/>
      <c r="DN14" s="814"/>
      <c r="DO14" s="814"/>
      <c r="DP14" s="815"/>
      <c r="DQ14" s="813"/>
      <c r="DR14" s="814"/>
      <c r="DS14" s="814"/>
      <c r="DT14" s="814"/>
      <c r="DU14" s="815"/>
      <c r="DV14" s="810"/>
      <c r="DW14" s="811"/>
      <c r="DX14" s="811"/>
      <c r="DY14" s="811"/>
      <c r="DZ14" s="816"/>
      <c r="EA14" s="234"/>
    </row>
    <row r="15" spans="1:131" s="235" customFormat="1" ht="26.25" customHeight="1" x14ac:dyDescent="0.2">
      <c r="A15" s="238">
        <v>9</v>
      </c>
      <c r="B15" s="817" t="s">
        <v>405</v>
      </c>
      <c r="C15" s="818"/>
      <c r="D15" s="818"/>
      <c r="E15" s="818"/>
      <c r="F15" s="818"/>
      <c r="G15" s="818"/>
      <c r="H15" s="818"/>
      <c r="I15" s="818"/>
      <c r="J15" s="818"/>
      <c r="K15" s="818"/>
      <c r="L15" s="818"/>
      <c r="M15" s="818"/>
      <c r="N15" s="818"/>
      <c r="O15" s="818"/>
      <c r="P15" s="819"/>
      <c r="Q15" s="820">
        <v>820</v>
      </c>
      <c r="R15" s="821"/>
      <c r="S15" s="821"/>
      <c r="T15" s="821"/>
      <c r="U15" s="821"/>
      <c r="V15" s="821">
        <v>804</v>
      </c>
      <c r="W15" s="821"/>
      <c r="X15" s="821"/>
      <c r="Y15" s="821"/>
      <c r="Z15" s="821"/>
      <c r="AA15" s="821">
        <v>17</v>
      </c>
      <c r="AB15" s="821"/>
      <c r="AC15" s="821"/>
      <c r="AD15" s="821"/>
      <c r="AE15" s="822"/>
      <c r="AF15" s="823" t="s">
        <v>132</v>
      </c>
      <c r="AG15" s="824"/>
      <c r="AH15" s="824"/>
      <c r="AI15" s="824"/>
      <c r="AJ15" s="825"/>
      <c r="AK15" s="806">
        <v>110</v>
      </c>
      <c r="AL15" s="807"/>
      <c r="AM15" s="807"/>
      <c r="AN15" s="807"/>
      <c r="AO15" s="807"/>
      <c r="AP15" s="807">
        <v>1301</v>
      </c>
      <c r="AQ15" s="807"/>
      <c r="AR15" s="807"/>
      <c r="AS15" s="807"/>
      <c r="AT15" s="807"/>
      <c r="AU15" s="808"/>
      <c r="AV15" s="808"/>
      <c r="AW15" s="808"/>
      <c r="AX15" s="808"/>
      <c r="AY15" s="809"/>
      <c r="AZ15" s="232"/>
      <c r="BA15" s="232"/>
      <c r="BB15" s="232"/>
      <c r="BC15" s="232"/>
      <c r="BD15" s="232"/>
      <c r="BE15" s="233"/>
      <c r="BF15" s="233"/>
      <c r="BG15" s="233"/>
      <c r="BH15" s="233"/>
      <c r="BI15" s="233"/>
      <c r="BJ15" s="233"/>
      <c r="BK15" s="233"/>
      <c r="BL15" s="233"/>
      <c r="BM15" s="233"/>
      <c r="BN15" s="233"/>
      <c r="BO15" s="233"/>
      <c r="BP15" s="233"/>
      <c r="BQ15" s="238">
        <v>9</v>
      </c>
      <c r="BR15" s="239"/>
      <c r="BS15" s="810"/>
      <c r="BT15" s="811"/>
      <c r="BU15" s="811"/>
      <c r="BV15" s="811"/>
      <c r="BW15" s="811"/>
      <c r="BX15" s="811"/>
      <c r="BY15" s="811"/>
      <c r="BZ15" s="811"/>
      <c r="CA15" s="811"/>
      <c r="CB15" s="811"/>
      <c r="CC15" s="811"/>
      <c r="CD15" s="811"/>
      <c r="CE15" s="811"/>
      <c r="CF15" s="811"/>
      <c r="CG15" s="812"/>
      <c r="CH15" s="813"/>
      <c r="CI15" s="814"/>
      <c r="CJ15" s="814"/>
      <c r="CK15" s="814"/>
      <c r="CL15" s="815"/>
      <c r="CM15" s="813"/>
      <c r="CN15" s="814"/>
      <c r="CO15" s="814"/>
      <c r="CP15" s="814"/>
      <c r="CQ15" s="815"/>
      <c r="CR15" s="813"/>
      <c r="CS15" s="814"/>
      <c r="CT15" s="814"/>
      <c r="CU15" s="814"/>
      <c r="CV15" s="815"/>
      <c r="CW15" s="813"/>
      <c r="CX15" s="814"/>
      <c r="CY15" s="814"/>
      <c r="CZ15" s="814"/>
      <c r="DA15" s="815"/>
      <c r="DB15" s="813"/>
      <c r="DC15" s="814"/>
      <c r="DD15" s="814"/>
      <c r="DE15" s="814"/>
      <c r="DF15" s="815"/>
      <c r="DG15" s="813"/>
      <c r="DH15" s="814"/>
      <c r="DI15" s="814"/>
      <c r="DJ15" s="814"/>
      <c r="DK15" s="815"/>
      <c r="DL15" s="813"/>
      <c r="DM15" s="814"/>
      <c r="DN15" s="814"/>
      <c r="DO15" s="814"/>
      <c r="DP15" s="815"/>
      <c r="DQ15" s="813"/>
      <c r="DR15" s="814"/>
      <c r="DS15" s="814"/>
      <c r="DT15" s="814"/>
      <c r="DU15" s="815"/>
      <c r="DV15" s="810"/>
      <c r="DW15" s="811"/>
      <c r="DX15" s="811"/>
      <c r="DY15" s="811"/>
      <c r="DZ15" s="816"/>
      <c r="EA15" s="234"/>
    </row>
    <row r="16" spans="1:131" s="235" customFormat="1" ht="26.25" customHeight="1" x14ac:dyDescent="0.2">
      <c r="A16" s="238">
        <v>10</v>
      </c>
      <c r="B16" s="817"/>
      <c r="C16" s="818"/>
      <c r="D16" s="818"/>
      <c r="E16" s="818"/>
      <c r="F16" s="818"/>
      <c r="G16" s="818"/>
      <c r="H16" s="818"/>
      <c r="I16" s="818"/>
      <c r="J16" s="818"/>
      <c r="K16" s="818"/>
      <c r="L16" s="818"/>
      <c r="M16" s="818"/>
      <c r="N16" s="818"/>
      <c r="O16" s="818"/>
      <c r="P16" s="819"/>
      <c r="Q16" s="820"/>
      <c r="R16" s="821"/>
      <c r="S16" s="821"/>
      <c r="T16" s="821"/>
      <c r="U16" s="821"/>
      <c r="V16" s="821"/>
      <c r="W16" s="821"/>
      <c r="X16" s="821"/>
      <c r="Y16" s="821"/>
      <c r="Z16" s="821"/>
      <c r="AA16" s="821"/>
      <c r="AB16" s="821"/>
      <c r="AC16" s="821"/>
      <c r="AD16" s="821"/>
      <c r="AE16" s="822"/>
      <c r="AF16" s="823"/>
      <c r="AG16" s="824"/>
      <c r="AH16" s="824"/>
      <c r="AI16" s="824"/>
      <c r="AJ16" s="825"/>
      <c r="AK16" s="806"/>
      <c r="AL16" s="807"/>
      <c r="AM16" s="807"/>
      <c r="AN16" s="807"/>
      <c r="AO16" s="807"/>
      <c r="AP16" s="807"/>
      <c r="AQ16" s="807"/>
      <c r="AR16" s="807"/>
      <c r="AS16" s="807"/>
      <c r="AT16" s="807"/>
      <c r="AU16" s="808"/>
      <c r="AV16" s="808"/>
      <c r="AW16" s="808"/>
      <c r="AX16" s="808"/>
      <c r="AY16" s="809"/>
      <c r="AZ16" s="232"/>
      <c r="BA16" s="232"/>
      <c r="BB16" s="232"/>
      <c r="BC16" s="232"/>
      <c r="BD16" s="232"/>
      <c r="BE16" s="233"/>
      <c r="BF16" s="233"/>
      <c r="BG16" s="233"/>
      <c r="BH16" s="233"/>
      <c r="BI16" s="233"/>
      <c r="BJ16" s="233"/>
      <c r="BK16" s="233"/>
      <c r="BL16" s="233"/>
      <c r="BM16" s="233"/>
      <c r="BN16" s="233"/>
      <c r="BO16" s="233"/>
      <c r="BP16" s="233"/>
      <c r="BQ16" s="238">
        <v>10</v>
      </c>
      <c r="BR16" s="239"/>
      <c r="BS16" s="810"/>
      <c r="BT16" s="811"/>
      <c r="BU16" s="811"/>
      <c r="BV16" s="811"/>
      <c r="BW16" s="811"/>
      <c r="BX16" s="811"/>
      <c r="BY16" s="811"/>
      <c r="BZ16" s="811"/>
      <c r="CA16" s="811"/>
      <c r="CB16" s="811"/>
      <c r="CC16" s="811"/>
      <c r="CD16" s="811"/>
      <c r="CE16" s="811"/>
      <c r="CF16" s="811"/>
      <c r="CG16" s="812"/>
      <c r="CH16" s="813"/>
      <c r="CI16" s="814"/>
      <c r="CJ16" s="814"/>
      <c r="CK16" s="814"/>
      <c r="CL16" s="815"/>
      <c r="CM16" s="813"/>
      <c r="CN16" s="814"/>
      <c r="CO16" s="814"/>
      <c r="CP16" s="814"/>
      <c r="CQ16" s="815"/>
      <c r="CR16" s="813"/>
      <c r="CS16" s="814"/>
      <c r="CT16" s="814"/>
      <c r="CU16" s="814"/>
      <c r="CV16" s="815"/>
      <c r="CW16" s="813"/>
      <c r="CX16" s="814"/>
      <c r="CY16" s="814"/>
      <c r="CZ16" s="814"/>
      <c r="DA16" s="815"/>
      <c r="DB16" s="813"/>
      <c r="DC16" s="814"/>
      <c r="DD16" s="814"/>
      <c r="DE16" s="814"/>
      <c r="DF16" s="815"/>
      <c r="DG16" s="813"/>
      <c r="DH16" s="814"/>
      <c r="DI16" s="814"/>
      <c r="DJ16" s="814"/>
      <c r="DK16" s="815"/>
      <c r="DL16" s="813"/>
      <c r="DM16" s="814"/>
      <c r="DN16" s="814"/>
      <c r="DO16" s="814"/>
      <c r="DP16" s="815"/>
      <c r="DQ16" s="813"/>
      <c r="DR16" s="814"/>
      <c r="DS16" s="814"/>
      <c r="DT16" s="814"/>
      <c r="DU16" s="815"/>
      <c r="DV16" s="810"/>
      <c r="DW16" s="811"/>
      <c r="DX16" s="811"/>
      <c r="DY16" s="811"/>
      <c r="DZ16" s="816"/>
      <c r="EA16" s="234"/>
    </row>
    <row r="17" spans="1:131" s="235" customFormat="1" ht="26.25" customHeight="1" x14ac:dyDescent="0.2">
      <c r="A17" s="238">
        <v>11</v>
      </c>
      <c r="B17" s="817"/>
      <c r="C17" s="818"/>
      <c r="D17" s="818"/>
      <c r="E17" s="818"/>
      <c r="F17" s="818"/>
      <c r="G17" s="818"/>
      <c r="H17" s="818"/>
      <c r="I17" s="818"/>
      <c r="J17" s="818"/>
      <c r="K17" s="818"/>
      <c r="L17" s="818"/>
      <c r="M17" s="818"/>
      <c r="N17" s="818"/>
      <c r="O17" s="818"/>
      <c r="P17" s="819"/>
      <c r="Q17" s="820"/>
      <c r="R17" s="821"/>
      <c r="S17" s="821"/>
      <c r="T17" s="821"/>
      <c r="U17" s="821"/>
      <c r="V17" s="821"/>
      <c r="W17" s="821"/>
      <c r="X17" s="821"/>
      <c r="Y17" s="821"/>
      <c r="Z17" s="821"/>
      <c r="AA17" s="821"/>
      <c r="AB17" s="821"/>
      <c r="AC17" s="821"/>
      <c r="AD17" s="821"/>
      <c r="AE17" s="822"/>
      <c r="AF17" s="823"/>
      <c r="AG17" s="824"/>
      <c r="AH17" s="824"/>
      <c r="AI17" s="824"/>
      <c r="AJ17" s="825"/>
      <c r="AK17" s="806"/>
      <c r="AL17" s="807"/>
      <c r="AM17" s="807"/>
      <c r="AN17" s="807"/>
      <c r="AO17" s="807"/>
      <c r="AP17" s="807"/>
      <c r="AQ17" s="807"/>
      <c r="AR17" s="807"/>
      <c r="AS17" s="807"/>
      <c r="AT17" s="807"/>
      <c r="AU17" s="808"/>
      <c r="AV17" s="808"/>
      <c r="AW17" s="808"/>
      <c r="AX17" s="808"/>
      <c r="AY17" s="809"/>
      <c r="AZ17" s="232"/>
      <c r="BA17" s="232"/>
      <c r="BB17" s="232"/>
      <c r="BC17" s="232"/>
      <c r="BD17" s="232"/>
      <c r="BE17" s="233"/>
      <c r="BF17" s="233"/>
      <c r="BG17" s="233"/>
      <c r="BH17" s="233"/>
      <c r="BI17" s="233"/>
      <c r="BJ17" s="233"/>
      <c r="BK17" s="233"/>
      <c r="BL17" s="233"/>
      <c r="BM17" s="233"/>
      <c r="BN17" s="233"/>
      <c r="BO17" s="233"/>
      <c r="BP17" s="233"/>
      <c r="BQ17" s="238">
        <v>11</v>
      </c>
      <c r="BR17" s="239"/>
      <c r="BS17" s="810"/>
      <c r="BT17" s="811"/>
      <c r="BU17" s="811"/>
      <c r="BV17" s="811"/>
      <c r="BW17" s="811"/>
      <c r="BX17" s="811"/>
      <c r="BY17" s="811"/>
      <c r="BZ17" s="811"/>
      <c r="CA17" s="811"/>
      <c r="CB17" s="811"/>
      <c r="CC17" s="811"/>
      <c r="CD17" s="811"/>
      <c r="CE17" s="811"/>
      <c r="CF17" s="811"/>
      <c r="CG17" s="812"/>
      <c r="CH17" s="813"/>
      <c r="CI17" s="814"/>
      <c r="CJ17" s="814"/>
      <c r="CK17" s="814"/>
      <c r="CL17" s="815"/>
      <c r="CM17" s="813"/>
      <c r="CN17" s="814"/>
      <c r="CO17" s="814"/>
      <c r="CP17" s="814"/>
      <c r="CQ17" s="815"/>
      <c r="CR17" s="813"/>
      <c r="CS17" s="814"/>
      <c r="CT17" s="814"/>
      <c r="CU17" s="814"/>
      <c r="CV17" s="815"/>
      <c r="CW17" s="813"/>
      <c r="CX17" s="814"/>
      <c r="CY17" s="814"/>
      <c r="CZ17" s="814"/>
      <c r="DA17" s="815"/>
      <c r="DB17" s="813"/>
      <c r="DC17" s="814"/>
      <c r="DD17" s="814"/>
      <c r="DE17" s="814"/>
      <c r="DF17" s="815"/>
      <c r="DG17" s="813"/>
      <c r="DH17" s="814"/>
      <c r="DI17" s="814"/>
      <c r="DJ17" s="814"/>
      <c r="DK17" s="815"/>
      <c r="DL17" s="813"/>
      <c r="DM17" s="814"/>
      <c r="DN17" s="814"/>
      <c r="DO17" s="814"/>
      <c r="DP17" s="815"/>
      <c r="DQ17" s="813"/>
      <c r="DR17" s="814"/>
      <c r="DS17" s="814"/>
      <c r="DT17" s="814"/>
      <c r="DU17" s="815"/>
      <c r="DV17" s="810"/>
      <c r="DW17" s="811"/>
      <c r="DX17" s="811"/>
      <c r="DY17" s="811"/>
      <c r="DZ17" s="816"/>
      <c r="EA17" s="234"/>
    </row>
    <row r="18" spans="1:131" s="235" customFormat="1" ht="26.25" customHeight="1" x14ac:dyDescent="0.2">
      <c r="A18" s="238">
        <v>12</v>
      </c>
      <c r="B18" s="817"/>
      <c r="C18" s="818"/>
      <c r="D18" s="818"/>
      <c r="E18" s="818"/>
      <c r="F18" s="818"/>
      <c r="G18" s="818"/>
      <c r="H18" s="818"/>
      <c r="I18" s="818"/>
      <c r="J18" s="818"/>
      <c r="K18" s="818"/>
      <c r="L18" s="818"/>
      <c r="M18" s="818"/>
      <c r="N18" s="818"/>
      <c r="O18" s="818"/>
      <c r="P18" s="819"/>
      <c r="Q18" s="820"/>
      <c r="R18" s="821"/>
      <c r="S18" s="821"/>
      <c r="T18" s="821"/>
      <c r="U18" s="821"/>
      <c r="V18" s="821"/>
      <c r="W18" s="821"/>
      <c r="X18" s="821"/>
      <c r="Y18" s="821"/>
      <c r="Z18" s="821"/>
      <c r="AA18" s="821"/>
      <c r="AB18" s="821"/>
      <c r="AC18" s="821"/>
      <c r="AD18" s="821"/>
      <c r="AE18" s="822"/>
      <c r="AF18" s="823"/>
      <c r="AG18" s="824"/>
      <c r="AH18" s="824"/>
      <c r="AI18" s="824"/>
      <c r="AJ18" s="825"/>
      <c r="AK18" s="806"/>
      <c r="AL18" s="807"/>
      <c r="AM18" s="807"/>
      <c r="AN18" s="807"/>
      <c r="AO18" s="807"/>
      <c r="AP18" s="807"/>
      <c r="AQ18" s="807"/>
      <c r="AR18" s="807"/>
      <c r="AS18" s="807"/>
      <c r="AT18" s="807"/>
      <c r="AU18" s="808"/>
      <c r="AV18" s="808"/>
      <c r="AW18" s="808"/>
      <c r="AX18" s="808"/>
      <c r="AY18" s="809"/>
      <c r="AZ18" s="232"/>
      <c r="BA18" s="232"/>
      <c r="BB18" s="232"/>
      <c r="BC18" s="232"/>
      <c r="BD18" s="232"/>
      <c r="BE18" s="233"/>
      <c r="BF18" s="233"/>
      <c r="BG18" s="233"/>
      <c r="BH18" s="233"/>
      <c r="BI18" s="233"/>
      <c r="BJ18" s="233"/>
      <c r="BK18" s="233"/>
      <c r="BL18" s="233"/>
      <c r="BM18" s="233"/>
      <c r="BN18" s="233"/>
      <c r="BO18" s="233"/>
      <c r="BP18" s="233"/>
      <c r="BQ18" s="238">
        <v>12</v>
      </c>
      <c r="BR18" s="239"/>
      <c r="BS18" s="810"/>
      <c r="BT18" s="811"/>
      <c r="BU18" s="811"/>
      <c r="BV18" s="811"/>
      <c r="BW18" s="811"/>
      <c r="BX18" s="811"/>
      <c r="BY18" s="811"/>
      <c r="BZ18" s="811"/>
      <c r="CA18" s="811"/>
      <c r="CB18" s="811"/>
      <c r="CC18" s="811"/>
      <c r="CD18" s="811"/>
      <c r="CE18" s="811"/>
      <c r="CF18" s="811"/>
      <c r="CG18" s="812"/>
      <c r="CH18" s="813"/>
      <c r="CI18" s="814"/>
      <c r="CJ18" s="814"/>
      <c r="CK18" s="814"/>
      <c r="CL18" s="815"/>
      <c r="CM18" s="813"/>
      <c r="CN18" s="814"/>
      <c r="CO18" s="814"/>
      <c r="CP18" s="814"/>
      <c r="CQ18" s="815"/>
      <c r="CR18" s="813"/>
      <c r="CS18" s="814"/>
      <c r="CT18" s="814"/>
      <c r="CU18" s="814"/>
      <c r="CV18" s="815"/>
      <c r="CW18" s="813"/>
      <c r="CX18" s="814"/>
      <c r="CY18" s="814"/>
      <c r="CZ18" s="814"/>
      <c r="DA18" s="815"/>
      <c r="DB18" s="813"/>
      <c r="DC18" s="814"/>
      <c r="DD18" s="814"/>
      <c r="DE18" s="814"/>
      <c r="DF18" s="815"/>
      <c r="DG18" s="813"/>
      <c r="DH18" s="814"/>
      <c r="DI18" s="814"/>
      <c r="DJ18" s="814"/>
      <c r="DK18" s="815"/>
      <c r="DL18" s="813"/>
      <c r="DM18" s="814"/>
      <c r="DN18" s="814"/>
      <c r="DO18" s="814"/>
      <c r="DP18" s="815"/>
      <c r="DQ18" s="813"/>
      <c r="DR18" s="814"/>
      <c r="DS18" s="814"/>
      <c r="DT18" s="814"/>
      <c r="DU18" s="815"/>
      <c r="DV18" s="810"/>
      <c r="DW18" s="811"/>
      <c r="DX18" s="811"/>
      <c r="DY18" s="811"/>
      <c r="DZ18" s="816"/>
      <c r="EA18" s="234"/>
    </row>
    <row r="19" spans="1:131" s="235" customFormat="1" ht="26.25" customHeight="1" x14ac:dyDescent="0.2">
      <c r="A19" s="238">
        <v>13</v>
      </c>
      <c r="B19" s="817"/>
      <c r="C19" s="818"/>
      <c r="D19" s="818"/>
      <c r="E19" s="818"/>
      <c r="F19" s="818"/>
      <c r="G19" s="818"/>
      <c r="H19" s="818"/>
      <c r="I19" s="818"/>
      <c r="J19" s="818"/>
      <c r="K19" s="818"/>
      <c r="L19" s="818"/>
      <c r="M19" s="818"/>
      <c r="N19" s="818"/>
      <c r="O19" s="818"/>
      <c r="P19" s="819"/>
      <c r="Q19" s="820"/>
      <c r="R19" s="821"/>
      <c r="S19" s="821"/>
      <c r="T19" s="821"/>
      <c r="U19" s="821"/>
      <c r="V19" s="821"/>
      <c r="W19" s="821"/>
      <c r="X19" s="821"/>
      <c r="Y19" s="821"/>
      <c r="Z19" s="821"/>
      <c r="AA19" s="821"/>
      <c r="AB19" s="821"/>
      <c r="AC19" s="821"/>
      <c r="AD19" s="821"/>
      <c r="AE19" s="822"/>
      <c r="AF19" s="823"/>
      <c r="AG19" s="824"/>
      <c r="AH19" s="824"/>
      <c r="AI19" s="824"/>
      <c r="AJ19" s="825"/>
      <c r="AK19" s="806"/>
      <c r="AL19" s="807"/>
      <c r="AM19" s="807"/>
      <c r="AN19" s="807"/>
      <c r="AO19" s="807"/>
      <c r="AP19" s="807"/>
      <c r="AQ19" s="807"/>
      <c r="AR19" s="807"/>
      <c r="AS19" s="807"/>
      <c r="AT19" s="807"/>
      <c r="AU19" s="808"/>
      <c r="AV19" s="808"/>
      <c r="AW19" s="808"/>
      <c r="AX19" s="808"/>
      <c r="AY19" s="809"/>
      <c r="AZ19" s="232"/>
      <c r="BA19" s="232"/>
      <c r="BB19" s="232"/>
      <c r="BC19" s="232"/>
      <c r="BD19" s="232"/>
      <c r="BE19" s="233"/>
      <c r="BF19" s="233"/>
      <c r="BG19" s="233"/>
      <c r="BH19" s="233"/>
      <c r="BI19" s="233"/>
      <c r="BJ19" s="233"/>
      <c r="BK19" s="233"/>
      <c r="BL19" s="233"/>
      <c r="BM19" s="233"/>
      <c r="BN19" s="233"/>
      <c r="BO19" s="233"/>
      <c r="BP19" s="233"/>
      <c r="BQ19" s="238">
        <v>13</v>
      </c>
      <c r="BR19" s="239"/>
      <c r="BS19" s="810"/>
      <c r="BT19" s="811"/>
      <c r="BU19" s="811"/>
      <c r="BV19" s="811"/>
      <c r="BW19" s="811"/>
      <c r="BX19" s="811"/>
      <c r="BY19" s="811"/>
      <c r="BZ19" s="811"/>
      <c r="CA19" s="811"/>
      <c r="CB19" s="811"/>
      <c r="CC19" s="811"/>
      <c r="CD19" s="811"/>
      <c r="CE19" s="811"/>
      <c r="CF19" s="811"/>
      <c r="CG19" s="812"/>
      <c r="CH19" s="813"/>
      <c r="CI19" s="814"/>
      <c r="CJ19" s="814"/>
      <c r="CK19" s="814"/>
      <c r="CL19" s="815"/>
      <c r="CM19" s="813"/>
      <c r="CN19" s="814"/>
      <c r="CO19" s="814"/>
      <c r="CP19" s="814"/>
      <c r="CQ19" s="815"/>
      <c r="CR19" s="813"/>
      <c r="CS19" s="814"/>
      <c r="CT19" s="814"/>
      <c r="CU19" s="814"/>
      <c r="CV19" s="815"/>
      <c r="CW19" s="813"/>
      <c r="CX19" s="814"/>
      <c r="CY19" s="814"/>
      <c r="CZ19" s="814"/>
      <c r="DA19" s="815"/>
      <c r="DB19" s="813"/>
      <c r="DC19" s="814"/>
      <c r="DD19" s="814"/>
      <c r="DE19" s="814"/>
      <c r="DF19" s="815"/>
      <c r="DG19" s="813"/>
      <c r="DH19" s="814"/>
      <c r="DI19" s="814"/>
      <c r="DJ19" s="814"/>
      <c r="DK19" s="815"/>
      <c r="DL19" s="813"/>
      <c r="DM19" s="814"/>
      <c r="DN19" s="814"/>
      <c r="DO19" s="814"/>
      <c r="DP19" s="815"/>
      <c r="DQ19" s="813"/>
      <c r="DR19" s="814"/>
      <c r="DS19" s="814"/>
      <c r="DT19" s="814"/>
      <c r="DU19" s="815"/>
      <c r="DV19" s="810"/>
      <c r="DW19" s="811"/>
      <c r="DX19" s="811"/>
      <c r="DY19" s="811"/>
      <c r="DZ19" s="816"/>
      <c r="EA19" s="234"/>
    </row>
    <row r="20" spans="1:131" s="235" customFormat="1" ht="26.25" customHeight="1" x14ac:dyDescent="0.2">
      <c r="A20" s="238">
        <v>14</v>
      </c>
      <c r="B20" s="817"/>
      <c r="C20" s="818"/>
      <c r="D20" s="818"/>
      <c r="E20" s="818"/>
      <c r="F20" s="818"/>
      <c r="G20" s="818"/>
      <c r="H20" s="818"/>
      <c r="I20" s="818"/>
      <c r="J20" s="818"/>
      <c r="K20" s="818"/>
      <c r="L20" s="818"/>
      <c r="M20" s="818"/>
      <c r="N20" s="818"/>
      <c r="O20" s="818"/>
      <c r="P20" s="819"/>
      <c r="Q20" s="820"/>
      <c r="R20" s="821"/>
      <c r="S20" s="821"/>
      <c r="T20" s="821"/>
      <c r="U20" s="821"/>
      <c r="V20" s="821"/>
      <c r="W20" s="821"/>
      <c r="X20" s="821"/>
      <c r="Y20" s="821"/>
      <c r="Z20" s="821"/>
      <c r="AA20" s="821"/>
      <c r="AB20" s="821"/>
      <c r="AC20" s="821"/>
      <c r="AD20" s="821"/>
      <c r="AE20" s="822"/>
      <c r="AF20" s="823"/>
      <c r="AG20" s="824"/>
      <c r="AH20" s="824"/>
      <c r="AI20" s="824"/>
      <c r="AJ20" s="825"/>
      <c r="AK20" s="806"/>
      <c r="AL20" s="807"/>
      <c r="AM20" s="807"/>
      <c r="AN20" s="807"/>
      <c r="AO20" s="807"/>
      <c r="AP20" s="807"/>
      <c r="AQ20" s="807"/>
      <c r="AR20" s="807"/>
      <c r="AS20" s="807"/>
      <c r="AT20" s="807"/>
      <c r="AU20" s="808"/>
      <c r="AV20" s="808"/>
      <c r="AW20" s="808"/>
      <c r="AX20" s="808"/>
      <c r="AY20" s="809"/>
      <c r="AZ20" s="232"/>
      <c r="BA20" s="232"/>
      <c r="BB20" s="232"/>
      <c r="BC20" s="232"/>
      <c r="BD20" s="232"/>
      <c r="BE20" s="233"/>
      <c r="BF20" s="233"/>
      <c r="BG20" s="233"/>
      <c r="BH20" s="233"/>
      <c r="BI20" s="233"/>
      <c r="BJ20" s="233"/>
      <c r="BK20" s="233"/>
      <c r="BL20" s="233"/>
      <c r="BM20" s="233"/>
      <c r="BN20" s="233"/>
      <c r="BO20" s="233"/>
      <c r="BP20" s="233"/>
      <c r="BQ20" s="238">
        <v>14</v>
      </c>
      <c r="BR20" s="239"/>
      <c r="BS20" s="810"/>
      <c r="BT20" s="811"/>
      <c r="BU20" s="811"/>
      <c r="BV20" s="811"/>
      <c r="BW20" s="811"/>
      <c r="BX20" s="811"/>
      <c r="BY20" s="811"/>
      <c r="BZ20" s="811"/>
      <c r="CA20" s="811"/>
      <c r="CB20" s="811"/>
      <c r="CC20" s="811"/>
      <c r="CD20" s="811"/>
      <c r="CE20" s="811"/>
      <c r="CF20" s="811"/>
      <c r="CG20" s="812"/>
      <c r="CH20" s="813"/>
      <c r="CI20" s="814"/>
      <c r="CJ20" s="814"/>
      <c r="CK20" s="814"/>
      <c r="CL20" s="815"/>
      <c r="CM20" s="813"/>
      <c r="CN20" s="814"/>
      <c r="CO20" s="814"/>
      <c r="CP20" s="814"/>
      <c r="CQ20" s="815"/>
      <c r="CR20" s="813"/>
      <c r="CS20" s="814"/>
      <c r="CT20" s="814"/>
      <c r="CU20" s="814"/>
      <c r="CV20" s="815"/>
      <c r="CW20" s="813"/>
      <c r="CX20" s="814"/>
      <c r="CY20" s="814"/>
      <c r="CZ20" s="814"/>
      <c r="DA20" s="815"/>
      <c r="DB20" s="813"/>
      <c r="DC20" s="814"/>
      <c r="DD20" s="814"/>
      <c r="DE20" s="814"/>
      <c r="DF20" s="815"/>
      <c r="DG20" s="813"/>
      <c r="DH20" s="814"/>
      <c r="DI20" s="814"/>
      <c r="DJ20" s="814"/>
      <c r="DK20" s="815"/>
      <c r="DL20" s="813"/>
      <c r="DM20" s="814"/>
      <c r="DN20" s="814"/>
      <c r="DO20" s="814"/>
      <c r="DP20" s="815"/>
      <c r="DQ20" s="813"/>
      <c r="DR20" s="814"/>
      <c r="DS20" s="814"/>
      <c r="DT20" s="814"/>
      <c r="DU20" s="815"/>
      <c r="DV20" s="810"/>
      <c r="DW20" s="811"/>
      <c r="DX20" s="811"/>
      <c r="DY20" s="811"/>
      <c r="DZ20" s="816"/>
      <c r="EA20" s="234"/>
    </row>
    <row r="21" spans="1:131" s="235" customFormat="1" ht="26.25" customHeight="1" thickBot="1" x14ac:dyDescent="0.25">
      <c r="A21" s="238">
        <v>15</v>
      </c>
      <c r="B21" s="817"/>
      <c r="C21" s="818"/>
      <c r="D21" s="818"/>
      <c r="E21" s="818"/>
      <c r="F21" s="818"/>
      <c r="G21" s="818"/>
      <c r="H21" s="818"/>
      <c r="I21" s="818"/>
      <c r="J21" s="818"/>
      <c r="K21" s="818"/>
      <c r="L21" s="818"/>
      <c r="M21" s="818"/>
      <c r="N21" s="818"/>
      <c r="O21" s="818"/>
      <c r="P21" s="819"/>
      <c r="Q21" s="820"/>
      <c r="R21" s="821"/>
      <c r="S21" s="821"/>
      <c r="T21" s="821"/>
      <c r="U21" s="821"/>
      <c r="V21" s="821"/>
      <c r="W21" s="821"/>
      <c r="X21" s="821"/>
      <c r="Y21" s="821"/>
      <c r="Z21" s="821"/>
      <c r="AA21" s="821"/>
      <c r="AB21" s="821"/>
      <c r="AC21" s="821"/>
      <c r="AD21" s="821"/>
      <c r="AE21" s="822"/>
      <c r="AF21" s="823"/>
      <c r="AG21" s="824"/>
      <c r="AH21" s="824"/>
      <c r="AI21" s="824"/>
      <c r="AJ21" s="825"/>
      <c r="AK21" s="806"/>
      <c r="AL21" s="807"/>
      <c r="AM21" s="807"/>
      <c r="AN21" s="807"/>
      <c r="AO21" s="807"/>
      <c r="AP21" s="807"/>
      <c r="AQ21" s="807"/>
      <c r="AR21" s="807"/>
      <c r="AS21" s="807"/>
      <c r="AT21" s="807"/>
      <c r="AU21" s="808"/>
      <c r="AV21" s="808"/>
      <c r="AW21" s="808"/>
      <c r="AX21" s="808"/>
      <c r="AY21" s="809"/>
      <c r="AZ21" s="232"/>
      <c r="BA21" s="232"/>
      <c r="BB21" s="232"/>
      <c r="BC21" s="232"/>
      <c r="BD21" s="232"/>
      <c r="BE21" s="233"/>
      <c r="BF21" s="233"/>
      <c r="BG21" s="233"/>
      <c r="BH21" s="233"/>
      <c r="BI21" s="233"/>
      <c r="BJ21" s="233"/>
      <c r="BK21" s="233"/>
      <c r="BL21" s="233"/>
      <c r="BM21" s="233"/>
      <c r="BN21" s="233"/>
      <c r="BO21" s="233"/>
      <c r="BP21" s="233"/>
      <c r="BQ21" s="238">
        <v>15</v>
      </c>
      <c r="BR21" s="239"/>
      <c r="BS21" s="810"/>
      <c r="BT21" s="811"/>
      <c r="BU21" s="811"/>
      <c r="BV21" s="811"/>
      <c r="BW21" s="811"/>
      <c r="BX21" s="811"/>
      <c r="BY21" s="811"/>
      <c r="BZ21" s="811"/>
      <c r="CA21" s="811"/>
      <c r="CB21" s="811"/>
      <c r="CC21" s="811"/>
      <c r="CD21" s="811"/>
      <c r="CE21" s="811"/>
      <c r="CF21" s="811"/>
      <c r="CG21" s="812"/>
      <c r="CH21" s="813"/>
      <c r="CI21" s="814"/>
      <c r="CJ21" s="814"/>
      <c r="CK21" s="814"/>
      <c r="CL21" s="815"/>
      <c r="CM21" s="813"/>
      <c r="CN21" s="814"/>
      <c r="CO21" s="814"/>
      <c r="CP21" s="814"/>
      <c r="CQ21" s="815"/>
      <c r="CR21" s="813"/>
      <c r="CS21" s="814"/>
      <c r="CT21" s="814"/>
      <c r="CU21" s="814"/>
      <c r="CV21" s="815"/>
      <c r="CW21" s="813"/>
      <c r="CX21" s="814"/>
      <c r="CY21" s="814"/>
      <c r="CZ21" s="814"/>
      <c r="DA21" s="815"/>
      <c r="DB21" s="813"/>
      <c r="DC21" s="814"/>
      <c r="DD21" s="814"/>
      <c r="DE21" s="814"/>
      <c r="DF21" s="815"/>
      <c r="DG21" s="813"/>
      <c r="DH21" s="814"/>
      <c r="DI21" s="814"/>
      <c r="DJ21" s="814"/>
      <c r="DK21" s="815"/>
      <c r="DL21" s="813"/>
      <c r="DM21" s="814"/>
      <c r="DN21" s="814"/>
      <c r="DO21" s="814"/>
      <c r="DP21" s="815"/>
      <c r="DQ21" s="813"/>
      <c r="DR21" s="814"/>
      <c r="DS21" s="814"/>
      <c r="DT21" s="814"/>
      <c r="DU21" s="815"/>
      <c r="DV21" s="810"/>
      <c r="DW21" s="811"/>
      <c r="DX21" s="811"/>
      <c r="DY21" s="811"/>
      <c r="DZ21" s="816"/>
      <c r="EA21" s="234"/>
    </row>
    <row r="22" spans="1:131" s="235" customFormat="1" ht="26.25" customHeight="1" x14ac:dyDescent="0.2">
      <c r="A22" s="238">
        <v>16</v>
      </c>
      <c r="B22" s="817"/>
      <c r="C22" s="818"/>
      <c r="D22" s="818"/>
      <c r="E22" s="818"/>
      <c r="F22" s="818"/>
      <c r="G22" s="818"/>
      <c r="H22" s="818"/>
      <c r="I22" s="818"/>
      <c r="J22" s="818"/>
      <c r="K22" s="818"/>
      <c r="L22" s="818"/>
      <c r="M22" s="818"/>
      <c r="N22" s="818"/>
      <c r="O22" s="818"/>
      <c r="P22" s="819"/>
      <c r="Q22" s="836"/>
      <c r="R22" s="837"/>
      <c r="S22" s="837"/>
      <c r="T22" s="837"/>
      <c r="U22" s="837"/>
      <c r="V22" s="837"/>
      <c r="W22" s="837"/>
      <c r="X22" s="837"/>
      <c r="Y22" s="837"/>
      <c r="Z22" s="837"/>
      <c r="AA22" s="837"/>
      <c r="AB22" s="837"/>
      <c r="AC22" s="837"/>
      <c r="AD22" s="837"/>
      <c r="AE22" s="838"/>
      <c r="AF22" s="823"/>
      <c r="AG22" s="824"/>
      <c r="AH22" s="824"/>
      <c r="AI22" s="824"/>
      <c r="AJ22" s="825"/>
      <c r="AK22" s="839"/>
      <c r="AL22" s="840"/>
      <c r="AM22" s="840"/>
      <c r="AN22" s="840"/>
      <c r="AO22" s="840"/>
      <c r="AP22" s="840"/>
      <c r="AQ22" s="840"/>
      <c r="AR22" s="840"/>
      <c r="AS22" s="840"/>
      <c r="AT22" s="840"/>
      <c r="AU22" s="841"/>
      <c r="AV22" s="841"/>
      <c r="AW22" s="841"/>
      <c r="AX22" s="841"/>
      <c r="AY22" s="842"/>
      <c r="AZ22" s="843" t="s">
        <v>406</v>
      </c>
      <c r="BA22" s="843"/>
      <c r="BB22" s="843"/>
      <c r="BC22" s="843"/>
      <c r="BD22" s="844"/>
      <c r="BE22" s="233"/>
      <c r="BF22" s="233"/>
      <c r="BG22" s="233"/>
      <c r="BH22" s="233"/>
      <c r="BI22" s="233"/>
      <c r="BJ22" s="233"/>
      <c r="BK22" s="233"/>
      <c r="BL22" s="233"/>
      <c r="BM22" s="233"/>
      <c r="BN22" s="233"/>
      <c r="BO22" s="233"/>
      <c r="BP22" s="233"/>
      <c r="BQ22" s="238">
        <v>16</v>
      </c>
      <c r="BR22" s="239"/>
      <c r="BS22" s="810"/>
      <c r="BT22" s="811"/>
      <c r="BU22" s="811"/>
      <c r="BV22" s="811"/>
      <c r="BW22" s="811"/>
      <c r="BX22" s="811"/>
      <c r="BY22" s="811"/>
      <c r="BZ22" s="811"/>
      <c r="CA22" s="811"/>
      <c r="CB22" s="811"/>
      <c r="CC22" s="811"/>
      <c r="CD22" s="811"/>
      <c r="CE22" s="811"/>
      <c r="CF22" s="811"/>
      <c r="CG22" s="812"/>
      <c r="CH22" s="813"/>
      <c r="CI22" s="814"/>
      <c r="CJ22" s="814"/>
      <c r="CK22" s="814"/>
      <c r="CL22" s="815"/>
      <c r="CM22" s="813"/>
      <c r="CN22" s="814"/>
      <c r="CO22" s="814"/>
      <c r="CP22" s="814"/>
      <c r="CQ22" s="815"/>
      <c r="CR22" s="813"/>
      <c r="CS22" s="814"/>
      <c r="CT22" s="814"/>
      <c r="CU22" s="814"/>
      <c r="CV22" s="815"/>
      <c r="CW22" s="813"/>
      <c r="CX22" s="814"/>
      <c r="CY22" s="814"/>
      <c r="CZ22" s="814"/>
      <c r="DA22" s="815"/>
      <c r="DB22" s="813"/>
      <c r="DC22" s="814"/>
      <c r="DD22" s="814"/>
      <c r="DE22" s="814"/>
      <c r="DF22" s="815"/>
      <c r="DG22" s="813"/>
      <c r="DH22" s="814"/>
      <c r="DI22" s="814"/>
      <c r="DJ22" s="814"/>
      <c r="DK22" s="815"/>
      <c r="DL22" s="813"/>
      <c r="DM22" s="814"/>
      <c r="DN22" s="814"/>
      <c r="DO22" s="814"/>
      <c r="DP22" s="815"/>
      <c r="DQ22" s="813"/>
      <c r="DR22" s="814"/>
      <c r="DS22" s="814"/>
      <c r="DT22" s="814"/>
      <c r="DU22" s="815"/>
      <c r="DV22" s="810"/>
      <c r="DW22" s="811"/>
      <c r="DX22" s="811"/>
      <c r="DY22" s="811"/>
      <c r="DZ22" s="816"/>
      <c r="EA22" s="234"/>
    </row>
    <row r="23" spans="1:131" s="235" customFormat="1" ht="26.25" customHeight="1" thickBot="1" x14ac:dyDescent="0.25">
      <c r="A23" s="240" t="s">
        <v>407</v>
      </c>
      <c r="B23" s="826" t="s">
        <v>408</v>
      </c>
      <c r="C23" s="827"/>
      <c r="D23" s="827"/>
      <c r="E23" s="827"/>
      <c r="F23" s="827"/>
      <c r="G23" s="827"/>
      <c r="H23" s="827"/>
      <c r="I23" s="827"/>
      <c r="J23" s="827"/>
      <c r="K23" s="827"/>
      <c r="L23" s="827"/>
      <c r="M23" s="827"/>
      <c r="N23" s="827"/>
      <c r="O23" s="827"/>
      <c r="P23" s="828"/>
      <c r="Q23" s="829">
        <v>156905</v>
      </c>
      <c r="R23" s="830"/>
      <c r="S23" s="830"/>
      <c r="T23" s="830"/>
      <c r="U23" s="830"/>
      <c r="V23" s="830">
        <v>149532</v>
      </c>
      <c r="W23" s="830"/>
      <c r="X23" s="830"/>
      <c r="Y23" s="830"/>
      <c r="Z23" s="830"/>
      <c r="AA23" s="830">
        <v>7373</v>
      </c>
      <c r="AB23" s="830"/>
      <c r="AC23" s="830"/>
      <c r="AD23" s="830"/>
      <c r="AE23" s="831"/>
      <c r="AF23" s="832">
        <v>6653</v>
      </c>
      <c r="AG23" s="830"/>
      <c r="AH23" s="830"/>
      <c r="AI23" s="830"/>
      <c r="AJ23" s="833"/>
      <c r="AK23" s="834"/>
      <c r="AL23" s="835"/>
      <c r="AM23" s="835"/>
      <c r="AN23" s="835"/>
      <c r="AO23" s="835"/>
      <c r="AP23" s="830">
        <v>92645</v>
      </c>
      <c r="AQ23" s="830"/>
      <c r="AR23" s="830"/>
      <c r="AS23" s="830"/>
      <c r="AT23" s="830"/>
      <c r="AU23" s="846"/>
      <c r="AV23" s="846"/>
      <c r="AW23" s="846"/>
      <c r="AX23" s="846"/>
      <c r="AY23" s="847"/>
      <c r="AZ23" s="848" t="s">
        <v>132</v>
      </c>
      <c r="BA23" s="849"/>
      <c r="BB23" s="849"/>
      <c r="BC23" s="849"/>
      <c r="BD23" s="850"/>
      <c r="BE23" s="233"/>
      <c r="BF23" s="233"/>
      <c r="BG23" s="233"/>
      <c r="BH23" s="233"/>
      <c r="BI23" s="233"/>
      <c r="BJ23" s="233"/>
      <c r="BK23" s="233"/>
      <c r="BL23" s="233"/>
      <c r="BM23" s="233"/>
      <c r="BN23" s="233"/>
      <c r="BO23" s="233"/>
      <c r="BP23" s="233"/>
      <c r="BQ23" s="238">
        <v>17</v>
      </c>
      <c r="BR23" s="239"/>
      <c r="BS23" s="810"/>
      <c r="BT23" s="811"/>
      <c r="BU23" s="811"/>
      <c r="BV23" s="811"/>
      <c r="BW23" s="811"/>
      <c r="BX23" s="811"/>
      <c r="BY23" s="811"/>
      <c r="BZ23" s="811"/>
      <c r="CA23" s="811"/>
      <c r="CB23" s="811"/>
      <c r="CC23" s="811"/>
      <c r="CD23" s="811"/>
      <c r="CE23" s="811"/>
      <c r="CF23" s="811"/>
      <c r="CG23" s="812"/>
      <c r="CH23" s="813"/>
      <c r="CI23" s="814"/>
      <c r="CJ23" s="814"/>
      <c r="CK23" s="814"/>
      <c r="CL23" s="815"/>
      <c r="CM23" s="813"/>
      <c r="CN23" s="814"/>
      <c r="CO23" s="814"/>
      <c r="CP23" s="814"/>
      <c r="CQ23" s="815"/>
      <c r="CR23" s="813"/>
      <c r="CS23" s="814"/>
      <c r="CT23" s="814"/>
      <c r="CU23" s="814"/>
      <c r="CV23" s="815"/>
      <c r="CW23" s="813"/>
      <c r="CX23" s="814"/>
      <c r="CY23" s="814"/>
      <c r="CZ23" s="814"/>
      <c r="DA23" s="815"/>
      <c r="DB23" s="813"/>
      <c r="DC23" s="814"/>
      <c r="DD23" s="814"/>
      <c r="DE23" s="814"/>
      <c r="DF23" s="815"/>
      <c r="DG23" s="813"/>
      <c r="DH23" s="814"/>
      <c r="DI23" s="814"/>
      <c r="DJ23" s="814"/>
      <c r="DK23" s="815"/>
      <c r="DL23" s="813"/>
      <c r="DM23" s="814"/>
      <c r="DN23" s="814"/>
      <c r="DO23" s="814"/>
      <c r="DP23" s="815"/>
      <c r="DQ23" s="813"/>
      <c r="DR23" s="814"/>
      <c r="DS23" s="814"/>
      <c r="DT23" s="814"/>
      <c r="DU23" s="815"/>
      <c r="DV23" s="810"/>
      <c r="DW23" s="811"/>
      <c r="DX23" s="811"/>
      <c r="DY23" s="811"/>
      <c r="DZ23" s="816"/>
      <c r="EA23" s="234"/>
    </row>
    <row r="24" spans="1:131" s="235" customFormat="1" ht="26.25" customHeight="1" x14ac:dyDescent="0.2">
      <c r="A24" s="845" t="s">
        <v>409</v>
      </c>
      <c r="B24" s="845"/>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5"/>
      <c r="AI24" s="845"/>
      <c r="AJ24" s="845"/>
      <c r="AK24" s="845"/>
      <c r="AL24" s="845"/>
      <c r="AM24" s="845"/>
      <c r="AN24" s="845"/>
      <c r="AO24" s="845"/>
      <c r="AP24" s="845"/>
      <c r="AQ24" s="845"/>
      <c r="AR24" s="845"/>
      <c r="AS24" s="845"/>
      <c r="AT24" s="845"/>
      <c r="AU24" s="845"/>
      <c r="AV24" s="845"/>
      <c r="AW24" s="845"/>
      <c r="AX24" s="845"/>
      <c r="AY24" s="845"/>
      <c r="AZ24" s="232"/>
      <c r="BA24" s="232"/>
      <c r="BB24" s="232"/>
      <c r="BC24" s="232"/>
      <c r="BD24" s="232"/>
      <c r="BE24" s="233"/>
      <c r="BF24" s="233"/>
      <c r="BG24" s="233"/>
      <c r="BH24" s="233"/>
      <c r="BI24" s="233"/>
      <c r="BJ24" s="233"/>
      <c r="BK24" s="233"/>
      <c r="BL24" s="233"/>
      <c r="BM24" s="233"/>
      <c r="BN24" s="233"/>
      <c r="BO24" s="233"/>
      <c r="BP24" s="233"/>
      <c r="BQ24" s="238">
        <v>18</v>
      </c>
      <c r="BR24" s="239"/>
      <c r="BS24" s="810"/>
      <c r="BT24" s="811"/>
      <c r="BU24" s="811"/>
      <c r="BV24" s="811"/>
      <c r="BW24" s="811"/>
      <c r="BX24" s="811"/>
      <c r="BY24" s="811"/>
      <c r="BZ24" s="811"/>
      <c r="CA24" s="811"/>
      <c r="CB24" s="811"/>
      <c r="CC24" s="811"/>
      <c r="CD24" s="811"/>
      <c r="CE24" s="811"/>
      <c r="CF24" s="811"/>
      <c r="CG24" s="812"/>
      <c r="CH24" s="813"/>
      <c r="CI24" s="814"/>
      <c r="CJ24" s="814"/>
      <c r="CK24" s="814"/>
      <c r="CL24" s="815"/>
      <c r="CM24" s="813"/>
      <c r="CN24" s="814"/>
      <c r="CO24" s="814"/>
      <c r="CP24" s="814"/>
      <c r="CQ24" s="815"/>
      <c r="CR24" s="813"/>
      <c r="CS24" s="814"/>
      <c r="CT24" s="814"/>
      <c r="CU24" s="814"/>
      <c r="CV24" s="815"/>
      <c r="CW24" s="813"/>
      <c r="CX24" s="814"/>
      <c r="CY24" s="814"/>
      <c r="CZ24" s="814"/>
      <c r="DA24" s="815"/>
      <c r="DB24" s="813"/>
      <c r="DC24" s="814"/>
      <c r="DD24" s="814"/>
      <c r="DE24" s="814"/>
      <c r="DF24" s="815"/>
      <c r="DG24" s="813"/>
      <c r="DH24" s="814"/>
      <c r="DI24" s="814"/>
      <c r="DJ24" s="814"/>
      <c r="DK24" s="815"/>
      <c r="DL24" s="813"/>
      <c r="DM24" s="814"/>
      <c r="DN24" s="814"/>
      <c r="DO24" s="814"/>
      <c r="DP24" s="815"/>
      <c r="DQ24" s="813"/>
      <c r="DR24" s="814"/>
      <c r="DS24" s="814"/>
      <c r="DT24" s="814"/>
      <c r="DU24" s="815"/>
      <c r="DV24" s="810"/>
      <c r="DW24" s="811"/>
      <c r="DX24" s="811"/>
      <c r="DY24" s="811"/>
      <c r="DZ24" s="816"/>
      <c r="EA24" s="234"/>
    </row>
    <row r="25" spans="1:131" ht="26.25" customHeight="1" thickBot="1" x14ac:dyDescent="0.25">
      <c r="A25" s="761" t="s">
        <v>410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10"/>
      <c r="BT25" s="811"/>
      <c r="BU25" s="811"/>
      <c r="BV25" s="811"/>
      <c r="BW25" s="811"/>
      <c r="BX25" s="811"/>
      <c r="BY25" s="811"/>
      <c r="BZ25" s="811"/>
      <c r="CA25" s="811"/>
      <c r="CB25" s="811"/>
      <c r="CC25" s="811"/>
      <c r="CD25" s="811"/>
      <c r="CE25" s="811"/>
      <c r="CF25" s="811"/>
      <c r="CG25" s="812"/>
      <c r="CH25" s="813"/>
      <c r="CI25" s="814"/>
      <c r="CJ25" s="814"/>
      <c r="CK25" s="814"/>
      <c r="CL25" s="815"/>
      <c r="CM25" s="813"/>
      <c r="CN25" s="814"/>
      <c r="CO25" s="814"/>
      <c r="CP25" s="814"/>
      <c r="CQ25" s="815"/>
      <c r="CR25" s="813"/>
      <c r="CS25" s="814"/>
      <c r="CT25" s="814"/>
      <c r="CU25" s="814"/>
      <c r="CV25" s="815"/>
      <c r="CW25" s="813"/>
      <c r="CX25" s="814"/>
      <c r="CY25" s="814"/>
      <c r="CZ25" s="814"/>
      <c r="DA25" s="815"/>
      <c r="DB25" s="813"/>
      <c r="DC25" s="814"/>
      <c r="DD25" s="814"/>
      <c r="DE25" s="814"/>
      <c r="DF25" s="815"/>
      <c r="DG25" s="813"/>
      <c r="DH25" s="814"/>
      <c r="DI25" s="814"/>
      <c r="DJ25" s="814"/>
      <c r="DK25" s="815"/>
      <c r="DL25" s="813"/>
      <c r="DM25" s="814"/>
      <c r="DN25" s="814"/>
      <c r="DO25" s="814"/>
      <c r="DP25" s="815"/>
      <c r="DQ25" s="813"/>
      <c r="DR25" s="814"/>
      <c r="DS25" s="814"/>
      <c r="DT25" s="814"/>
      <c r="DU25" s="815"/>
      <c r="DV25" s="810"/>
      <c r="DW25" s="811"/>
      <c r="DX25" s="811"/>
      <c r="DY25" s="811"/>
      <c r="DZ25" s="816"/>
      <c r="EA25" s="230"/>
    </row>
    <row r="26" spans="1:131" ht="26.25" customHeight="1" x14ac:dyDescent="0.2">
      <c r="A26" s="763" t="s">
        <v>380</v>
      </c>
      <c r="B26" s="764"/>
      <c r="C26" s="764"/>
      <c r="D26" s="764"/>
      <c r="E26" s="764"/>
      <c r="F26" s="764"/>
      <c r="G26" s="764"/>
      <c r="H26" s="764"/>
      <c r="I26" s="764"/>
      <c r="J26" s="764"/>
      <c r="K26" s="764"/>
      <c r="L26" s="764"/>
      <c r="M26" s="764"/>
      <c r="N26" s="764"/>
      <c r="O26" s="764"/>
      <c r="P26" s="765"/>
      <c r="Q26" s="769" t="s">
        <v>411</v>
      </c>
      <c r="R26" s="770"/>
      <c r="S26" s="770"/>
      <c r="T26" s="770"/>
      <c r="U26" s="771"/>
      <c r="V26" s="769" t="s">
        <v>412</v>
      </c>
      <c r="W26" s="770"/>
      <c r="X26" s="770"/>
      <c r="Y26" s="770"/>
      <c r="Z26" s="771"/>
      <c r="AA26" s="769" t="s">
        <v>413</v>
      </c>
      <c r="AB26" s="770"/>
      <c r="AC26" s="770"/>
      <c r="AD26" s="770"/>
      <c r="AE26" s="770"/>
      <c r="AF26" s="851" t="s">
        <v>414</v>
      </c>
      <c r="AG26" s="852"/>
      <c r="AH26" s="852"/>
      <c r="AI26" s="852"/>
      <c r="AJ26" s="853"/>
      <c r="AK26" s="770" t="s">
        <v>415</v>
      </c>
      <c r="AL26" s="770"/>
      <c r="AM26" s="770"/>
      <c r="AN26" s="770"/>
      <c r="AO26" s="771"/>
      <c r="AP26" s="769" t="s">
        <v>416</v>
      </c>
      <c r="AQ26" s="770"/>
      <c r="AR26" s="770"/>
      <c r="AS26" s="770"/>
      <c r="AT26" s="771"/>
      <c r="AU26" s="769" t="s">
        <v>417</v>
      </c>
      <c r="AV26" s="770"/>
      <c r="AW26" s="770"/>
      <c r="AX26" s="770"/>
      <c r="AY26" s="771"/>
      <c r="AZ26" s="769" t="s">
        <v>418</v>
      </c>
      <c r="BA26" s="770"/>
      <c r="BB26" s="770"/>
      <c r="BC26" s="770"/>
      <c r="BD26" s="771"/>
      <c r="BE26" s="769" t="s">
        <v>387</v>
      </c>
      <c r="BF26" s="770"/>
      <c r="BG26" s="770"/>
      <c r="BH26" s="770"/>
      <c r="BI26" s="776"/>
      <c r="BJ26" s="232"/>
      <c r="BK26" s="232"/>
      <c r="BL26" s="232"/>
      <c r="BM26" s="232"/>
      <c r="BN26" s="232"/>
      <c r="BO26" s="241"/>
      <c r="BP26" s="241"/>
      <c r="BQ26" s="238">
        <v>20</v>
      </c>
      <c r="BR26" s="239"/>
      <c r="BS26" s="810"/>
      <c r="BT26" s="811"/>
      <c r="BU26" s="811"/>
      <c r="BV26" s="811"/>
      <c r="BW26" s="811"/>
      <c r="BX26" s="811"/>
      <c r="BY26" s="811"/>
      <c r="BZ26" s="811"/>
      <c r="CA26" s="811"/>
      <c r="CB26" s="811"/>
      <c r="CC26" s="811"/>
      <c r="CD26" s="811"/>
      <c r="CE26" s="811"/>
      <c r="CF26" s="811"/>
      <c r="CG26" s="812"/>
      <c r="CH26" s="813"/>
      <c r="CI26" s="814"/>
      <c r="CJ26" s="814"/>
      <c r="CK26" s="814"/>
      <c r="CL26" s="815"/>
      <c r="CM26" s="813"/>
      <c r="CN26" s="814"/>
      <c r="CO26" s="814"/>
      <c r="CP26" s="814"/>
      <c r="CQ26" s="815"/>
      <c r="CR26" s="813"/>
      <c r="CS26" s="814"/>
      <c r="CT26" s="814"/>
      <c r="CU26" s="814"/>
      <c r="CV26" s="815"/>
      <c r="CW26" s="813"/>
      <c r="CX26" s="814"/>
      <c r="CY26" s="814"/>
      <c r="CZ26" s="814"/>
      <c r="DA26" s="815"/>
      <c r="DB26" s="813"/>
      <c r="DC26" s="814"/>
      <c r="DD26" s="814"/>
      <c r="DE26" s="814"/>
      <c r="DF26" s="815"/>
      <c r="DG26" s="813"/>
      <c r="DH26" s="814"/>
      <c r="DI26" s="814"/>
      <c r="DJ26" s="814"/>
      <c r="DK26" s="815"/>
      <c r="DL26" s="813"/>
      <c r="DM26" s="814"/>
      <c r="DN26" s="814"/>
      <c r="DO26" s="814"/>
      <c r="DP26" s="815"/>
      <c r="DQ26" s="813"/>
      <c r="DR26" s="814"/>
      <c r="DS26" s="814"/>
      <c r="DT26" s="814"/>
      <c r="DU26" s="815"/>
      <c r="DV26" s="810"/>
      <c r="DW26" s="811"/>
      <c r="DX26" s="811"/>
      <c r="DY26" s="811"/>
      <c r="DZ26" s="816"/>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4"/>
      <c r="AG27" s="855"/>
      <c r="AH27" s="855"/>
      <c r="AI27" s="855"/>
      <c r="AJ27" s="856"/>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10"/>
      <c r="BT27" s="811"/>
      <c r="BU27" s="811"/>
      <c r="BV27" s="811"/>
      <c r="BW27" s="811"/>
      <c r="BX27" s="811"/>
      <c r="BY27" s="811"/>
      <c r="BZ27" s="811"/>
      <c r="CA27" s="811"/>
      <c r="CB27" s="811"/>
      <c r="CC27" s="811"/>
      <c r="CD27" s="811"/>
      <c r="CE27" s="811"/>
      <c r="CF27" s="811"/>
      <c r="CG27" s="812"/>
      <c r="CH27" s="813"/>
      <c r="CI27" s="814"/>
      <c r="CJ27" s="814"/>
      <c r="CK27" s="814"/>
      <c r="CL27" s="815"/>
      <c r="CM27" s="813"/>
      <c r="CN27" s="814"/>
      <c r="CO27" s="814"/>
      <c r="CP27" s="814"/>
      <c r="CQ27" s="815"/>
      <c r="CR27" s="813"/>
      <c r="CS27" s="814"/>
      <c r="CT27" s="814"/>
      <c r="CU27" s="814"/>
      <c r="CV27" s="815"/>
      <c r="CW27" s="813"/>
      <c r="CX27" s="814"/>
      <c r="CY27" s="814"/>
      <c r="CZ27" s="814"/>
      <c r="DA27" s="815"/>
      <c r="DB27" s="813"/>
      <c r="DC27" s="814"/>
      <c r="DD27" s="814"/>
      <c r="DE27" s="814"/>
      <c r="DF27" s="815"/>
      <c r="DG27" s="813"/>
      <c r="DH27" s="814"/>
      <c r="DI27" s="814"/>
      <c r="DJ27" s="814"/>
      <c r="DK27" s="815"/>
      <c r="DL27" s="813"/>
      <c r="DM27" s="814"/>
      <c r="DN27" s="814"/>
      <c r="DO27" s="814"/>
      <c r="DP27" s="815"/>
      <c r="DQ27" s="813"/>
      <c r="DR27" s="814"/>
      <c r="DS27" s="814"/>
      <c r="DT27" s="814"/>
      <c r="DU27" s="815"/>
      <c r="DV27" s="810"/>
      <c r="DW27" s="811"/>
      <c r="DX27" s="811"/>
      <c r="DY27" s="811"/>
      <c r="DZ27" s="816"/>
      <c r="EA27" s="230"/>
    </row>
    <row r="28" spans="1:131" ht="26.25" customHeight="1" thickTop="1" x14ac:dyDescent="0.2">
      <c r="A28" s="242">
        <v>1</v>
      </c>
      <c r="B28" s="786" t="s">
        <v>419</v>
      </c>
      <c r="C28" s="787"/>
      <c r="D28" s="787"/>
      <c r="E28" s="787"/>
      <c r="F28" s="787"/>
      <c r="G28" s="787"/>
      <c r="H28" s="787"/>
      <c r="I28" s="787"/>
      <c r="J28" s="787"/>
      <c r="K28" s="787"/>
      <c r="L28" s="787"/>
      <c r="M28" s="787"/>
      <c r="N28" s="787"/>
      <c r="O28" s="787"/>
      <c r="P28" s="788"/>
      <c r="Q28" s="859">
        <v>29817</v>
      </c>
      <c r="R28" s="860"/>
      <c r="S28" s="860"/>
      <c r="T28" s="860"/>
      <c r="U28" s="860"/>
      <c r="V28" s="860">
        <v>28712</v>
      </c>
      <c r="W28" s="860"/>
      <c r="X28" s="860"/>
      <c r="Y28" s="860"/>
      <c r="Z28" s="860"/>
      <c r="AA28" s="860">
        <v>1105</v>
      </c>
      <c r="AB28" s="860"/>
      <c r="AC28" s="860"/>
      <c r="AD28" s="860"/>
      <c r="AE28" s="861"/>
      <c r="AF28" s="862">
        <v>1105</v>
      </c>
      <c r="AG28" s="860"/>
      <c r="AH28" s="860"/>
      <c r="AI28" s="860"/>
      <c r="AJ28" s="863"/>
      <c r="AK28" s="864">
        <v>3826</v>
      </c>
      <c r="AL28" s="865"/>
      <c r="AM28" s="865"/>
      <c r="AN28" s="865"/>
      <c r="AO28" s="865"/>
      <c r="AP28" s="865" t="s">
        <v>548</v>
      </c>
      <c r="AQ28" s="865"/>
      <c r="AR28" s="865"/>
      <c r="AS28" s="865"/>
      <c r="AT28" s="865"/>
      <c r="AU28" s="865" t="s">
        <v>548</v>
      </c>
      <c r="AV28" s="865"/>
      <c r="AW28" s="865"/>
      <c r="AX28" s="865"/>
      <c r="AY28" s="865"/>
      <c r="AZ28" s="866"/>
      <c r="BA28" s="866"/>
      <c r="BB28" s="866"/>
      <c r="BC28" s="866"/>
      <c r="BD28" s="866"/>
      <c r="BE28" s="857"/>
      <c r="BF28" s="857"/>
      <c r="BG28" s="857"/>
      <c r="BH28" s="857"/>
      <c r="BI28" s="858"/>
      <c r="BJ28" s="232"/>
      <c r="BK28" s="232"/>
      <c r="BL28" s="232"/>
      <c r="BM28" s="232"/>
      <c r="BN28" s="232"/>
      <c r="BO28" s="241"/>
      <c r="BP28" s="241"/>
      <c r="BQ28" s="238">
        <v>22</v>
      </c>
      <c r="BR28" s="239"/>
      <c r="BS28" s="810"/>
      <c r="BT28" s="811"/>
      <c r="BU28" s="811"/>
      <c r="BV28" s="811"/>
      <c r="BW28" s="811"/>
      <c r="BX28" s="811"/>
      <c r="BY28" s="811"/>
      <c r="BZ28" s="811"/>
      <c r="CA28" s="811"/>
      <c r="CB28" s="811"/>
      <c r="CC28" s="811"/>
      <c r="CD28" s="811"/>
      <c r="CE28" s="811"/>
      <c r="CF28" s="811"/>
      <c r="CG28" s="812"/>
      <c r="CH28" s="813"/>
      <c r="CI28" s="814"/>
      <c r="CJ28" s="814"/>
      <c r="CK28" s="814"/>
      <c r="CL28" s="815"/>
      <c r="CM28" s="813"/>
      <c r="CN28" s="814"/>
      <c r="CO28" s="814"/>
      <c r="CP28" s="814"/>
      <c r="CQ28" s="815"/>
      <c r="CR28" s="813"/>
      <c r="CS28" s="814"/>
      <c r="CT28" s="814"/>
      <c r="CU28" s="814"/>
      <c r="CV28" s="815"/>
      <c r="CW28" s="813"/>
      <c r="CX28" s="814"/>
      <c r="CY28" s="814"/>
      <c r="CZ28" s="814"/>
      <c r="DA28" s="815"/>
      <c r="DB28" s="813"/>
      <c r="DC28" s="814"/>
      <c r="DD28" s="814"/>
      <c r="DE28" s="814"/>
      <c r="DF28" s="815"/>
      <c r="DG28" s="813"/>
      <c r="DH28" s="814"/>
      <c r="DI28" s="814"/>
      <c r="DJ28" s="814"/>
      <c r="DK28" s="815"/>
      <c r="DL28" s="813"/>
      <c r="DM28" s="814"/>
      <c r="DN28" s="814"/>
      <c r="DO28" s="814"/>
      <c r="DP28" s="815"/>
      <c r="DQ28" s="813"/>
      <c r="DR28" s="814"/>
      <c r="DS28" s="814"/>
      <c r="DT28" s="814"/>
      <c r="DU28" s="815"/>
      <c r="DV28" s="810"/>
      <c r="DW28" s="811"/>
      <c r="DX28" s="811"/>
      <c r="DY28" s="811"/>
      <c r="DZ28" s="816"/>
      <c r="EA28" s="230"/>
    </row>
    <row r="29" spans="1:131" ht="26.25" customHeight="1" x14ac:dyDescent="0.2">
      <c r="A29" s="242">
        <v>2</v>
      </c>
      <c r="B29" s="817" t="s">
        <v>420</v>
      </c>
      <c r="C29" s="818"/>
      <c r="D29" s="818"/>
      <c r="E29" s="818"/>
      <c r="F29" s="818"/>
      <c r="G29" s="818"/>
      <c r="H29" s="818"/>
      <c r="I29" s="818"/>
      <c r="J29" s="818"/>
      <c r="K29" s="818"/>
      <c r="L29" s="818"/>
      <c r="M29" s="818"/>
      <c r="N29" s="818"/>
      <c r="O29" s="818"/>
      <c r="P29" s="819"/>
      <c r="Q29" s="820">
        <v>26887</v>
      </c>
      <c r="R29" s="821"/>
      <c r="S29" s="821"/>
      <c r="T29" s="821"/>
      <c r="U29" s="821"/>
      <c r="V29" s="821">
        <v>26105</v>
      </c>
      <c r="W29" s="821"/>
      <c r="X29" s="821"/>
      <c r="Y29" s="821"/>
      <c r="Z29" s="821"/>
      <c r="AA29" s="821">
        <v>782</v>
      </c>
      <c r="AB29" s="821"/>
      <c r="AC29" s="821"/>
      <c r="AD29" s="821"/>
      <c r="AE29" s="822"/>
      <c r="AF29" s="823">
        <v>782</v>
      </c>
      <c r="AG29" s="824"/>
      <c r="AH29" s="824"/>
      <c r="AI29" s="824"/>
      <c r="AJ29" s="825"/>
      <c r="AK29" s="871">
        <v>4460</v>
      </c>
      <c r="AL29" s="867"/>
      <c r="AM29" s="867"/>
      <c r="AN29" s="867"/>
      <c r="AO29" s="867"/>
      <c r="AP29" s="867" t="s">
        <v>548</v>
      </c>
      <c r="AQ29" s="867"/>
      <c r="AR29" s="867"/>
      <c r="AS29" s="867"/>
      <c r="AT29" s="867"/>
      <c r="AU29" s="867" t="s">
        <v>548</v>
      </c>
      <c r="AV29" s="867"/>
      <c r="AW29" s="867"/>
      <c r="AX29" s="867"/>
      <c r="AY29" s="867"/>
      <c r="AZ29" s="868"/>
      <c r="BA29" s="868"/>
      <c r="BB29" s="868"/>
      <c r="BC29" s="868"/>
      <c r="BD29" s="868"/>
      <c r="BE29" s="869"/>
      <c r="BF29" s="869"/>
      <c r="BG29" s="869"/>
      <c r="BH29" s="869"/>
      <c r="BI29" s="870"/>
      <c r="BJ29" s="232"/>
      <c r="BK29" s="232"/>
      <c r="BL29" s="232"/>
      <c r="BM29" s="232"/>
      <c r="BN29" s="232"/>
      <c r="BO29" s="241"/>
      <c r="BP29" s="241"/>
      <c r="BQ29" s="238">
        <v>23</v>
      </c>
      <c r="BR29" s="239"/>
      <c r="BS29" s="810"/>
      <c r="BT29" s="811"/>
      <c r="BU29" s="811"/>
      <c r="BV29" s="811"/>
      <c r="BW29" s="811"/>
      <c r="BX29" s="811"/>
      <c r="BY29" s="811"/>
      <c r="BZ29" s="811"/>
      <c r="CA29" s="811"/>
      <c r="CB29" s="811"/>
      <c r="CC29" s="811"/>
      <c r="CD29" s="811"/>
      <c r="CE29" s="811"/>
      <c r="CF29" s="811"/>
      <c r="CG29" s="812"/>
      <c r="CH29" s="813"/>
      <c r="CI29" s="814"/>
      <c r="CJ29" s="814"/>
      <c r="CK29" s="814"/>
      <c r="CL29" s="815"/>
      <c r="CM29" s="813"/>
      <c r="CN29" s="814"/>
      <c r="CO29" s="814"/>
      <c r="CP29" s="814"/>
      <c r="CQ29" s="815"/>
      <c r="CR29" s="813"/>
      <c r="CS29" s="814"/>
      <c r="CT29" s="814"/>
      <c r="CU29" s="814"/>
      <c r="CV29" s="815"/>
      <c r="CW29" s="813"/>
      <c r="CX29" s="814"/>
      <c r="CY29" s="814"/>
      <c r="CZ29" s="814"/>
      <c r="DA29" s="815"/>
      <c r="DB29" s="813"/>
      <c r="DC29" s="814"/>
      <c r="DD29" s="814"/>
      <c r="DE29" s="814"/>
      <c r="DF29" s="815"/>
      <c r="DG29" s="813"/>
      <c r="DH29" s="814"/>
      <c r="DI29" s="814"/>
      <c r="DJ29" s="814"/>
      <c r="DK29" s="815"/>
      <c r="DL29" s="813"/>
      <c r="DM29" s="814"/>
      <c r="DN29" s="814"/>
      <c r="DO29" s="814"/>
      <c r="DP29" s="815"/>
      <c r="DQ29" s="813"/>
      <c r="DR29" s="814"/>
      <c r="DS29" s="814"/>
      <c r="DT29" s="814"/>
      <c r="DU29" s="815"/>
      <c r="DV29" s="810"/>
      <c r="DW29" s="811"/>
      <c r="DX29" s="811"/>
      <c r="DY29" s="811"/>
      <c r="DZ29" s="816"/>
      <c r="EA29" s="230"/>
    </row>
    <row r="30" spans="1:131" ht="26.25" customHeight="1" x14ac:dyDescent="0.2">
      <c r="A30" s="242">
        <v>3</v>
      </c>
      <c r="B30" s="817" t="s">
        <v>421</v>
      </c>
      <c r="C30" s="818"/>
      <c r="D30" s="818"/>
      <c r="E30" s="818"/>
      <c r="F30" s="818"/>
      <c r="G30" s="818"/>
      <c r="H30" s="818"/>
      <c r="I30" s="818"/>
      <c r="J30" s="818"/>
      <c r="K30" s="818"/>
      <c r="L30" s="818"/>
      <c r="M30" s="818"/>
      <c r="N30" s="818"/>
      <c r="O30" s="818"/>
      <c r="P30" s="819"/>
      <c r="Q30" s="820">
        <v>3766</v>
      </c>
      <c r="R30" s="821"/>
      <c r="S30" s="821"/>
      <c r="T30" s="821"/>
      <c r="U30" s="821"/>
      <c r="V30" s="821">
        <v>3756</v>
      </c>
      <c r="W30" s="821"/>
      <c r="X30" s="821"/>
      <c r="Y30" s="821"/>
      <c r="Z30" s="821"/>
      <c r="AA30" s="821">
        <v>11</v>
      </c>
      <c r="AB30" s="821"/>
      <c r="AC30" s="821"/>
      <c r="AD30" s="821"/>
      <c r="AE30" s="822"/>
      <c r="AF30" s="823">
        <v>11</v>
      </c>
      <c r="AG30" s="824"/>
      <c r="AH30" s="824"/>
      <c r="AI30" s="824"/>
      <c r="AJ30" s="825"/>
      <c r="AK30" s="871">
        <v>820</v>
      </c>
      <c r="AL30" s="867"/>
      <c r="AM30" s="867"/>
      <c r="AN30" s="867"/>
      <c r="AO30" s="867"/>
      <c r="AP30" s="867" t="s">
        <v>548</v>
      </c>
      <c r="AQ30" s="867"/>
      <c r="AR30" s="867"/>
      <c r="AS30" s="867"/>
      <c r="AT30" s="867"/>
      <c r="AU30" s="867" t="s">
        <v>548</v>
      </c>
      <c r="AV30" s="867"/>
      <c r="AW30" s="867"/>
      <c r="AX30" s="867"/>
      <c r="AY30" s="867"/>
      <c r="AZ30" s="868"/>
      <c r="BA30" s="868"/>
      <c r="BB30" s="868"/>
      <c r="BC30" s="868"/>
      <c r="BD30" s="868"/>
      <c r="BE30" s="869"/>
      <c r="BF30" s="869"/>
      <c r="BG30" s="869"/>
      <c r="BH30" s="869"/>
      <c r="BI30" s="870"/>
      <c r="BJ30" s="232"/>
      <c r="BK30" s="232"/>
      <c r="BL30" s="232"/>
      <c r="BM30" s="232"/>
      <c r="BN30" s="232"/>
      <c r="BO30" s="241"/>
      <c r="BP30" s="241"/>
      <c r="BQ30" s="238">
        <v>24</v>
      </c>
      <c r="BR30" s="239"/>
      <c r="BS30" s="810"/>
      <c r="BT30" s="811"/>
      <c r="BU30" s="811"/>
      <c r="BV30" s="811"/>
      <c r="BW30" s="811"/>
      <c r="BX30" s="811"/>
      <c r="BY30" s="811"/>
      <c r="BZ30" s="811"/>
      <c r="CA30" s="811"/>
      <c r="CB30" s="811"/>
      <c r="CC30" s="811"/>
      <c r="CD30" s="811"/>
      <c r="CE30" s="811"/>
      <c r="CF30" s="811"/>
      <c r="CG30" s="812"/>
      <c r="CH30" s="813"/>
      <c r="CI30" s="814"/>
      <c r="CJ30" s="814"/>
      <c r="CK30" s="814"/>
      <c r="CL30" s="815"/>
      <c r="CM30" s="813"/>
      <c r="CN30" s="814"/>
      <c r="CO30" s="814"/>
      <c r="CP30" s="814"/>
      <c r="CQ30" s="815"/>
      <c r="CR30" s="813"/>
      <c r="CS30" s="814"/>
      <c r="CT30" s="814"/>
      <c r="CU30" s="814"/>
      <c r="CV30" s="815"/>
      <c r="CW30" s="813"/>
      <c r="CX30" s="814"/>
      <c r="CY30" s="814"/>
      <c r="CZ30" s="814"/>
      <c r="DA30" s="815"/>
      <c r="DB30" s="813"/>
      <c r="DC30" s="814"/>
      <c r="DD30" s="814"/>
      <c r="DE30" s="814"/>
      <c r="DF30" s="815"/>
      <c r="DG30" s="813"/>
      <c r="DH30" s="814"/>
      <c r="DI30" s="814"/>
      <c r="DJ30" s="814"/>
      <c r="DK30" s="815"/>
      <c r="DL30" s="813"/>
      <c r="DM30" s="814"/>
      <c r="DN30" s="814"/>
      <c r="DO30" s="814"/>
      <c r="DP30" s="815"/>
      <c r="DQ30" s="813"/>
      <c r="DR30" s="814"/>
      <c r="DS30" s="814"/>
      <c r="DT30" s="814"/>
      <c r="DU30" s="815"/>
      <c r="DV30" s="810"/>
      <c r="DW30" s="811"/>
      <c r="DX30" s="811"/>
      <c r="DY30" s="811"/>
      <c r="DZ30" s="816"/>
      <c r="EA30" s="230"/>
    </row>
    <row r="31" spans="1:131" ht="26.25" customHeight="1" x14ac:dyDescent="0.2">
      <c r="A31" s="242">
        <v>4</v>
      </c>
      <c r="B31" s="817" t="s">
        <v>422</v>
      </c>
      <c r="C31" s="818"/>
      <c r="D31" s="818"/>
      <c r="E31" s="818"/>
      <c r="F31" s="818"/>
      <c r="G31" s="818"/>
      <c r="H31" s="818"/>
      <c r="I31" s="818"/>
      <c r="J31" s="818"/>
      <c r="K31" s="818"/>
      <c r="L31" s="818"/>
      <c r="M31" s="818"/>
      <c r="N31" s="818"/>
      <c r="O31" s="818"/>
      <c r="P31" s="819"/>
      <c r="Q31" s="820">
        <v>156</v>
      </c>
      <c r="R31" s="821"/>
      <c r="S31" s="821"/>
      <c r="T31" s="821"/>
      <c r="U31" s="821"/>
      <c r="V31" s="821">
        <v>156</v>
      </c>
      <c r="W31" s="821"/>
      <c r="X31" s="821"/>
      <c r="Y31" s="821"/>
      <c r="Z31" s="821"/>
      <c r="AA31" s="822" t="s">
        <v>598</v>
      </c>
      <c r="AB31" s="824"/>
      <c r="AC31" s="824"/>
      <c r="AD31" s="824"/>
      <c r="AE31" s="825"/>
      <c r="AF31" s="823" t="s">
        <v>132</v>
      </c>
      <c r="AG31" s="824"/>
      <c r="AH31" s="824"/>
      <c r="AI31" s="824"/>
      <c r="AJ31" s="825"/>
      <c r="AK31" s="871" t="s">
        <v>598</v>
      </c>
      <c r="AL31" s="867"/>
      <c r="AM31" s="867"/>
      <c r="AN31" s="867"/>
      <c r="AO31" s="867"/>
      <c r="AP31" s="867" t="s">
        <v>598</v>
      </c>
      <c r="AQ31" s="867"/>
      <c r="AR31" s="867"/>
      <c r="AS31" s="867"/>
      <c r="AT31" s="867"/>
      <c r="AU31" s="867" t="s">
        <v>548</v>
      </c>
      <c r="AV31" s="867"/>
      <c r="AW31" s="867"/>
      <c r="AX31" s="867"/>
      <c r="AY31" s="867"/>
      <c r="AZ31" s="868"/>
      <c r="BA31" s="868"/>
      <c r="BB31" s="868"/>
      <c r="BC31" s="868"/>
      <c r="BD31" s="868"/>
      <c r="BE31" s="869"/>
      <c r="BF31" s="869"/>
      <c r="BG31" s="869"/>
      <c r="BH31" s="869"/>
      <c r="BI31" s="870"/>
      <c r="BJ31" s="232"/>
      <c r="BK31" s="232"/>
      <c r="BL31" s="232"/>
      <c r="BM31" s="232"/>
      <c r="BN31" s="232"/>
      <c r="BO31" s="241"/>
      <c r="BP31" s="241"/>
      <c r="BQ31" s="238">
        <v>25</v>
      </c>
      <c r="BR31" s="239"/>
      <c r="BS31" s="810"/>
      <c r="BT31" s="811"/>
      <c r="BU31" s="811"/>
      <c r="BV31" s="811"/>
      <c r="BW31" s="811"/>
      <c r="BX31" s="811"/>
      <c r="BY31" s="811"/>
      <c r="BZ31" s="811"/>
      <c r="CA31" s="811"/>
      <c r="CB31" s="811"/>
      <c r="CC31" s="811"/>
      <c r="CD31" s="811"/>
      <c r="CE31" s="811"/>
      <c r="CF31" s="811"/>
      <c r="CG31" s="812"/>
      <c r="CH31" s="813"/>
      <c r="CI31" s="814"/>
      <c r="CJ31" s="814"/>
      <c r="CK31" s="814"/>
      <c r="CL31" s="815"/>
      <c r="CM31" s="813"/>
      <c r="CN31" s="814"/>
      <c r="CO31" s="814"/>
      <c r="CP31" s="814"/>
      <c r="CQ31" s="815"/>
      <c r="CR31" s="813"/>
      <c r="CS31" s="814"/>
      <c r="CT31" s="814"/>
      <c r="CU31" s="814"/>
      <c r="CV31" s="815"/>
      <c r="CW31" s="813"/>
      <c r="CX31" s="814"/>
      <c r="CY31" s="814"/>
      <c r="CZ31" s="814"/>
      <c r="DA31" s="815"/>
      <c r="DB31" s="813"/>
      <c r="DC31" s="814"/>
      <c r="DD31" s="814"/>
      <c r="DE31" s="814"/>
      <c r="DF31" s="815"/>
      <c r="DG31" s="813"/>
      <c r="DH31" s="814"/>
      <c r="DI31" s="814"/>
      <c r="DJ31" s="814"/>
      <c r="DK31" s="815"/>
      <c r="DL31" s="813"/>
      <c r="DM31" s="814"/>
      <c r="DN31" s="814"/>
      <c r="DO31" s="814"/>
      <c r="DP31" s="815"/>
      <c r="DQ31" s="813"/>
      <c r="DR31" s="814"/>
      <c r="DS31" s="814"/>
      <c r="DT31" s="814"/>
      <c r="DU31" s="815"/>
      <c r="DV31" s="810"/>
      <c r="DW31" s="811"/>
      <c r="DX31" s="811"/>
      <c r="DY31" s="811"/>
      <c r="DZ31" s="816"/>
      <c r="EA31" s="230"/>
    </row>
    <row r="32" spans="1:131" ht="26.25" customHeight="1" x14ac:dyDescent="0.2">
      <c r="A32" s="242">
        <v>5</v>
      </c>
      <c r="B32" s="817" t="s">
        <v>423</v>
      </c>
      <c r="C32" s="818"/>
      <c r="D32" s="818"/>
      <c r="E32" s="818"/>
      <c r="F32" s="818"/>
      <c r="G32" s="818"/>
      <c r="H32" s="818"/>
      <c r="I32" s="818"/>
      <c r="J32" s="818"/>
      <c r="K32" s="818"/>
      <c r="L32" s="818"/>
      <c r="M32" s="818"/>
      <c r="N32" s="818"/>
      <c r="O32" s="818"/>
      <c r="P32" s="819"/>
      <c r="Q32" s="820">
        <v>8053</v>
      </c>
      <c r="R32" s="821"/>
      <c r="S32" s="821"/>
      <c r="T32" s="821"/>
      <c r="U32" s="821"/>
      <c r="V32" s="821">
        <v>6539</v>
      </c>
      <c r="W32" s="821"/>
      <c r="X32" s="821"/>
      <c r="Y32" s="821"/>
      <c r="Z32" s="821"/>
      <c r="AA32" s="821">
        <v>1514</v>
      </c>
      <c r="AB32" s="821"/>
      <c r="AC32" s="821"/>
      <c r="AD32" s="821"/>
      <c r="AE32" s="822"/>
      <c r="AF32" s="823">
        <v>10920</v>
      </c>
      <c r="AG32" s="824"/>
      <c r="AH32" s="824"/>
      <c r="AI32" s="824"/>
      <c r="AJ32" s="825"/>
      <c r="AK32" s="871">
        <v>258</v>
      </c>
      <c r="AL32" s="867"/>
      <c r="AM32" s="867"/>
      <c r="AN32" s="867"/>
      <c r="AO32" s="867"/>
      <c r="AP32" s="867">
        <v>6133</v>
      </c>
      <c r="AQ32" s="867"/>
      <c r="AR32" s="867"/>
      <c r="AS32" s="867"/>
      <c r="AT32" s="867"/>
      <c r="AU32" s="867">
        <v>24</v>
      </c>
      <c r="AV32" s="867"/>
      <c r="AW32" s="867"/>
      <c r="AX32" s="867"/>
      <c r="AY32" s="867"/>
      <c r="AZ32" s="868" t="s">
        <v>598</v>
      </c>
      <c r="BA32" s="868"/>
      <c r="BB32" s="868"/>
      <c r="BC32" s="868"/>
      <c r="BD32" s="868"/>
      <c r="BE32" s="869" t="s">
        <v>424</v>
      </c>
      <c r="BF32" s="869"/>
      <c r="BG32" s="869"/>
      <c r="BH32" s="869"/>
      <c r="BI32" s="870"/>
      <c r="BJ32" s="232"/>
      <c r="BK32" s="232"/>
      <c r="BL32" s="232"/>
      <c r="BM32" s="232"/>
      <c r="BN32" s="232"/>
      <c r="BO32" s="241"/>
      <c r="BP32" s="241"/>
      <c r="BQ32" s="238">
        <v>26</v>
      </c>
      <c r="BR32" s="239"/>
      <c r="BS32" s="810"/>
      <c r="BT32" s="811"/>
      <c r="BU32" s="811"/>
      <c r="BV32" s="811"/>
      <c r="BW32" s="811"/>
      <c r="BX32" s="811"/>
      <c r="BY32" s="811"/>
      <c r="BZ32" s="811"/>
      <c r="CA32" s="811"/>
      <c r="CB32" s="811"/>
      <c r="CC32" s="811"/>
      <c r="CD32" s="811"/>
      <c r="CE32" s="811"/>
      <c r="CF32" s="811"/>
      <c r="CG32" s="812"/>
      <c r="CH32" s="813"/>
      <c r="CI32" s="814"/>
      <c r="CJ32" s="814"/>
      <c r="CK32" s="814"/>
      <c r="CL32" s="815"/>
      <c r="CM32" s="813"/>
      <c r="CN32" s="814"/>
      <c r="CO32" s="814"/>
      <c r="CP32" s="814"/>
      <c r="CQ32" s="815"/>
      <c r="CR32" s="813"/>
      <c r="CS32" s="814"/>
      <c r="CT32" s="814"/>
      <c r="CU32" s="814"/>
      <c r="CV32" s="815"/>
      <c r="CW32" s="813"/>
      <c r="CX32" s="814"/>
      <c r="CY32" s="814"/>
      <c r="CZ32" s="814"/>
      <c r="DA32" s="815"/>
      <c r="DB32" s="813"/>
      <c r="DC32" s="814"/>
      <c r="DD32" s="814"/>
      <c r="DE32" s="814"/>
      <c r="DF32" s="815"/>
      <c r="DG32" s="813"/>
      <c r="DH32" s="814"/>
      <c r="DI32" s="814"/>
      <c r="DJ32" s="814"/>
      <c r="DK32" s="815"/>
      <c r="DL32" s="813"/>
      <c r="DM32" s="814"/>
      <c r="DN32" s="814"/>
      <c r="DO32" s="814"/>
      <c r="DP32" s="815"/>
      <c r="DQ32" s="813"/>
      <c r="DR32" s="814"/>
      <c r="DS32" s="814"/>
      <c r="DT32" s="814"/>
      <c r="DU32" s="815"/>
      <c r="DV32" s="810"/>
      <c r="DW32" s="811"/>
      <c r="DX32" s="811"/>
      <c r="DY32" s="811"/>
      <c r="DZ32" s="816"/>
      <c r="EA32" s="230"/>
    </row>
    <row r="33" spans="1:131" ht="26.25" customHeight="1" x14ac:dyDescent="0.2">
      <c r="A33" s="242">
        <v>6</v>
      </c>
      <c r="B33" s="817" t="s">
        <v>425</v>
      </c>
      <c r="C33" s="818"/>
      <c r="D33" s="818"/>
      <c r="E33" s="818"/>
      <c r="F33" s="818"/>
      <c r="G33" s="818"/>
      <c r="H33" s="818"/>
      <c r="I33" s="818"/>
      <c r="J33" s="818"/>
      <c r="K33" s="818"/>
      <c r="L33" s="818"/>
      <c r="M33" s="818"/>
      <c r="N33" s="818"/>
      <c r="O33" s="818"/>
      <c r="P33" s="819"/>
      <c r="Q33" s="820">
        <v>209</v>
      </c>
      <c r="R33" s="821"/>
      <c r="S33" s="821"/>
      <c r="T33" s="821"/>
      <c r="U33" s="821"/>
      <c r="V33" s="821">
        <v>209</v>
      </c>
      <c r="W33" s="821"/>
      <c r="X33" s="821"/>
      <c r="Y33" s="821"/>
      <c r="Z33" s="821"/>
      <c r="AA33" s="821" t="s">
        <v>598</v>
      </c>
      <c r="AB33" s="821"/>
      <c r="AC33" s="821"/>
      <c r="AD33" s="821"/>
      <c r="AE33" s="822"/>
      <c r="AF33" s="823">
        <v>0</v>
      </c>
      <c r="AG33" s="824"/>
      <c r="AH33" s="824"/>
      <c r="AI33" s="824"/>
      <c r="AJ33" s="825"/>
      <c r="AK33" s="871">
        <v>153</v>
      </c>
      <c r="AL33" s="867"/>
      <c r="AM33" s="867"/>
      <c r="AN33" s="867"/>
      <c r="AO33" s="867"/>
      <c r="AP33" s="867">
        <v>387</v>
      </c>
      <c r="AQ33" s="867"/>
      <c r="AR33" s="867"/>
      <c r="AS33" s="867"/>
      <c r="AT33" s="867"/>
      <c r="AU33" s="867">
        <v>323</v>
      </c>
      <c r="AV33" s="867"/>
      <c r="AW33" s="867"/>
      <c r="AX33" s="867"/>
      <c r="AY33" s="867"/>
      <c r="AZ33" s="868" t="s">
        <v>598</v>
      </c>
      <c r="BA33" s="868"/>
      <c r="BB33" s="868"/>
      <c r="BC33" s="868"/>
      <c r="BD33" s="868"/>
      <c r="BE33" s="869" t="s">
        <v>426</v>
      </c>
      <c r="BF33" s="869"/>
      <c r="BG33" s="869"/>
      <c r="BH33" s="869"/>
      <c r="BI33" s="870"/>
      <c r="BJ33" s="232"/>
      <c r="BK33" s="232"/>
      <c r="BL33" s="232"/>
      <c r="BM33" s="232"/>
      <c r="BN33" s="232"/>
      <c r="BO33" s="241"/>
      <c r="BP33" s="241"/>
      <c r="BQ33" s="238">
        <v>27</v>
      </c>
      <c r="BR33" s="239"/>
      <c r="BS33" s="810"/>
      <c r="BT33" s="811"/>
      <c r="BU33" s="811"/>
      <c r="BV33" s="811"/>
      <c r="BW33" s="811"/>
      <c r="BX33" s="811"/>
      <c r="BY33" s="811"/>
      <c r="BZ33" s="811"/>
      <c r="CA33" s="811"/>
      <c r="CB33" s="811"/>
      <c r="CC33" s="811"/>
      <c r="CD33" s="811"/>
      <c r="CE33" s="811"/>
      <c r="CF33" s="811"/>
      <c r="CG33" s="812"/>
      <c r="CH33" s="813"/>
      <c r="CI33" s="814"/>
      <c r="CJ33" s="814"/>
      <c r="CK33" s="814"/>
      <c r="CL33" s="815"/>
      <c r="CM33" s="813"/>
      <c r="CN33" s="814"/>
      <c r="CO33" s="814"/>
      <c r="CP33" s="814"/>
      <c r="CQ33" s="815"/>
      <c r="CR33" s="813"/>
      <c r="CS33" s="814"/>
      <c r="CT33" s="814"/>
      <c r="CU33" s="814"/>
      <c r="CV33" s="815"/>
      <c r="CW33" s="813"/>
      <c r="CX33" s="814"/>
      <c r="CY33" s="814"/>
      <c r="CZ33" s="814"/>
      <c r="DA33" s="815"/>
      <c r="DB33" s="813"/>
      <c r="DC33" s="814"/>
      <c r="DD33" s="814"/>
      <c r="DE33" s="814"/>
      <c r="DF33" s="815"/>
      <c r="DG33" s="813"/>
      <c r="DH33" s="814"/>
      <c r="DI33" s="814"/>
      <c r="DJ33" s="814"/>
      <c r="DK33" s="815"/>
      <c r="DL33" s="813"/>
      <c r="DM33" s="814"/>
      <c r="DN33" s="814"/>
      <c r="DO33" s="814"/>
      <c r="DP33" s="815"/>
      <c r="DQ33" s="813"/>
      <c r="DR33" s="814"/>
      <c r="DS33" s="814"/>
      <c r="DT33" s="814"/>
      <c r="DU33" s="815"/>
      <c r="DV33" s="810"/>
      <c r="DW33" s="811"/>
      <c r="DX33" s="811"/>
      <c r="DY33" s="811"/>
      <c r="DZ33" s="816"/>
      <c r="EA33" s="230"/>
    </row>
    <row r="34" spans="1:131" ht="26.25" customHeight="1" x14ac:dyDescent="0.2">
      <c r="A34" s="242">
        <v>7</v>
      </c>
      <c r="B34" s="817" t="s">
        <v>427</v>
      </c>
      <c r="C34" s="818"/>
      <c r="D34" s="818"/>
      <c r="E34" s="818"/>
      <c r="F34" s="818"/>
      <c r="G34" s="818"/>
      <c r="H34" s="818"/>
      <c r="I34" s="818"/>
      <c r="J34" s="818"/>
      <c r="K34" s="818"/>
      <c r="L34" s="818"/>
      <c r="M34" s="818"/>
      <c r="N34" s="818"/>
      <c r="O34" s="818"/>
      <c r="P34" s="819"/>
      <c r="Q34" s="820">
        <v>8323</v>
      </c>
      <c r="R34" s="821"/>
      <c r="S34" s="821"/>
      <c r="T34" s="821"/>
      <c r="U34" s="821"/>
      <c r="V34" s="821">
        <v>8222</v>
      </c>
      <c r="W34" s="821"/>
      <c r="X34" s="821"/>
      <c r="Y34" s="821"/>
      <c r="Z34" s="821"/>
      <c r="AA34" s="821">
        <v>101</v>
      </c>
      <c r="AB34" s="821"/>
      <c r="AC34" s="821"/>
      <c r="AD34" s="821"/>
      <c r="AE34" s="822"/>
      <c r="AF34" s="823">
        <v>521</v>
      </c>
      <c r="AG34" s="824"/>
      <c r="AH34" s="824"/>
      <c r="AI34" s="824"/>
      <c r="AJ34" s="825"/>
      <c r="AK34" s="871">
        <v>4869</v>
      </c>
      <c r="AL34" s="867"/>
      <c r="AM34" s="867"/>
      <c r="AN34" s="867"/>
      <c r="AO34" s="867"/>
      <c r="AP34" s="867">
        <v>58645</v>
      </c>
      <c r="AQ34" s="867"/>
      <c r="AR34" s="867"/>
      <c r="AS34" s="867"/>
      <c r="AT34" s="867"/>
      <c r="AU34" s="867">
        <v>37661</v>
      </c>
      <c r="AV34" s="867"/>
      <c r="AW34" s="867"/>
      <c r="AX34" s="867"/>
      <c r="AY34" s="867"/>
      <c r="AZ34" s="868" t="s">
        <v>598</v>
      </c>
      <c r="BA34" s="868"/>
      <c r="BB34" s="868"/>
      <c r="BC34" s="868"/>
      <c r="BD34" s="868"/>
      <c r="BE34" s="869" t="s">
        <v>424</v>
      </c>
      <c r="BF34" s="869"/>
      <c r="BG34" s="869"/>
      <c r="BH34" s="869"/>
      <c r="BI34" s="870"/>
      <c r="BJ34" s="232"/>
      <c r="BK34" s="232"/>
      <c r="BL34" s="232"/>
      <c r="BM34" s="232"/>
      <c r="BN34" s="232"/>
      <c r="BO34" s="241"/>
      <c r="BP34" s="241"/>
      <c r="BQ34" s="238">
        <v>28</v>
      </c>
      <c r="BR34" s="239"/>
      <c r="BS34" s="810"/>
      <c r="BT34" s="811"/>
      <c r="BU34" s="811"/>
      <c r="BV34" s="811"/>
      <c r="BW34" s="811"/>
      <c r="BX34" s="811"/>
      <c r="BY34" s="811"/>
      <c r="BZ34" s="811"/>
      <c r="CA34" s="811"/>
      <c r="CB34" s="811"/>
      <c r="CC34" s="811"/>
      <c r="CD34" s="811"/>
      <c r="CE34" s="811"/>
      <c r="CF34" s="811"/>
      <c r="CG34" s="812"/>
      <c r="CH34" s="813"/>
      <c r="CI34" s="814"/>
      <c r="CJ34" s="814"/>
      <c r="CK34" s="814"/>
      <c r="CL34" s="815"/>
      <c r="CM34" s="813"/>
      <c r="CN34" s="814"/>
      <c r="CO34" s="814"/>
      <c r="CP34" s="814"/>
      <c r="CQ34" s="815"/>
      <c r="CR34" s="813"/>
      <c r="CS34" s="814"/>
      <c r="CT34" s="814"/>
      <c r="CU34" s="814"/>
      <c r="CV34" s="815"/>
      <c r="CW34" s="813"/>
      <c r="CX34" s="814"/>
      <c r="CY34" s="814"/>
      <c r="CZ34" s="814"/>
      <c r="DA34" s="815"/>
      <c r="DB34" s="813"/>
      <c r="DC34" s="814"/>
      <c r="DD34" s="814"/>
      <c r="DE34" s="814"/>
      <c r="DF34" s="815"/>
      <c r="DG34" s="813"/>
      <c r="DH34" s="814"/>
      <c r="DI34" s="814"/>
      <c r="DJ34" s="814"/>
      <c r="DK34" s="815"/>
      <c r="DL34" s="813"/>
      <c r="DM34" s="814"/>
      <c r="DN34" s="814"/>
      <c r="DO34" s="814"/>
      <c r="DP34" s="815"/>
      <c r="DQ34" s="813"/>
      <c r="DR34" s="814"/>
      <c r="DS34" s="814"/>
      <c r="DT34" s="814"/>
      <c r="DU34" s="815"/>
      <c r="DV34" s="810"/>
      <c r="DW34" s="811"/>
      <c r="DX34" s="811"/>
      <c r="DY34" s="811"/>
      <c r="DZ34" s="816"/>
      <c r="EA34" s="230"/>
    </row>
    <row r="35" spans="1:131" ht="26.25" customHeight="1" x14ac:dyDescent="0.2">
      <c r="A35" s="242">
        <v>8</v>
      </c>
      <c r="B35" s="817" t="s">
        <v>428</v>
      </c>
      <c r="C35" s="818"/>
      <c r="D35" s="818"/>
      <c r="E35" s="818"/>
      <c r="F35" s="818"/>
      <c r="G35" s="818"/>
      <c r="H35" s="818"/>
      <c r="I35" s="818"/>
      <c r="J35" s="818"/>
      <c r="K35" s="818"/>
      <c r="L35" s="818"/>
      <c r="M35" s="818"/>
      <c r="N35" s="818"/>
      <c r="O35" s="818"/>
      <c r="P35" s="819"/>
      <c r="Q35" s="820">
        <v>637</v>
      </c>
      <c r="R35" s="821"/>
      <c r="S35" s="821"/>
      <c r="T35" s="821"/>
      <c r="U35" s="821"/>
      <c r="V35" s="821">
        <v>636</v>
      </c>
      <c r="W35" s="821"/>
      <c r="X35" s="821"/>
      <c r="Y35" s="821"/>
      <c r="Z35" s="821"/>
      <c r="AA35" s="821">
        <v>0</v>
      </c>
      <c r="AB35" s="821"/>
      <c r="AC35" s="821"/>
      <c r="AD35" s="821"/>
      <c r="AE35" s="822"/>
      <c r="AF35" s="823">
        <v>1</v>
      </c>
      <c r="AG35" s="824"/>
      <c r="AH35" s="824"/>
      <c r="AI35" s="824"/>
      <c r="AJ35" s="825"/>
      <c r="AK35" s="871">
        <v>499</v>
      </c>
      <c r="AL35" s="867"/>
      <c r="AM35" s="867"/>
      <c r="AN35" s="867"/>
      <c r="AO35" s="867"/>
      <c r="AP35" s="867">
        <v>3577</v>
      </c>
      <c r="AQ35" s="867"/>
      <c r="AR35" s="867"/>
      <c r="AS35" s="867"/>
      <c r="AT35" s="867"/>
      <c r="AU35" s="867">
        <v>2683</v>
      </c>
      <c r="AV35" s="867"/>
      <c r="AW35" s="867"/>
      <c r="AX35" s="867"/>
      <c r="AY35" s="867"/>
      <c r="AZ35" s="868" t="s">
        <v>598</v>
      </c>
      <c r="BA35" s="868"/>
      <c r="BB35" s="868"/>
      <c r="BC35" s="868"/>
      <c r="BD35" s="868"/>
      <c r="BE35" s="869" t="s">
        <v>424</v>
      </c>
      <c r="BF35" s="869"/>
      <c r="BG35" s="869"/>
      <c r="BH35" s="869"/>
      <c r="BI35" s="870"/>
      <c r="BJ35" s="232"/>
      <c r="BK35" s="232"/>
      <c r="BL35" s="232"/>
      <c r="BM35" s="232"/>
      <c r="BN35" s="232"/>
      <c r="BO35" s="241"/>
      <c r="BP35" s="241"/>
      <c r="BQ35" s="238">
        <v>29</v>
      </c>
      <c r="BR35" s="239"/>
      <c r="BS35" s="810"/>
      <c r="BT35" s="811"/>
      <c r="BU35" s="811"/>
      <c r="BV35" s="811"/>
      <c r="BW35" s="811"/>
      <c r="BX35" s="811"/>
      <c r="BY35" s="811"/>
      <c r="BZ35" s="811"/>
      <c r="CA35" s="811"/>
      <c r="CB35" s="811"/>
      <c r="CC35" s="811"/>
      <c r="CD35" s="811"/>
      <c r="CE35" s="811"/>
      <c r="CF35" s="811"/>
      <c r="CG35" s="812"/>
      <c r="CH35" s="813"/>
      <c r="CI35" s="814"/>
      <c r="CJ35" s="814"/>
      <c r="CK35" s="814"/>
      <c r="CL35" s="815"/>
      <c r="CM35" s="813"/>
      <c r="CN35" s="814"/>
      <c r="CO35" s="814"/>
      <c r="CP35" s="814"/>
      <c r="CQ35" s="815"/>
      <c r="CR35" s="813"/>
      <c r="CS35" s="814"/>
      <c r="CT35" s="814"/>
      <c r="CU35" s="814"/>
      <c r="CV35" s="815"/>
      <c r="CW35" s="813"/>
      <c r="CX35" s="814"/>
      <c r="CY35" s="814"/>
      <c r="CZ35" s="814"/>
      <c r="DA35" s="815"/>
      <c r="DB35" s="813"/>
      <c r="DC35" s="814"/>
      <c r="DD35" s="814"/>
      <c r="DE35" s="814"/>
      <c r="DF35" s="815"/>
      <c r="DG35" s="813"/>
      <c r="DH35" s="814"/>
      <c r="DI35" s="814"/>
      <c r="DJ35" s="814"/>
      <c r="DK35" s="815"/>
      <c r="DL35" s="813"/>
      <c r="DM35" s="814"/>
      <c r="DN35" s="814"/>
      <c r="DO35" s="814"/>
      <c r="DP35" s="815"/>
      <c r="DQ35" s="813"/>
      <c r="DR35" s="814"/>
      <c r="DS35" s="814"/>
      <c r="DT35" s="814"/>
      <c r="DU35" s="815"/>
      <c r="DV35" s="810"/>
      <c r="DW35" s="811"/>
      <c r="DX35" s="811"/>
      <c r="DY35" s="811"/>
      <c r="DZ35" s="816"/>
      <c r="EA35" s="230"/>
    </row>
    <row r="36" spans="1:131" ht="26.25" customHeight="1" x14ac:dyDescent="0.2">
      <c r="A36" s="242">
        <v>9</v>
      </c>
      <c r="B36" s="817" t="s">
        <v>429</v>
      </c>
      <c r="C36" s="818"/>
      <c r="D36" s="818"/>
      <c r="E36" s="818"/>
      <c r="F36" s="818"/>
      <c r="G36" s="818"/>
      <c r="H36" s="818"/>
      <c r="I36" s="818"/>
      <c r="J36" s="818"/>
      <c r="K36" s="818"/>
      <c r="L36" s="818"/>
      <c r="M36" s="818"/>
      <c r="N36" s="818"/>
      <c r="O36" s="818"/>
      <c r="P36" s="819"/>
      <c r="Q36" s="820">
        <v>1158</v>
      </c>
      <c r="R36" s="821"/>
      <c r="S36" s="821"/>
      <c r="T36" s="821"/>
      <c r="U36" s="821"/>
      <c r="V36" s="821">
        <v>1158</v>
      </c>
      <c r="W36" s="821"/>
      <c r="X36" s="821"/>
      <c r="Y36" s="821"/>
      <c r="Z36" s="821"/>
      <c r="AA36" s="821" t="s">
        <v>598</v>
      </c>
      <c r="AB36" s="821"/>
      <c r="AC36" s="821"/>
      <c r="AD36" s="821"/>
      <c r="AE36" s="822"/>
      <c r="AF36" s="823" t="s">
        <v>132</v>
      </c>
      <c r="AG36" s="824"/>
      <c r="AH36" s="824"/>
      <c r="AI36" s="824"/>
      <c r="AJ36" s="825"/>
      <c r="AK36" s="871">
        <v>451</v>
      </c>
      <c r="AL36" s="867"/>
      <c r="AM36" s="867"/>
      <c r="AN36" s="867"/>
      <c r="AO36" s="867"/>
      <c r="AP36" s="867">
        <v>3837</v>
      </c>
      <c r="AQ36" s="867"/>
      <c r="AR36" s="867"/>
      <c r="AS36" s="867"/>
      <c r="AT36" s="867"/>
      <c r="AU36" s="867">
        <v>2080</v>
      </c>
      <c r="AV36" s="867"/>
      <c r="AW36" s="867"/>
      <c r="AX36" s="867"/>
      <c r="AY36" s="867"/>
      <c r="AZ36" s="868" t="s">
        <v>598</v>
      </c>
      <c r="BA36" s="868"/>
      <c r="BB36" s="868"/>
      <c r="BC36" s="868"/>
      <c r="BD36" s="868"/>
      <c r="BE36" s="869" t="s">
        <v>430</v>
      </c>
      <c r="BF36" s="869"/>
      <c r="BG36" s="869"/>
      <c r="BH36" s="869"/>
      <c r="BI36" s="870"/>
      <c r="BJ36" s="232"/>
      <c r="BK36" s="232"/>
      <c r="BL36" s="232"/>
      <c r="BM36" s="232"/>
      <c r="BN36" s="232"/>
      <c r="BO36" s="241"/>
      <c r="BP36" s="241"/>
      <c r="BQ36" s="238">
        <v>30</v>
      </c>
      <c r="BR36" s="239"/>
      <c r="BS36" s="810"/>
      <c r="BT36" s="811"/>
      <c r="BU36" s="811"/>
      <c r="BV36" s="811"/>
      <c r="BW36" s="811"/>
      <c r="BX36" s="811"/>
      <c r="BY36" s="811"/>
      <c r="BZ36" s="811"/>
      <c r="CA36" s="811"/>
      <c r="CB36" s="811"/>
      <c r="CC36" s="811"/>
      <c r="CD36" s="811"/>
      <c r="CE36" s="811"/>
      <c r="CF36" s="811"/>
      <c r="CG36" s="812"/>
      <c r="CH36" s="813"/>
      <c r="CI36" s="814"/>
      <c r="CJ36" s="814"/>
      <c r="CK36" s="814"/>
      <c r="CL36" s="815"/>
      <c r="CM36" s="813"/>
      <c r="CN36" s="814"/>
      <c r="CO36" s="814"/>
      <c r="CP36" s="814"/>
      <c r="CQ36" s="815"/>
      <c r="CR36" s="813"/>
      <c r="CS36" s="814"/>
      <c r="CT36" s="814"/>
      <c r="CU36" s="814"/>
      <c r="CV36" s="815"/>
      <c r="CW36" s="813"/>
      <c r="CX36" s="814"/>
      <c r="CY36" s="814"/>
      <c r="CZ36" s="814"/>
      <c r="DA36" s="815"/>
      <c r="DB36" s="813"/>
      <c r="DC36" s="814"/>
      <c r="DD36" s="814"/>
      <c r="DE36" s="814"/>
      <c r="DF36" s="815"/>
      <c r="DG36" s="813"/>
      <c r="DH36" s="814"/>
      <c r="DI36" s="814"/>
      <c r="DJ36" s="814"/>
      <c r="DK36" s="815"/>
      <c r="DL36" s="813"/>
      <c r="DM36" s="814"/>
      <c r="DN36" s="814"/>
      <c r="DO36" s="814"/>
      <c r="DP36" s="815"/>
      <c r="DQ36" s="813"/>
      <c r="DR36" s="814"/>
      <c r="DS36" s="814"/>
      <c r="DT36" s="814"/>
      <c r="DU36" s="815"/>
      <c r="DV36" s="810"/>
      <c r="DW36" s="811"/>
      <c r="DX36" s="811"/>
      <c r="DY36" s="811"/>
      <c r="DZ36" s="816"/>
      <c r="EA36" s="230"/>
    </row>
    <row r="37" spans="1:131" ht="26.25" customHeight="1" x14ac:dyDescent="0.2">
      <c r="A37" s="242">
        <v>10</v>
      </c>
      <c r="B37" s="817" t="s">
        <v>431</v>
      </c>
      <c r="C37" s="818"/>
      <c r="D37" s="818"/>
      <c r="E37" s="818"/>
      <c r="F37" s="818"/>
      <c r="G37" s="818"/>
      <c r="H37" s="818"/>
      <c r="I37" s="818"/>
      <c r="J37" s="818"/>
      <c r="K37" s="818"/>
      <c r="L37" s="818"/>
      <c r="M37" s="818"/>
      <c r="N37" s="818"/>
      <c r="O37" s="818"/>
      <c r="P37" s="819"/>
      <c r="Q37" s="820">
        <v>677</v>
      </c>
      <c r="R37" s="821"/>
      <c r="S37" s="821"/>
      <c r="T37" s="821"/>
      <c r="U37" s="821"/>
      <c r="V37" s="821">
        <v>117</v>
      </c>
      <c r="W37" s="821"/>
      <c r="X37" s="821"/>
      <c r="Y37" s="821"/>
      <c r="Z37" s="821"/>
      <c r="AA37" s="821">
        <v>560</v>
      </c>
      <c r="AB37" s="821"/>
      <c r="AC37" s="821"/>
      <c r="AD37" s="821"/>
      <c r="AE37" s="822"/>
      <c r="AF37" s="823">
        <v>529</v>
      </c>
      <c r="AG37" s="824"/>
      <c r="AH37" s="824"/>
      <c r="AI37" s="824"/>
      <c r="AJ37" s="825"/>
      <c r="AK37" s="871">
        <v>74</v>
      </c>
      <c r="AL37" s="867"/>
      <c r="AM37" s="867"/>
      <c r="AN37" s="867"/>
      <c r="AO37" s="867"/>
      <c r="AP37" s="867" t="s">
        <v>598</v>
      </c>
      <c r="AQ37" s="867"/>
      <c r="AR37" s="867"/>
      <c r="AS37" s="867"/>
      <c r="AT37" s="867"/>
      <c r="AU37" s="867" t="s">
        <v>598</v>
      </c>
      <c r="AV37" s="867"/>
      <c r="AW37" s="867"/>
      <c r="AX37" s="867"/>
      <c r="AY37" s="867"/>
      <c r="AZ37" s="868" t="s">
        <v>598</v>
      </c>
      <c r="BA37" s="868"/>
      <c r="BB37" s="868"/>
      <c r="BC37" s="868"/>
      <c r="BD37" s="868"/>
      <c r="BE37" s="869" t="s">
        <v>430</v>
      </c>
      <c r="BF37" s="869"/>
      <c r="BG37" s="869"/>
      <c r="BH37" s="869"/>
      <c r="BI37" s="870"/>
      <c r="BJ37" s="232"/>
      <c r="BK37" s="232"/>
      <c r="BL37" s="232"/>
      <c r="BM37" s="232"/>
      <c r="BN37" s="232"/>
      <c r="BO37" s="241"/>
      <c r="BP37" s="241"/>
      <c r="BQ37" s="238">
        <v>31</v>
      </c>
      <c r="BR37" s="239"/>
      <c r="BS37" s="810"/>
      <c r="BT37" s="811"/>
      <c r="BU37" s="811"/>
      <c r="BV37" s="811"/>
      <c r="BW37" s="811"/>
      <c r="BX37" s="811"/>
      <c r="BY37" s="811"/>
      <c r="BZ37" s="811"/>
      <c r="CA37" s="811"/>
      <c r="CB37" s="811"/>
      <c r="CC37" s="811"/>
      <c r="CD37" s="811"/>
      <c r="CE37" s="811"/>
      <c r="CF37" s="811"/>
      <c r="CG37" s="812"/>
      <c r="CH37" s="813"/>
      <c r="CI37" s="814"/>
      <c r="CJ37" s="814"/>
      <c r="CK37" s="814"/>
      <c r="CL37" s="815"/>
      <c r="CM37" s="813"/>
      <c r="CN37" s="814"/>
      <c r="CO37" s="814"/>
      <c r="CP37" s="814"/>
      <c r="CQ37" s="815"/>
      <c r="CR37" s="813"/>
      <c r="CS37" s="814"/>
      <c r="CT37" s="814"/>
      <c r="CU37" s="814"/>
      <c r="CV37" s="815"/>
      <c r="CW37" s="813"/>
      <c r="CX37" s="814"/>
      <c r="CY37" s="814"/>
      <c r="CZ37" s="814"/>
      <c r="DA37" s="815"/>
      <c r="DB37" s="813"/>
      <c r="DC37" s="814"/>
      <c r="DD37" s="814"/>
      <c r="DE37" s="814"/>
      <c r="DF37" s="815"/>
      <c r="DG37" s="813"/>
      <c r="DH37" s="814"/>
      <c r="DI37" s="814"/>
      <c r="DJ37" s="814"/>
      <c r="DK37" s="815"/>
      <c r="DL37" s="813"/>
      <c r="DM37" s="814"/>
      <c r="DN37" s="814"/>
      <c r="DO37" s="814"/>
      <c r="DP37" s="815"/>
      <c r="DQ37" s="813"/>
      <c r="DR37" s="814"/>
      <c r="DS37" s="814"/>
      <c r="DT37" s="814"/>
      <c r="DU37" s="815"/>
      <c r="DV37" s="810"/>
      <c r="DW37" s="811"/>
      <c r="DX37" s="811"/>
      <c r="DY37" s="811"/>
      <c r="DZ37" s="816"/>
      <c r="EA37" s="230"/>
    </row>
    <row r="38" spans="1:131" ht="26.25" customHeight="1" x14ac:dyDescent="0.2">
      <c r="A38" s="242">
        <v>11</v>
      </c>
      <c r="B38" s="817" t="s">
        <v>432</v>
      </c>
      <c r="C38" s="818"/>
      <c r="D38" s="818"/>
      <c r="E38" s="818"/>
      <c r="F38" s="818"/>
      <c r="G38" s="818"/>
      <c r="H38" s="818"/>
      <c r="I38" s="818"/>
      <c r="J38" s="818"/>
      <c r="K38" s="818"/>
      <c r="L38" s="818"/>
      <c r="M38" s="818"/>
      <c r="N38" s="818"/>
      <c r="O38" s="818"/>
      <c r="P38" s="819"/>
      <c r="Q38" s="820">
        <v>1696</v>
      </c>
      <c r="R38" s="821"/>
      <c r="S38" s="821"/>
      <c r="T38" s="821"/>
      <c r="U38" s="821"/>
      <c r="V38" s="821">
        <v>1696</v>
      </c>
      <c r="W38" s="821"/>
      <c r="X38" s="821"/>
      <c r="Y38" s="821"/>
      <c r="Z38" s="821"/>
      <c r="AA38" s="821" t="s">
        <v>598</v>
      </c>
      <c r="AB38" s="821"/>
      <c r="AC38" s="821"/>
      <c r="AD38" s="821"/>
      <c r="AE38" s="822"/>
      <c r="AF38" s="823" t="s">
        <v>132</v>
      </c>
      <c r="AG38" s="824"/>
      <c r="AH38" s="824"/>
      <c r="AI38" s="824"/>
      <c r="AJ38" s="825"/>
      <c r="AK38" s="871">
        <v>251</v>
      </c>
      <c r="AL38" s="867"/>
      <c r="AM38" s="867"/>
      <c r="AN38" s="867"/>
      <c r="AO38" s="867"/>
      <c r="AP38" s="867">
        <v>875</v>
      </c>
      <c r="AQ38" s="867"/>
      <c r="AR38" s="867"/>
      <c r="AS38" s="867"/>
      <c r="AT38" s="867"/>
      <c r="AU38" s="867" t="s">
        <v>598</v>
      </c>
      <c r="AV38" s="867"/>
      <c r="AW38" s="867"/>
      <c r="AX38" s="867"/>
      <c r="AY38" s="867"/>
      <c r="AZ38" s="868" t="s">
        <v>598</v>
      </c>
      <c r="BA38" s="868"/>
      <c r="BB38" s="868"/>
      <c r="BC38" s="868"/>
      <c r="BD38" s="868"/>
      <c r="BE38" s="869" t="s">
        <v>430</v>
      </c>
      <c r="BF38" s="869"/>
      <c r="BG38" s="869"/>
      <c r="BH38" s="869"/>
      <c r="BI38" s="870"/>
      <c r="BJ38" s="232"/>
      <c r="BK38" s="232"/>
      <c r="BL38" s="232"/>
      <c r="BM38" s="232"/>
      <c r="BN38" s="232"/>
      <c r="BO38" s="241"/>
      <c r="BP38" s="241"/>
      <c r="BQ38" s="238">
        <v>32</v>
      </c>
      <c r="BR38" s="239"/>
      <c r="BS38" s="810"/>
      <c r="BT38" s="811"/>
      <c r="BU38" s="811"/>
      <c r="BV38" s="811"/>
      <c r="BW38" s="811"/>
      <c r="BX38" s="811"/>
      <c r="BY38" s="811"/>
      <c r="BZ38" s="811"/>
      <c r="CA38" s="811"/>
      <c r="CB38" s="811"/>
      <c r="CC38" s="811"/>
      <c r="CD38" s="811"/>
      <c r="CE38" s="811"/>
      <c r="CF38" s="811"/>
      <c r="CG38" s="812"/>
      <c r="CH38" s="813"/>
      <c r="CI38" s="814"/>
      <c r="CJ38" s="814"/>
      <c r="CK38" s="814"/>
      <c r="CL38" s="815"/>
      <c r="CM38" s="813"/>
      <c r="CN38" s="814"/>
      <c r="CO38" s="814"/>
      <c r="CP38" s="814"/>
      <c r="CQ38" s="815"/>
      <c r="CR38" s="813"/>
      <c r="CS38" s="814"/>
      <c r="CT38" s="814"/>
      <c r="CU38" s="814"/>
      <c r="CV38" s="815"/>
      <c r="CW38" s="813"/>
      <c r="CX38" s="814"/>
      <c r="CY38" s="814"/>
      <c r="CZ38" s="814"/>
      <c r="DA38" s="815"/>
      <c r="DB38" s="813"/>
      <c r="DC38" s="814"/>
      <c r="DD38" s="814"/>
      <c r="DE38" s="814"/>
      <c r="DF38" s="815"/>
      <c r="DG38" s="813"/>
      <c r="DH38" s="814"/>
      <c r="DI38" s="814"/>
      <c r="DJ38" s="814"/>
      <c r="DK38" s="815"/>
      <c r="DL38" s="813"/>
      <c r="DM38" s="814"/>
      <c r="DN38" s="814"/>
      <c r="DO38" s="814"/>
      <c r="DP38" s="815"/>
      <c r="DQ38" s="813"/>
      <c r="DR38" s="814"/>
      <c r="DS38" s="814"/>
      <c r="DT38" s="814"/>
      <c r="DU38" s="815"/>
      <c r="DV38" s="810"/>
      <c r="DW38" s="811"/>
      <c r="DX38" s="811"/>
      <c r="DY38" s="811"/>
      <c r="DZ38" s="816"/>
      <c r="EA38" s="230"/>
    </row>
    <row r="39" spans="1:131" ht="26.25" customHeight="1" x14ac:dyDescent="0.2">
      <c r="A39" s="242">
        <v>12</v>
      </c>
      <c r="B39" s="817"/>
      <c r="C39" s="818"/>
      <c r="D39" s="818"/>
      <c r="E39" s="818"/>
      <c r="F39" s="818"/>
      <c r="G39" s="818"/>
      <c r="H39" s="818"/>
      <c r="I39" s="818"/>
      <c r="J39" s="818"/>
      <c r="K39" s="818"/>
      <c r="L39" s="818"/>
      <c r="M39" s="818"/>
      <c r="N39" s="818"/>
      <c r="O39" s="818"/>
      <c r="P39" s="819"/>
      <c r="Q39" s="820"/>
      <c r="R39" s="821"/>
      <c r="S39" s="821"/>
      <c r="T39" s="821"/>
      <c r="U39" s="821"/>
      <c r="V39" s="821"/>
      <c r="W39" s="821"/>
      <c r="X39" s="821"/>
      <c r="Y39" s="821"/>
      <c r="Z39" s="821"/>
      <c r="AA39" s="821"/>
      <c r="AB39" s="821"/>
      <c r="AC39" s="821"/>
      <c r="AD39" s="821"/>
      <c r="AE39" s="822"/>
      <c r="AF39" s="823"/>
      <c r="AG39" s="824"/>
      <c r="AH39" s="824"/>
      <c r="AI39" s="824"/>
      <c r="AJ39" s="825"/>
      <c r="AK39" s="871"/>
      <c r="AL39" s="867"/>
      <c r="AM39" s="867"/>
      <c r="AN39" s="867"/>
      <c r="AO39" s="867"/>
      <c r="AP39" s="867"/>
      <c r="AQ39" s="867"/>
      <c r="AR39" s="867"/>
      <c r="AS39" s="867"/>
      <c r="AT39" s="867"/>
      <c r="AU39" s="867"/>
      <c r="AV39" s="867"/>
      <c r="AW39" s="867"/>
      <c r="AX39" s="867"/>
      <c r="AY39" s="867"/>
      <c r="AZ39" s="868"/>
      <c r="BA39" s="868"/>
      <c r="BB39" s="868"/>
      <c r="BC39" s="868"/>
      <c r="BD39" s="868"/>
      <c r="BE39" s="869"/>
      <c r="BF39" s="869"/>
      <c r="BG39" s="869"/>
      <c r="BH39" s="869"/>
      <c r="BI39" s="870"/>
      <c r="BJ39" s="232"/>
      <c r="BK39" s="232"/>
      <c r="BL39" s="232"/>
      <c r="BM39" s="232"/>
      <c r="BN39" s="232"/>
      <c r="BO39" s="241"/>
      <c r="BP39" s="241"/>
      <c r="BQ39" s="238">
        <v>33</v>
      </c>
      <c r="BR39" s="239"/>
      <c r="BS39" s="810"/>
      <c r="BT39" s="811"/>
      <c r="BU39" s="811"/>
      <c r="BV39" s="811"/>
      <c r="BW39" s="811"/>
      <c r="BX39" s="811"/>
      <c r="BY39" s="811"/>
      <c r="BZ39" s="811"/>
      <c r="CA39" s="811"/>
      <c r="CB39" s="811"/>
      <c r="CC39" s="811"/>
      <c r="CD39" s="811"/>
      <c r="CE39" s="811"/>
      <c r="CF39" s="811"/>
      <c r="CG39" s="812"/>
      <c r="CH39" s="813"/>
      <c r="CI39" s="814"/>
      <c r="CJ39" s="814"/>
      <c r="CK39" s="814"/>
      <c r="CL39" s="815"/>
      <c r="CM39" s="813"/>
      <c r="CN39" s="814"/>
      <c r="CO39" s="814"/>
      <c r="CP39" s="814"/>
      <c r="CQ39" s="815"/>
      <c r="CR39" s="813"/>
      <c r="CS39" s="814"/>
      <c r="CT39" s="814"/>
      <c r="CU39" s="814"/>
      <c r="CV39" s="815"/>
      <c r="CW39" s="813"/>
      <c r="CX39" s="814"/>
      <c r="CY39" s="814"/>
      <c r="CZ39" s="814"/>
      <c r="DA39" s="815"/>
      <c r="DB39" s="813"/>
      <c r="DC39" s="814"/>
      <c r="DD39" s="814"/>
      <c r="DE39" s="814"/>
      <c r="DF39" s="815"/>
      <c r="DG39" s="813"/>
      <c r="DH39" s="814"/>
      <c r="DI39" s="814"/>
      <c r="DJ39" s="814"/>
      <c r="DK39" s="815"/>
      <c r="DL39" s="813"/>
      <c r="DM39" s="814"/>
      <c r="DN39" s="814"/>
      <c r="DO39" s="814"/>
      <c r="DP39" s="815"/>
      <c r="DQ39" s="813"/>
      <c r="DR39" s="814"/>
      <c r="DS39" s="814"/>
      <c r="DT39" s="814"/>
      <c r="DU39" s="815"/>
      <c r="DV39" s="810"/>
      <c r="DW39" s="811"/>
      <c r="DX39" s="811"/>
      <c r="DY39" s="811"/>
      <c r="DZ39" s="816"/>
      <c r="EA39" s="230"/>
    </row>
    <row r="40" spans="1:131" ht="26.25" customHeight="1" x14ac:dyDescent="0.2">
      <c r="A40" s="238">
        <v>13</v>
      </c>
      <c r="B40" s="817"/>
      <c r="C40" s="818"/>
      <c r="D40" s="818"/>
      <c r="E40" s="818"/>
      <c r="F40" s="818"/>
      <c r="G40" s="818"/>
      <c r="H40" s="818"/>
      <c r="I40" s="818"/>
      <c r="J40" s="818"/>
      <c r="K40" s="818"/>
      <c r="L40" s="818"/>
      <c r="M40" s="818"/>
      <c r="N40" s="818"/>
      <c r="O40" s="818"/>
      <c r="P40" s="819"/>
      <c r="Q40" s="820"/>
      <c r="R40" s="821"/>
      <c r="S40" s="821"/>
      <c r="T40" s="821"/>
      <c r="U40" s="821"/>
      <c r="V40" s="821"/>
      <c r="W40" s="821"/>
      <c r="X40" s="821"/>
      <c r="Y40" s="821"/>
      <c r="Z40" s="821"/>
      <c r="AA40" s="821"/>
      <c r="AB40" s="821"/>
      <c r="AC40" s="821"/>
      <c r="AD40" s="821"/>
      <c r="AE40" s="822"/>
      <c r="AF40" s="823"/>
      <c r="AG40" s="824"/>
      <c r="AH40" s="824"/>
      <c r="AI40" s="824"/>
      <c r="AJ40" s="825"/>
      <c r="AK40" s="871"/>
      <c r="AL40" s="867"/>
      <c r="AM40" s="867"/>
      <c r="AN40" s="867"/>
      <c r="AO40" s="867"/>
      <c r="AP40" s="867"/>
      <c r="AQ40" s="867"/>
      <c r="AR40" s="867"/>
      <c r="AS40" s="867"/>
      <c r="AT40" s="867"/>
      <c r="AU40" s="867"/>
      <c r="AV40" s="867"/>
      <c r="AW40" s="867"/>
      <c r="AX40" s="867"/>
      <c r="AY40" s="867"/>
      <c r="AZ40" s="868"/>
      <c r="BA40" s="868"/>
      <c r="BB40" s="868"/>
      <c r="BC40" s="868"/>
      <c r="BD40" s="868"/>
      <c r="BE40" s="869"/>
      <c r="BF40" s="869"/>
      <c r="BG40" s="869"/>
      <c r="BH40" s="869"/>
      <c r="BI40" s="870"/>
      <c r="BJ40" s="232"/>
      <c r="BK40" s="232"/>
      <c r="BL40" s="232"/>
      <c r="BM40" s="232"/>
      <c r="BN40" s="232"/>
      <c r="BO40" s="241"/>
      <c r="BP40" s="241"/>
      <c r="BQ40" s="238">
        <v>34</v>
      </c>
      <c r="BR40" s="239"/>
      <c r="BS40" s="810"/>
      <c r="BT40" s="811"/>
      <c r="BU40" s="811"/>
      <c r="BV40" s="811"/>
      <c r="BW40" s="811"/>
      <c r="BX40" s="811"/>
      <c r="BY40" s="811"/>
      <c r="BZ40" s="811"/>
      <c r="CA40" s="811"/>
      <c r="CB40" s="811"/>
      <c r="CC40" s="811"/>
      <c r="CD40" s="811"/>
      <c r="CE40" s="811"/>
      <c r="CF40" s="811"/>
      <c r="CG40" s="812"/>
      <c r="CH40" s="813"/>
      <c r="CI40" s="814"/>
      <c r="CJ40" s="814"/>
      <c r="CK40" s="814"/>
      <c r="CL40" s="815"/>
      <c r="CM40" s="813"/>
      <c r="CN40" s="814"/>
      <c r="CO40" s="814"/>
      <c r="CP40" s="814"/>
      <c r="CQ40" s="815"/>
      <c r="CR40" s="813"/>
      <c r="CS40" s="814"/>
      <c r="CT40" s="814"/>
      <c r="CU40" s="814"/>
      <c r="CV40" s="815"/>
      <c r="CW40" s="813"/>
      <c r="CX40" s="814"/>
      <c r="CY40" s="814"/>
      <c r="CZ40" s="814"/>
      <c r="DA40" s="815"/>
      <c r="DB40" s="813"/>
      <c r="DC40" s="814"/>
      <c r="DD40" s="814"/>
      <c r="DE40" s="814"/>
      <c r="DF40" s="815"/>
      <c r="DG40" s="813"/>
      <c r="DH40" s="814"/>
      <c r="DI40" s="814"/>
      <c r="DJ40" s="814"/>
      <c r="DK40" s="815"/>
      <c r="DL40" s="813"/>
      <c r="DM40" s="814"/>
      <c r="DN40" s="814"/>
      <c r="DO40" s="814"/>
      <c r="DP40" s="815"/>
      <c r="DQ40" s="813"/>
      <c r="DR40" s="814"/>
      <c r="DS40" s="814"/>
      <c r="DT40" s="814"/>
      <c r="DU40" s="815"/>
      <c r="DV40" s="810"/>
      <c r="DW40" s="811"/>
      <c r="DX40" s="811"/>
      <c r="DY40" s="811"/>
      <c r="DZ40" s="816"/>
      <c r="EA40" s="230"/>
    </row>
    <row r="41" spans="1:131" ht="26.25" customHeight="1" x14ac:dyDescent="0.2">
      <c r="A41" s="238">
        <v>14</v>
      </c>
      <c r="B41" s="817"/>
      <c r="C41" s="818"/>
      <c r="D41" s="818"/>
      <c r="E41" s="818"/>
      <c r="F41" s="818"/>
      <c r="G41" s="818"/>
      <c r="H41" s="818"/>
      <c r="I41" s="818"/>
      <c r="J41" s="818"/>
      <c r="K41" s="818"/>
      <c r="L41" s="818"/>
      <c r="M41" s="818"/>
      <c r="N41" s="818"/>
      <c r="O41" s="818"/>
      <c r="P41" s="819"/>
      <c r="Q41" s="820"/>
      <c r="R41" s="821"/>
      <c r="S41" s="821"/>
      <c r="T41" s="821"/>
      <c r="U41" s="821"/>
      <c r="V41" s="821"/>
      <c r="W41" s="821"/>
      <c r="X41" s="821"/>
      <c r="Y41" s="821"/>
      <c r="Z41" s="821"/>
      <c r="AA41" s="821"/>
      <c r="AB41" s="821"/>
      <c r="AC41" s="821"/>
      <c r="AD41" s="821"/>
      <c r="AE41" s="822"/>
      <c r="AF41" s="823"/>
      <c r="AG41" s="824"/>
      <c r="AH41" s="824"/>
      <c r="AI41" s="824"/>
      <c r="AJ41" s="825"/>
      <c r="AK41" s="871"/>
      <c r="AL41" s="867"/>
      <c r="AM41" s="867"/>
      <c r="AN41" s="867"/>
      <c r="AO41" s="867"/>
      <c r="AP41" s="867"/>
      <c r="AQ41" s="867"/>
      <c r="AR41" s="867"/>
      <c r="AS41" s="867"/>
      <c r="AT41" s="867"/>
      <c r="AU41" s="867"/>
      <c r="AV41" s="867"/>
      <c r="AW41" s="867"/>
      <c r="AX41" s="867"/>
      <c r="AY41" s="867"/>
      <c r="AZ41" s="868"/>
      <c r="BA41" s="868"/>
      <c r="BB41" s="868"/>
      <c r="BC41" s="868"/>
      <c r="BD41" s="868"/>
      <c r="BE41" s="869"/>
      <c r="BF41" s="869"/>
      <c r="BG41" s="869"/>
      <c r="BH41" s="869"/>
      <c r="BI41" s="870"/>
      <c r="BJ41" s="232"/>
      <c r="BK41" s="232"/>
      <c r="BL41" s="232"/>
      <c r="BM41" s="232"/>
      <c r="BN41" s="232"/>
      <c r="BO41" s="241"/>
      <c r="BP41" s="241"/>
      <c r="BQ41" s="238">
        <v>35</v>
      </c>
      <c r="BR41" s="239"/>
      <c r="BS41" s="810"/>
      <c r="BT41" s="811"/>
      <c r="BU41" s="811"/>
      <c r="BV41" s="811"/>
      <c r="BW41" s="811"/>
      <c r="BX41" s="811"/>
      <c r="BY41" s="811"/>
      <c r="BZ41" s="811"/>
      <c r="CA41" s="811"/>
      <c r="CB41" s="811"/>
      <c r="CC41" s="811"/>
      <c r="CD41" s="811"/>
      <c r="CE41" s="811"/>
      <c r="CF41" s="811"/>
      <c r="CG41" s="812"/>
      <c r="CH41" s="813"/>
      <c r="CI41" s="814"/>
      <c r="CJ41" s="814"/>
      <c r="CK41" s="814"/>
      <c r="CL41" s="815"/>
      <c r="CM41" s="813"/>
      <c r="CN41" s="814"/>
      <c r="CO41" s="814"/>
      <c r="CP41" s="814"/>
      <c r="CQ41" s="815"/>
      <c r="CR41" s="813"/>
      <c r="CS41" s="814"/>
      <c r="CT41" s="814"/>
      <c r="CU41" s="814"/>
      <c r="CV41" s="815"/>
      <c r="CW41" s="813"/>
      <c r="CX41" s="814"/>
      <c r="CY41" s="814"/>
      <c r="CZ41" s="814"/>
      <c r="DA41" s="815"/>
      <c r="DB41" s="813"/>
      <c r="DC41" s="814"/>
      <c r="DD41" s="814"/>
      <c r="DE41" s="814"/>
      <c r="DF41" s="815"/>
      <c r="DG41" s="813"/>
      <c r="DH41" s="814"/>
      <c r="DI41" s="814"/>
      <c r="DJ41" s="814"/>
      <c r="DK41" s="815"/>
      <c r="DL41" s="813"/>
      <c r="DM41" s="814"/>
      <c r="DN41" s="814"/>
      <c r="DO41" s="814"/>
      <c r="DP41" s="815"/>
      <c r="DQ41" s="813"/>
      <c r="DR41" s="814"/>
      <c r="DS41" s="814"/>
      <c r="DT41" s="814"/>
      <c r="DU41" s="815"/>
      <c r="DV41" s="810"/>
      <c r="DW41" s="811"/>
      <c r="DX41" s="811"/>
      <c r="DY41" s="811"/>
      <c r="DZ41" s="816"/>
      <c r="EA41" s="230"/>
    </row>
    <row r="42" spans="1:131" ht="26.25" customHeight="1" x14ac:dyDescent="0.2">
      <c r="A42" s="238">
        <v>15</v>
      </c>
      <c r="B42" s="817"/>
      <c r="C42" s="818"/>
      <c r="D42" s="818"/>
      <c r="E42" s="818"/>
      <c r="F42" s="818"/>
      <c r="G42" s="818"/>
      <c r="H42" s="818"/>
      <c r="I42" s="818"/>
      <c r="J42" s="818"/>
      <c r="K42" s="818"/>
      <c r="L42" s="818"/>
      <c r="M42" s="818"/>
      <c r="N42" s="818"/>
      <c r="O42" s="818"/>
      <c r="P42" s="819"/>
      <c r="Q42" s="820"/>
      <c r="R42" s="821"/>
      <c r="S42" s="821"/>
      <c r="T42" s="821"/>
      <c r="U42" s="821"/>
      <c r="V42" s="821"/>
      <c r="W42" s="821"/>
      <c r="X42" s="821"/>
      <c r="Y42" s="821"/>
      <c r="Z42" s="821"/>
      <c r="AA42" s="821"/>
      <c r="AB42" s="821"/>
      <c r="AC42" s="821"/>
      <c r="AD42" s="821"/>
      <c r="AE42" s="822"/>
      <c r="AF42" s="823"/>
      <c r="AG42" s="824"/>
      <c r="AH42" s="824"/>
      <c r="AI42" s="824"/>
      <c r="AJ42" s="825"/>
      <c r="AK42" s="871"/>
      <c r="AL42" s="867"/>
      <c r="AM42" s="867"/>
      <c r="AN42" s="867"/>
      <c r="AO42" s="867"/>
      <c r="AP42" s="867"/>
      <c r="AQ42" s="867"/>
      <c r="AR42" s="867"/>
      <c r="AS42" s="867"/>
      <c r="AT42" s="867"/>
      <c r="AU42" s="867"/>
      <c r="AV42" s="867"/>
      <c r="AW42" s="867"/>
      <c r="AX42" s="867"/>
      <c r="AY42" s="867"/>
      <c r="AZ42" s="868"/>
      <c r="BA42" s="868"/>
      <c r="BB42" s="868"/>
      <c r="BC42" s="868"/>
      <c r="BD42" s="868"/>
      <c r="BE42" s="869"/>
      <c r="BF42" s="869"/>
      <c r="BG42" s="869"/>
      <c r="BH42" s="869"/>
      <c r="BI42" s="870"/>
      <c r="BJ42" s="232"/>
      <c r="BK42" s="232"/>
      <c r="BL42" s="232"/>
      <c r="BM42" s="232"/>
      <c r="BN42" s="232"/>
      <c r="BO42" s="241"/>
      <c r="BP42" s="241"/>
      <c r="BQ42" s="238">
        <v>36</v>
      </c>
      <c r="BR42" s="239"/>
      <c r="BS42" s="810"/>
      <c r="BT42" s="811"/>
      <c r="BU42" s="811"/>
      <c r="BV42" s="811"/>
      <c r="BW42" s="811"/>
      <c r="BX42" s="811"/>
      <c r="BY42" s="811"/>
      <c r="BZ42" s="811"/>
      <c r="CA42" s="811"/>
      <c r="CB42" s="811"/>
      <c r="CC42" s="811"/>
      <c r="CD42" s="811"/>
      <c r="CE42" s="811"/>
      <c r="CF42" s="811"/>
      <c r="CG42" s="812"/>
      <c r="CH42" s="813"/>
      <c r="CI42" s="814"/>
      <c r="CJ42" s="814"/>
      <c r="CK42" s="814"/>
      <c r="CL42" s="815"/>
      <c r="CM42" s="813"/>
      <c r="CN42" s="814"/>
      <c r="CO42" s="814"/>
      <c r="CP42" s="814"/>
      <c r="CQ42" s="815"/>
      <c r="CR42" s="813"/>
      <c r="CS42" s="814"/>
      <c r="CT42" s="814"/>
      <c r="CU42" s="814"/>
      <c r="CV42" s="815"/>
      <c r="CW42" s="813"/>
      <c r="CX42" s="814"/>
      <c r="CY42" s="814"/>
      <c r="CZ42" s="814"/>
      <c r="DA42" s="815"/>
      <c r="DB42" s="813"/>
      <c r="DC42" s="814"/>
      <c r="DD42" s="814"/>
      <c r="DE42" s="814"/>
      <c r="DF42" s="815"/>
      <c r="DG42" s="813"/>
      <c r="DH42" s="814"/>
      <c r="DI42" s="814"/>
      <c r="DJ42" s="814"/>
      <c r="DK42" s="815"/>
      <c r="DL42" s="813"/>
      <c r="DM42" s="814"/>
      <c r="DN42" s="814"/>
      <c r="DO42" s="814"/>
      <c r="DP42" s="815"/>
      <c r="DQ42" s="813"/>
      <c r="DR42" s="814"/>
      <c r="DS42" s="814"/>
      <c r="DT42" s="814"/>
      <c r="DU42" s="815"/>
      <c r="DV42" s="810"/>
      <c r="DW42" s="811"/>
      <c r="DX42" s="811"/>
      <c r="DY42" s="811"/>
      <c r="DZ42" s="816"/>
      <c r="EA42" s="230"/>
    </row>
    <row r="43" spans="1:131" ht="26.25" customHeight="1" x14ac:dyDescent="0.2">
      <c r="A43" s="238">
        <v>16</v>
      </c>
      <c r="B43" s="817"/>
      <c r="C43" s="818"/>
      <c r="D43" s="818"/>
      <c r="E43" s="818"/>
      <c r="F43" s="818"/>
      <c r="G43" s="818"/>
      <c r="H43" s="818"/>
      <c r="I43" s="818"/>
      <c r="J43" s="818"/>
      <c r="K43" s="818"/>
      <c r="L43" s="818"/>
      <c r="M43" s="818"/>
      <c r="N43" s="818"/>
      <c r="O43" s="818"/>
      <c r="P43" s="819"/>
      <c r="Q43" s="820"/>
      <c r="R43" s="821"/>
      <c r="S43" s="821"/>
      <c r="T43" s="821"/>
      <c r="U43" s="821"/>
      <c r="V43" s="821"/>
      <c r="W43" s="821"/>
      <c r="X43" s="821"/>
      <c r="Y43" s="821"/>
      <c r="Z43" s="821"/>
      <c r="AA43" s="821"/>
      <c r="AB43" s="821"/>
      <c r="AC43" s="821"/>
      <c r="AD43" s="821"/>
      <c r="AE43" s="822"/>
      <c r="AF43" s="823"/>
      <c r="AG43" s="824"/>
      <c r="AH43" s="824"/>
      <c r="AI43" s="824"/>
      <c r="AJ43" s="825"/>
      <c r="AK43" s="871"/>
      <c r="AL43" s="867"/>
      <c r="AM43" s="867"/>
      <c r="AN43" s="867"/>
      <c r="AO43" s="867"/>
      <c r="AP43" s="867"/>
      <c r="AQ43" s="867"/>
      <c r="AR43" s="867"/>
      <c r="AS43" s="867"/>
      <c r="AT43" s="867"/>
      <c r="AU43" s="867"/>
      <c r="AV43" s="867"/>
      <c r="AW43" s="867"/>
      <c r="AX43" s="867"/>
      <c r="AY43" s="867"/>
      <c r="AZ43" s="868"/>
      <c r="BA43" s="868"/>
      <c r="BB43" s="868"/>
      <c r="BC43" s="868"/>
      <c r="BD43" s="868"/>
      <c r="BE43" s="869"/>
      <c r="BF43" s="869"/>
      <c r="BG43" s="869"/>
      <c r="BH43" s="869"/>
      <c r="BI43" s="870"/>
      <c r="BJ43" s="232"/>
      <c r="BK43" s="232"/>
      <c r="BL43" s="232"/>
      <c r="BM43" s="232"/>
      <c r="BN43" s="232"/>
      <c r="BO43" s="241"/>
      <c r="BP43" s="241"/>
      <c r="BQ43" s="238">
        <v>37</v>
      </c>
      <c r="BR43" s="239"/>
      <c r="BS43" s="810"/>
      <c r="BT43" s="811"/>
      <c r="BU43" s="811"/>
      <c r="BV43" s="811"/>
      <c r="BW43" s="811"/>
      <c r="BX43" s="811"/>
      <c r="BY43" s="811"/>
      <c r="BZ43" s="811"/>
      <c r="CA43" s="811"/>
      <c r="CB43" s="811"/>
      <c r="CC43" s="811"/>
      <c r="CD43" s="811"/>
      <c r="CE43" s="811"/>
      <c r="CF43" s="811"/>
      <c r="CG43" s="812"/>
      <c r="CH43" s="813"/>
      <c r="CI43" s="814"/>
      <c r="CJ43" s="814"/>
      <c r="CK43" s="814"/>
      <c r="CL43" s="815"/>
      <c r="CM43" s="813"/>
      <c r="CN43" s="814"/>
      <c r="CO43" s="814"/>
      <c r="CP43" s="814"/>
      <c r="CQ43" s="815"/>
      <c r="CR43" s="813"/>
      <c r="CS43" s="814"/>
      <c r="CT43" s="814"/>
      <c r="CU43" s="814"/>
      <c r="CV43" s="815"/>
      <c r="CW43" s="813"/>
      <c r="CX43" s="814"/>
      <c r="CY43" s="814"/>
      <c r="CZ43" s="814"/>
      <c r="DA43" s="815"/>
      <c r="DB43" s="813"/>
      <c r="DC43" s="814"/>
      <c r="DD43" s="814"/>
      <c r="DE43" s="814"/>
      <c r="DF43" s="815"/>
      <c r="DG43" s="813"/>
      <c r="DH43" s="814"/>
      <c r="DI43" s="814"/>
      <c r="DJ43" s="814"/>
      <c r="DK43" s="815"/>
      <c r="DL43" s="813"/>
      <c r="DM43" s="814"/>
      <c r="DN43" s="814"/>
      <c r="DO43" s="814"/>
      <c r="DP43" s="815"/>
      <c r="DQ43" s="813"/>
      <c r="DR43" s="814"/>
      <c r="DS43" s="814"/>
      <c r="DT43" s="814"/>
      <c r="DU43" s="815"/>
      <c r="DV43" s="810"/>
      <c r="DW43" s="811"/>
      <c r="DX43" s="811"/>
      <c r="DY43" s="811"/>
      <c r="DZ43" s="816"/>
      <c r="EA43" s="230"/>
    </row>
    <row r="44" spans="1:131" ht="26.25" customHeight="1" x14ac:dyDescent="0.2">
      <c r="A44" s="238">
        <v>17</v>
      </c>
      <c r="B44" s="817"/>
      <c r="C44" s="818"/>
      <c r="D44" s="818"/>
      <c r="E44" s="818"/>
      <c r="F44" s="818"/>
      <c r="G44" s="818"/>
      <c r="H44" s="818"/>
      <c r="I44" s="818"/>
      <c r="J44" s="818"/>
      <c r="K44" s="818"/>
      <c r="L44" s="818"/>
      <c r="M44" s="818"/>
      <c r="N44" s="818"/>
      <c r="O44" s="818"/>
      <c r="P44" s="819"/>
      <c r="Q44" s="820"/>
      <c r="R44" s="821"/>
      <c r="S44" s="821"/>
      <c r="T44" s="821"/>
      <c r="U44" s="821"/>
      <c r="V44" s="821"/>
      <c r="W44" s="821"/>
      <c r="X44" s="821"/>
      <c r="Y44" s="821"/>
      <c r="Z44" s="821"/>
      <c r="AA44" s="821"/>
      <c r="AB44" s="821"/>
      <c r="AC44" s="821"/>
      <c r="AD44" s="821"/>
      <c r="AE44" s="822"/>
      <c r="AF44" s="823"/>
      <c r="AG44" s="824"/>
      <c r="AH44" s="824"/>
      <c r="AI44" s="824"/>
      <c r="AJ44" s="825"/>
      <c r="AK44" s="871"/>
      <c r="AL44" s="867"/>
      <c r="AM44" s="867"/>
      <c r="AN44" s="867"/>
      <c r="AO44" s="867"/>
      <c r="AP44" s="867"/>
      <c r="AQ44" s="867"/>
      <c r="AR44" s="867"/>
      <c r="AS44" s="867"/>
      <c r="AT44" s="867"/>
      <c r="AU44" s="867"/>
      <c r="AV44" s="867"/>
      <c r="AW44" s="867"/>
      <c r="AX44" s="867"/>
      <c r="AY44" s="867"/>
      <c r="AZ44" s="868"/>
      <c r="BA44" s="868"/>
      <c r="BB44" s="868"/>
      <c r="BC44" s="868"/>
      <c r="BD44" s="868"/>
      <c r="BE44" s="869"/>
      <c r="BF44" s="869"/>
      <c r="BG44" s="869"/>
      <c r="BH44" s="869"/>
      <c r="BI44" s="870"/>
      <c r="BJ44" s="232"/>
      <c r="BK44" s="232"/>
      <c r="BL44" s="232"/>
      <c r="BM44" s="232"/>
      <c r="BN44" s="232"/>
      <c r="BO44" s="241"/>
      <c r="BP44" s="241"/>
      <c r="BQ44" s="238">
        <v>38</v>
      </c>
      <c r="BR44" s="239"/>
      <c r="BS44" s="810"/>
      <c r="BT44" s="811"/>
      <c r="BU44" s="811"/>
      <c r="BV44" s="811"/>
      <c r="BW44" s="811"/>
      <c r="BX44" s="811"/>
      <c r="BY44" s="811"/>
      <c r="BZ44" s="811"/>
      <c r="CA44" s="811"/>
      <c r="CB44" s="811"/>
      <c r="CC44" s="811"/>
      <c r="CD44" s="811"/>
      <c r="CE44" s="811"/>
      <c r="CF44" s="811"/>
      <c r="CG44" s="812"/>
      <c r="CH44" s="813"/>
      <c r="CI44" s="814"/>
      <c r="CJ44" s="814"/>
      <c r="CK44" s="814"/>
      <c r="CL44" s="815"/>
      <c r="CM44" s="813"/>
      <c r="CN44" s="814"/>
      <c r="CO44" s="814"/>
      <c r="CP44" s="814"/>
      <c r="CQ44" s="815"/>
      <c r="CR44" s="813"/>
      <c r="CS44" s="814"/>
      <c r="CT44" s="814"/>
      <c r="CU44" s="814"/>
      <c r="CV44" s="815"/>
      <c r="CW44" s="813"/>
      <c r="CX44" s="814"/>
      <c r="CY44" s="814"/>
      <c r="CZ44" s="814"/>
      <c r="DA44" s="815"/>
      <c r="DB44" s="813"/>
      <c r="DC44" s="814"/>
      <c r="DD44" s="814"/>
      <c r="DE44" s="814"/>
      <c r="DF44" s="815"/>
      <c r="DG44" s="813"/>
      <c r="DH44" s="814"/>
      <c r="DI44" s="814"/>
      <c r="DJ44" s="814"/>
      <c r="DK44" s="815"/>
      <c r="DL44" s="813"/>
      <c r="DM44" s="814"/>
      <c r="DN44" s="814"/>
      <c r="DO44" s="814"/>
      <c r="DP44" s="815"/>
      <c r="DQ44" s="813"/>
      <c r="DR44" s="814"/>
      <c r="DS44" s="814"/>
      <c r="DT44" s="814"/>
      <c r="DU44" s="815"/>
      <c r="DV44" s="810"/>
      <c r="DW44" s="811"/>
      <c r="DX44" s="811"/>
      <c r="DY44" s="811"/>
      <c r="DZ44" s="816"/>
      <c r="EA44" s="230"/>
    </row>
    <row r="45" spans="1:131" ht="26.25" customHeight="1" x14ac:dyDescent="0.2">
      <c r="A45" s="238">
        <v>18</v>
      </c>
      <c r="B45" s="817"/>
      <c r="C45" s="818"/>
      <c r="D45" s="818"/>
      <c r="E45" s="818"/>
      <c r="F45" s="818"/>
      <c r="G45" s="818"/>
      <c r="H45" s="818"/>
      <c r="I45" s="818"/>
      <c r="J45" s="818"/>
      <c r="K45" s="818"/>
      <c r="L45" s="818"/>
      <c r="M45" s="818"/>
      <c r="N45" s="818"/>
      <c r="O45" s="818"/>
      <c r="P45" s="819"/>
      <c r="Q45" s="820"/>
      <c r="R45" s="821"/>
      <c r="S45" s="821"/>
      <c r="T45" s="821"/>
      <c r="U45" s="821"/>
      <c r="V45" s="821"/>
      <c r="W45" s="821"/>
      <c r="X45" s="821"/>
      <c r="Y45" s="821"/>
      <c r="Z45" s="821"/>
      <c r="AA45" s="821"/>
      <c r="AB45" s="821"/>
      <c r="AC45" s="821"/>
      <c r="AD45" s="821"/>
      <c r="AE45" s="822"/>
      <c r="AF45" s="823"/>
      <c r="AG45" s="824"/>
      <c r="AH45" s="824"/>
      <c r="AI45" s="824"/>
      <c r="AJ45" s="825"/>
      <c r="AK45" s="871"/>
      <c r="AL45" s="867"/>
      <c r="AM45" s="867"/>
      <c r="AN45" s="867"/>
      <c r="AO45" s="867"/>
      <c r="AP45" s="867"/>
      <c r="AQ45" s="867"/>
      <c r="AR45" s="867"/>
      <c r="AS45" s="867"/>
      <c r="AT45" s="867"/>
      <c r="AU45" s="867"/>
      <c r="AV45" s="867"/>
      <c r="AW45" s="867"/>
      <c r="AX45" s="867"/>
      <c r="AY45" s="867"/>
      <c r="AZ45" s="868"/>
      <c r="BA45" s="868"/>
      <c r="BB45" s="868"/>
      <c r="BC45" s="868"/>
      <c r="BD45" s="868"/>
      <c r="BE45" s="869"/>
      <c r="BF45" s="869"/>
      <c r="BG45" s="869"/>
      <c r="BH45" s="869"/>
      <c r="BI45" s="870"/>
      <c r="BJ45" s="232"/>
      <c r="BK45" s="232"/>
      <c r="BL45" s="232"/>
      <c r="BM45" s="232"/>
      <c r="BN45" s="232"/>
      <c r="BO45" s="241"/>
      <c r="BP45" s="241"/>
      <c r="BQ45" s="238">
        <v>39</v>
      </c>
      <c r="BR45" s="239"/>
      <c r="BS45" s="810"/>
      <c r="BT45" s="811"/>
      <c r="BU45" s="811"/>
      <c r="BV45" s="811"/>
      <c r="BW45" s="811"/>
      <c r="BX45" s="811"/>
      <c r="BY45" s="811"/>
      <c r="BZ45" s="811"/>
      <c r="CA45" s="811"/>
      <c r="CB45" s="811"/>
      <c r="CC45" s="811"/>
      <c r="CD45" s="811"/>
      <c r="CE45" s="811"/>
      <c r="CF45" s="811"/>
      <c r="CG45" s="812"/>
      <c r="CH45" s="813"/>
      <c r="CI45" s="814"/>
      <c r="CJ45" s="814"/>
      <c r="CK45" s="814"/>
      <c r="CL45" s="815"/>
      <c r="CM45" s="813"/>
      <c r="CN45" s="814"/>
      <c r="CO45" s="814"/>
      <c r="CP45" s="814"/>
      <c r="CQ45" s="815"/>
      <c r="CR45" s="813"/>
      <c r="CS45" s="814"/>
      <c r="CT45" s="814"/>
      <c r="CU45" s="814"/>
      <c r="CV45" s="815"/>
      <c r="CW45" s="813"/>
      <c r="CX45" s="814"/>
      <c r="CY45" s="814"/>
      <c r="CZ45" s="814"/>
      <c r="DA45" s="815"/>
      <c r="DB45" s="813"/>
      <c r="DC45" s="814"/>
      <c r="DD45" s="814"/>
      <c r="DE45" s="814"/>
      <c r="DF45" s="815"/>
      <c r="DG45" s="813"/>
      <c r="DH45" s="814"/>
      <c r="DI45" s="814"/>
      <c r="DJ45" s="814"/>
      <c r="DK45" s="815"/>
      <c r="DL45" s="813"/>
      <c r="DM45" s="814"/>
      <c r="DN45" s="814"/>
      <c r="DO45" s="814"/>
      <c r="DP45" s="815"/>
      <c r="DQ45" s="813"/>
      <c r="DR45" s="814"/>
      <c r="DS45" s="814"/>
      <c r="DT45" s="814"/>
      <c r="DU45" s="815"/>
      <c r="DV45" s="810"/>
      <c r="DW45" s="811"/>
      <c r="DX45" s="811"/>
      <c r="DY45" s="811"/>
      <c r="DZ45" s="816"/>
      <c r="EA45" s="230"/>
    </row>
    <row r="46" spans="1:131" ht="26.25" customHeight="1" x14ac:dyDescent="0.2">
      <c r="A46" s="238">
        <v>19</v>
      </c>
      <c r="B46" s="817"/>
      <c r="C46" s="818"/>
      <c r="D46" s="818"/>
      <c r="E46" s="818"/>
      <c r="F46" s="818"/>
      <c r="G46" s="818"/>
      <c r="H46" s="818"/>
      <c r="I46" s="818"/>
      <c r="J46" s="818"/>
      <c r="K46" s="818"/>
      <c r="L46" s="818"/>
      <c r="M46" s="818"/>
      <c r="N46" s="818"/>
      <c r="O46" s="818"/>
      <c r="P46" s="819"/>
      <c r="Q46" s="820"/>
      <c r="R46" s="821"/>
      <c r="S46" s="821"/>
      <c r="T46" s="821"/>
      <c r="U46" s="821"/>
      <c r="V46" s="821"/>
      <c r="W46" s="821"/>
      <c r="X46" s="821"/>
      <c r="Y46" s="821"/>
      <c r="Z46" s="821"/>
      <c r="AA46" s="821"/>
      <c r="AB46" s="821"/>
      <c r="AC46" s="821"/>
      <c r="AD46" s="821"/>
      <c r="AE46" s="822"/>
      <c r="AF46" s="823"/>
      <c r="AG46" s="824"/>
      <c r="AH46" s="824"/>
      <c r="AI46" s="824"/>
      <c r="AJ46" s="825"/>
      <c r="AK46" s="871"/>
      <c r="AL46" s="867"/>
      <c r="AM46" s="867"/>
      <c r="AN46" s="867"/>
      <c r="AO46" s="867"/>
      <c r="AP46" s="867"/>
      <c r="AQ46" s="867"/>
      <c r="AR46" s="867"/>
      <c r="AS46" s="867"/>
      <c r="AT46" s="867"/>
      <c r="AU46" s="867"/>
      <c r="AV46" s="867"/>
      <c r="AW46" s="867"/>
      <c r="AX46" s="867"/>
      <c r="AY46" s="867"/>
      <c r="AZ46" s="868"/>
      <c r="BA46" s="868"/>
      <c r="BB46" s="868"/>
      <c r="BC46" s="868"/>
      <c r="BD46" s="868"/>
      <c r="BE46" s="869"/>
      <c r="BF46" s="869"/>
      <c r="BG46" s="869"/>
      <c r="BH46" s="869"/>
      <c r="BI46" s="870"/>
      <c r="BJ46" s="232"/>
      <c r="BK46" s="232"/>
      <c r="BL46" s="232"/>
      <c r="BM46" s="232"/>
      <c r="BN46" s="232"/>
      <c r="BO46" s="241"/>
      <c r="BP46" s="241"/>
      <c r="BQ46" s="238">
        <v>40</v>
      </c>
      <c r="BR46" s="239"/>
      <c r="BS46" s="810"/>
      <c r="BT46" s="811"/>
      <c r="BU46" s="811"/>
      <c r="BV46" s="811"/>
      <c r="BW46" s="811"/>
      <c r="BX46" s="811"/>
      <c r="BY46" s="811"/>
      <c r="BZ46" s="811"/>
      <c r="CA46" s="811"/>
      <c r="CB46" s="811"/>
      <c r="CC46" s="811"/>
      <c r="CD46" s="811"/>
      <c r="CE46" s="811"/>
      <c r="CF46" s="811"/>
      <c r="CG46" s="812"/>
      <c r="CH46" s="813"/>
      <c r="CI46" s="814"/>
      <c r="CJ46" s="814"/>
      <c r="CK46" s="814"/>
      <c r="CL46" s="815"/>
      <c r="CM46" s="813"/>
      <c r="CN46" s="814"/>
      <c r="CO46" s="814"/>
      <c r="CP46" s="814"/>
      <c r="CQ46" s="815"/>
      <c r="CR46" s="813"/>
      <c r="CS46" s="814"/>
      <c r="CT46" s="814"/>
      <c r="CU46" s="814"/>
      <c r="CV46" s="815"/>
      <c r="CW46" s="813"/>
      <c r="CX46" s="814"/>
      <c r="CY46" s="814"/>
      <c r="CZ46" s="814"/>
      <c r="DA46" s="815"/>
      <c r="DB46" s="813"/>
      <c r="DC46" s="814"/>
      <c r="DD46" s="814"/>
      <c r="DE46" s="814"/>
      <c r="DF46" s="815"/>
      <c r="DG46" s="813"/>
      <c r="DH46" s="814"/>
      <c r="DI46" s="814"/>
      <c r="DJ46" s="814"/>
      <c r="DK46" s="815"/>
      <c r="DL46" s="813"/>
      <c r="DM46" s="814"/>
      <c r="DN46" s="814"/>
      <c r="DO46" s="814"/>
      <c r="DP46" s="815"/>
      <c r="DQ46" s="813"/>
      <c r="DR46" s="814"/>
      <c r="DS46" s="814"/>
      <c r="DT46" s="814"/>
      <c r="DU46" s="815"/>
      <c r="DV46" s="810"/>
      <c r="DW46" s="811"/>
      <c r="DX46" s="811"/>
      <c r="DY46" s="811"/>
      <c r="DZ46" s="816"/>
      <c r="EA46" s="230"/>
    </row>
    <row r="47" spans="1:131" ht="26.25" customHeight="1" x14ac:dyDescent="0.2">
      <c r="A47" s="238">
        <v>20</v>
      </c>
      <c r="B47" s="817"/>
      <c r="C47" s="818"/>
      <c r="D47" s="818"/>
      <c r="E47" s="818"/>
      <c r="F47" s="818"/>
      <c r="G47" s="818"/>
      <c r="H47" s="818"/>
      <c r="I47" s="818"/>
      <c r="J47" s="818"/>
      <c r="K47" s="818"/>
      <c r="L47" s="818"/>
      <c r="M47" s="818"/>
      <c r="N47" s="818"/>
      <c r="O47" s="818"/>
      <c r="P47" s="819"/>
      <c r="Q47" s="820"/>
      <c r="R47" s="821"/>
      <c r="S47" s="821"/>
      <c r="T47" s="821"/>
      <c r="U47" s="821"/>
      <c r="V47" s="821"/>
      <c r="W47" s="821"/>
      <c r="X47" s="821"/>
      <c r="Y47" s="821"/>
      <c r="Z47" s="821"/>
      <c r="AA47" s="821"/>
      <c r="AB47" s="821"/>
      <c r="AC47" s="821"/>
      <c r="AD47" s="821"/>
      <c r="AE47" s="822"/>
      <c r="AF47" s="823"/>
      <c r="AG47" s="824"/>
      <c r="AH47" s="824"/>
      <c r="AI47" s="824"/>
      <c r="AJ47" s="825"/>
      <c r="AK47" s="871"/>
      <c r="AL47" s="867"/>
      <c r="AM47" s="867"/>
      <c r="AN47" s="867"/>
      <c r="AO47" s="867"/>
      <c r="AP47" s="867"/>
      <c r="AQ47" s="867"/>
      <c r="AR47" s="867"/>
      <c r="AS47" s="867"/>
      <c r="AT47" s="867"/>
      <c r="AU47" s="867"/>
      <c r="AV47" s="867"/>
      <c r="AW47" s="867"/>
      <c r="AX47" s="867"/>
      <c r="AY47" s="867"/>
      <c r="AZ47" s="868"/>
      <c r="BA47" s="868"/>
      <c r="BB47" s="868"/>
      <c r="BC47" s="868"/>
      <c r="BD47" s="868"/>
      <c r="BE47" s="869"/>
      <c r="BF47" s="869"/>
      <c r="BG47" s="869"/>
      <c r="BH47" s="869"/>
      <c r="BI47" s="870"/>
      <c r="BJ47" s="232"/>
      <c r="BK47" s="232"/>
      <c r="BL47" s="232"/>
      <c r="BM47" s="232"/>
      <c r="BN47" s="232"/>
      <c r="BO47" s="241"/>
      <c r="BP47" s="241"/>
      <c r="BQ47" s="238">
        <v>41</v>
      </c>
      <c r="BR47" s="239"/>
      <c r="BS47" s="810"/>
      <c r="BT47" s="811"/>
      <c r="BU47" s="811"/>
      <c r="BV47" s="811"/>
      <c r="BW47" s="811"/>
      <c r="BX47" s="811"/>
      <c r="BY47" s="811"/>
      <c r="BZ47" s="811"/>
      <c r="CA47" s="811"/>
      <c r="CB47" s="811"/>
      <c r="CC47" s="811"/>
      <c r="CD47" s="811"/>
      <c r="CE47" s="811"/>
      <c r="CF47" s="811"/>
      <c r="CG47" s="812"/>
      <c r="CH47" s="813"/>
      <c r="CI47" s="814"/>
      <c r="CJ47" s="814"/>
      <c r="CK47" s="814"/>
      <c r="CL47" s="815"/>
      <c r="CM47" s="813"/>
      <c r="CN47" s="814"/>
      <c r="CO47" s="814"/>
      <c r="CP47" s="814"/>
      <c r="CQ47" s="815"/>
      <c r="CR47" s="813"/>
      <c r="CS47" s="814"/>
      <c r="CT47" s="814"/>
      <c r="CU47" s="814"/>
      <c r="CV47" s="815"/>
      <c r="CW47" s="813"/>
      <c r="CX47" s="814"/>
      <c r="CY47" s="814"/>
      <c r="CZ47" s="814"/>
      <c r="DA47" s="815"/>
      <c r="DB47" s="813"/>
      <c r="DC47" s="814"/>
      <c r="DD47" s="814"/>
      <c r="DE47" s="814"/>
      <c r="DF47" s="815"/>
      <c r="DG47" s="813"/>
      <c r="DH47" s="814"/>
      <c r="DI47" s="814"/>
      <c r="DJ47" s="814"/>
      <c r="DK47" s="815"/>
      <c r="DL47" s="813"/>
      <c r="DM47" s="814"/>
      <c r="DN47" s="814"/>
      <c r="DO47" s="814"/>
      <c r="DP47" s="815"/>
      <c r="DQ47" s="813"/>
      <c r="DR47" s="814"/>
      <c r="DS47" s="814"/>
      <c r="DT47" s="814"/>
      <c r="DU47" s="815"/>
      <c r="DV47" s="810"/>
      <c r="DW47" s="811"/>
      <c r="DX47" s="811"/>
      <c r="DY47" s="811"/>
      <c r="DZ47" s="816"/>
      <c r="EA47" s="230"/>
    </row>
    <row r="48" spans="1:131" ht="26.25" customHeight="1" x14ac:dyDescent="0.2">
      <c r="A48" s="238">
        <v>21</v>
      </c>
      <c r="B48" s="817"/>
      <c r="C48" s="818"/>
      <c r="D48" s="818"/>
      <c r="E48" s="818"/>
      <c r="F48" s="818"/>
      <c r="G48" s="818"/>
      <c r="H48" s="818"/>
      <c r="I48" s="818"/>
      <c r="J48" s="818"/>
      <c r="K48" s="818"/>
      <c r="L48" s="818"/>
      <c r="M48" s="818"/>
      <c r="N48" s="818"/>
      <c r="O48" s="818"/>
      <c r="P48" s="819"/>
      <c r="Q48" s="820"/>
      <c r="R48" s="821"/>
      <c r="S48" s="821"/>
      <c r="T48" s="821"/>
      <c r="U48" s="821"/>
      <c r="V48" s="821"/>
      <c r="W48" s="821"/>
      <c r="X48" s="821"/>
      <c r="Y48" s="821"/>
      <c r="Z48" s="821"/>
      <c r="AA48" s="821"/>
      <c r="AB48" s="821"/>
      <c r="AC48" s="821"/>
      <c r="AD48" s="821"/>
      <c r="AE48" s="822"/>
      <c r="AF48" s="823"/>
      <c r="AG48" s="824"/>
      <c r="AH48" s="824"/>
      <c r="AI48" s="824"/>
      <c r="AJ48" s="825"/>
      <c r="AK48" s="871"/>
      <c r="AL48" s="867"/>
      <c r="AM48" s="867"/>
      <c r="AN48" s="867"/>
      <c r="AO48" s="867"/>
      <c r="AP48" s="867"/>
      <c r="AQ48" s="867"/>
      <c r="AR48" s="867"/>
      <c r="AS48" s="867"/>
      <c r="AT48" s="867"/>
      <c r="AU48" s="867"/>
      <c r="AV48" s="867"/>
      <c r="AW48" s="867"/>
      <c r="AX48" s="867"/>
      <c r="AY48" s="867"/>
      <c r="AZ48" s="868"/>
      <c r="BA48" s="868"/>
      <c r="BB48" s="868"/>
      <c r="BC48" s="868"/>
      <c r="BD48" s="868"/>
      <c r="BE48" s="869"/>
      <c r="BF48" s="869"/>
      <c r="BG48" s="869"/>
      <c r="BH48" s="869"/>
      <c r="BI48" s="870"/>
      <c r="BJ48" s="232"/>
      <c r="BK48" s="232"/>
      <c r="BL48" s="232"/>
      <c r="BM48" s="232"/>
      <c r="BN48" s="232"/>
      <c r="BO48" s="241"/>
      <c r="BP48" s="241"/>
      <c r="BQ48" s="238">
        <v>42</v>
      </c>
      <c r="BR48" s="239"/>
      <c r="BS48" s="810"/>
      <c r="BT48" s="811"/>
      <c r="BU48" s="811"/>
      <c r="BV48" s="811"/>
      <c r="BW48" s="811"/>
      <c r="BX48" s="811"/>
      <c r="BY48" s="811"/>
      <c r="BZ48" s="811"/>
      <c r="CA48" s="811"/>
      <c r="CB48" s="811"/>
      <c r="CC48" s="811"/>
      <c r="CD48" s="811"/>
      <c r="CE48" s="811"/>
      <c r="CF48" s="811"/>
      <c r="CG48" s="812"/>
      <c r="CH48" s="813"/>
      <c r="CI48" s="814"/>
      <c r="CJ48" s="814"/>
      <c r="CK48" s="814"/>
      <c r="CL48" s="815"/>
      <c r="CM48" s="813"/>
      <c r="CN48" s="814"/>
      <c r="CO48" s="814"/>
      <c r="CP48" s="814"/>
      <c r="CQ48" s="815"/>
      <c r="CR48" s="813"/>
      <c r="CS48" s="814"/>
      <c r="CT48" s="814"/>
      <c r="CU48" s="814"/>
      <c r="CV48" s="815"/>
      <c r="CW48" s="813"/>
      <c r="CX48" s="814"/>
      <c r="CY48" s="814"/>
      <c r="CZ48" s="814"/>
      <c r="DA48" s="815"/>
      <c r="DB48" s="813"/>
      <c r="DC48" s="814"/>
      <c r="DD48" s="814"/>
      <c r="DE48" s="814"/>
      <c r="DF48" s="815"/>
      <c r="DG48" s="813"/>
      <c r="DH48" s="814"/>
      <c r="DI48" s="814"/>
      <c r="DJ48" s="814"/>
      <c r="DK48" s="815"/>
      <c r="DL48" s="813"/>
      <c r="DM48" s="814"/>
      <c r="DN48" s="814"/>
      <c r="DO48" s="814"/>
      <c r="DP48" s="815"/>
      <c r="DQ48" s="813"/>
      <c r="DR48" s="814"/>
      <c r="DS48" s="814"/>
      <c r="DT48" s="814"/>
      <c r="DU48" s="815"/>
      <c r="DV48" s="810"/>
      <c r="DW48" s="811"/>
      <c r="DX48" s="811"/>
      <c r="DY48" s="811"/>
      <c r="DZ48" s="816"/>
      <c r="EA48" s="230"/>
    </row>
    <row r="49" spans="1:131" ht="26.25" customHeight="1" x14ac:dyDescent="0.2">
      <c r="A49" s="238">
        <v>22</v>
      </c>
      <c r="B49" s="817"/>
      <c r="C49" s="818"/>
      <c r="D49" s="818"/>
      <c r="E49" s="818"/>
      <c r="F49" s="818"/>
      <c r="G49" s="818"/>
      <c r="H49" s="818"/>
      <c r="I49" s="818"/>
      <c r="J49" s="818"/>
      <c r="K49" s="818"/>
      <c r="L49" s="818"/>
      <c r="M49" s="818"/>
      <c r="N49" s="818"/>
      <c r="O49" s="818"/>
      <c r="P49" s="819"/>
      <c r="Q49" s="820"/>
      <c r="R49" s="821"/>
      <c r="S49" s="821"/>
      <c r="T49" s="821"/>
      <c r="U49" s="821"/>
      <c r="V49" s="821"/>
      <c r="W49" s="821"/>
      <c r="X49" s="821"/>
      <c r="Y49" s="821"/>
      <c r="Z49" s="821"/>
      <c r="AA49" s="821"/>
      <c r="AB49" s="821"/>
      <c r="AC49" s="821"/>
      <c r="AD49" s="821"/>
      <c r="AE49" s="822"/>
      <c r="AF49" s="823"/>
      <c r="AG49" s="824"/>
      <c r="AH49" s="824"/>
      <c r="AI49" s="824"/>
      <c r="AJ49" s="825"/>
      <c r="AK49" s="871"/>
      <c r="AL49" s="867"/>
      <c r="AM49" s="867"/>
      <c r="AN49" s="867"/>
      <c r="AO49" s="867"/>
      <c r="AP49" s="867"/>
      <c r="AQ49" s="867"/>
      <c r="AR49" s="867"/>
      <c r="AS49" s="867"/>
      <c r="AT49" s="867"/>
      <c r="AU49" s="867"/>
      <c r="AV49" s="867"/>
      <c r="AW49" s="867"/>
      <c r="AX49" s="867"/>
      <c r="AY49" s="867"/>
      <c r="AZ49" s="868"/>
      <c r="BA49" s="868"/>
      <c r="BB49" s="868"/>
      <c r="BC49" s="868"/>
      <c r="BD49" s="868"/>
      <c r="BE49" s="869"/>
      <c r="BF49" s="869"/>
      <c r="BG49" s="869"/>
      <c r="BH49" s="869"/>
      <c r="BI49" s="870"/>
      <c r="BJ49" s="232"/>
      <c r="BK49" s="232"/>
      <c r="BL49" s="232"/>
      <c r="BM49" s="232"/>
      <c r="BN49" s="232"/>
      <c r="BO49" s="241"/>
      <c r="BP49" s="241"/>
      <c r="BQ49" s="238">
        <v>43</v>
      </c>
      <c r="BR49" s="239"/>
      <c r="BS49" s="810"/>
      <c r="BT49" s="811"/>
      <c r="BU49" s="811"/>
      <c r="BV49" s="811"/>
      <c r="BW49" s="811"/>
      <c r="BX49" s="811"/>
      <c r="BY49" s="811"/>
      <c r="BZ49" s="811"/>
      <c r="CA49" s="811"/>
      <c r="CB49" s="811"/>
      <c r="CC49" s="811"/>
      <c r="CD49" s="811"/>
      <c r="CE49" s="811"/>
      <c r="CF49" s="811"/>
      <c r="CG49" s="812"/>
      <c r="CH49" s="813"/>
      <c r="CI49" s="814"/>
      <c r="CJ49" s="814"/>
      <c r="CK49" s="814"/>
      <c r="CL49" s="815"/>
      <c r="CM49" s="813"/>
      <c r="CN49" s="814"/>
      <c r="CO49" s="814"/>
      <c r="CP49" s="814"/>
      <c r="CQ49" s="815"/>
      <c r="CR49" s="813"/>
      <c r="CS49" s="814"/>
      <c r="CT49" s="814"/>
      <c r="CU49" s="814"/>
      <c r="CV49" s="815"/>
      <c r="CW49" s="813"/>
      <c r="CX49" s="814"/>
      <c r="CY49" s="814"/>
      <c r="CZ49" s="814"/>
      <c r="DA49" s="815"/>
      <c r="DB49" s="813"/>
      <c r="DC49" s="814"/>
      <c r="DD49" s="814"/>
      <c r="DE49" s="814"/>
      <c r="DF49" s="815"/>
      <c r="DG49" s="813"/>
      <c r="DH49" s="814"/>
      <c r="DI49" s="814"/>
      <c r="DJ49" s="814"/>
      <c r="DK49" s="815"/>
      <c r="DL49" s="813"/>
      <c r="DM49" s="814"/>
      <c r="DN49" s="814"/>
      <c r="DO49" s="814"/>
      <c r="DP49" s="815"/>
      <c r="DQ49" s="813"/>
      <c r="DR49" s="814"/>
      <c r="DS49" s="814"/>
      <c r="DT49" s="814"/>
      <c r="DU49" s="815"/>
      <c r="DV49" s="810"/>
      <c r="DW49" s="811"/>
      <c r="DX49" s="811"/>
      <c r="DY49" s="811"/>
      <c r="DZ49" s="816"/>
      <c r="EA49" s="230"/>
    </row>
    <row r="50" spans="1:131" ht="26.25" customHeight="1" x14ac:dyDescent="0.2">
      <c r="A50" s="238">
        <v>23</v>
      </c>
      <c r="B50" s="817"/>
      <c r="C50" s="818"/>
      <c r="D50" s="818"/>
      <c r="E50" s="818"/>
      <c r="F50" s="818"/>
      <c r="G50" s="818"/>
      <c r="H50" s="818"/>
      <c r="I50" s="818"/>
      <c r="J50" s="818"/>
      <c r="K50" s="818"/>
      <c r="L50" s="818"/>
      <c r="M50" s="818"/>
      <c r="N50" s="818"/>
      <c r="O50" s="818"/>
      <c r="P50" s="819"/>
      <c r="Q50" s="872"/>
      <c r="R50" s="873"/>
      <c r="S50" s="873"/>
      <c r="T50" s="873"/>
      <c r="U50" s="873"/>
      <c r="V50" s="873"/>
      <c r="W50" s="873"/>
      <c r="X50" s="873"/>
      <c r="Y50" s="873"/>
      <c r="Z50" s="873"/>
      <c r="AA50" s="873"/>
      <c r="AB50" s="873"/>
      <c r="AC50" s="873"/>
      <c r="AD50" s="873"/>
      <c r="AE50" s="874"/>
      <c r="AF50" s="823"/>
      <c r="AG50" s="824"/>
      <c r="AH50" s="824"/>
      <c r="AI50" s="824"/>
      <c r="AJ50" s="825"/>
      <c r="AK50" s="876"/>
      <c r="AL50" s="873"/>
      <c r="AM50" s="873"/>
      <c r="AN50" s="873"/>
      <c r="AO50" s="873"/>
      <c r="AP50" s="873"/>
      <c r="AQ50" s="873"/>
      <c r="AR50" s="873"/>
      <c r="AS50" s="873"/>
      <c r="AT50" s="873"/>
      <c r="AU50" s="873"/>
      <c r="AV50" s="873"/>
      <c r="AW50" s="873"/>
      <c r="AX50" s="873"/>
      <c r="AY50" s="873"/>
      <c r="AZ50" s="875"/>
      <c r="BA50" s="875"/>
      <c r="BB50" s="875"/>
      <c r="BC50" s="875"/>
      <c r="BD50" s="875"/>
      <c r="BE50" s="869"/>
      <c r="BF50" s="869"/>
      <c r="BG50" s="869"/>
      <c r="BH50" s="869"/>
      <c r="BI50" s="870"/>
      <c r="BJ50" s="232"/>
      <c r="BK50" s="232"/>
      <c r="BL50" s="232"/>
      <c r="BM50" s="232"/>
      <c r="BN50" s="232"/>
      <c r="BO50" s="241"/>
      <c r="BP50" s="241"/>
      <c r="BQ50" s="238">
        <v>44</v>
      </c>
      <c r="BR50" s="239"/>
      <c r="BS50" s="810"/>
      <c r="BT50" s="811"/>
      <c r="BU50" s="811"/>
      <c r="BV50" s="811"/>
      <c r="BW50" s="811"/>
      <c r="BX50" s="811"/>
      <c r="BY50" s="811"/>
      <c r="BZ50" s="811"/>
      <c r="CA50" s="811"/>
      <c r="CB50" s="811"/>
      <c r="CC50" s="811"/>
      <c r="CD50" s="811"/>
      <c r="CE50" s="811"/>
      <c r="CF50" s="811"/>
      <c r="CG50" s="812"/>
      <c r="CH50" s="813"/>
      <c r="CI50" s="814"/>
      <c r="CJ50" s="814"/>
      <c r="CK50" s="814"/>
      <c r="CL50" s="815"/>
      <c r="CM50" s="813"/>
      <c r="CN50" s="814"/>
      <c r="CO50" s="814"/>
      <c r="CP50" s="814"/>
      <c r="CQ50" s="815"/>
      <c r="CR50" s="813"/>
      <c r="CS50" s="814"/>
      <c r="CT50" s="814"/>
      <c r="CU50" s="814"/>
      <c r="CV50" s="815"/>
      <c r="CW50" s="813"/>
      <c r="CX50" s="814"/>
      <c r="CY50" s="814"/>
      <c r="CZ50" s="814"/>
      <c r="DA50" s="815"/>
      <c r="DB50" s="813"/>
      <c r="DC50" s="814"/>
      <c r="DD50" s="814"/>
      <c r="DE50" s="814"/>
      <c r="DF50" s="815"/>
      <c r="DG50" s="813"/>
      <c r="DH50" s="814"/>
      <c r="DI50" s="814"/>
      <c r="DJ50" s="814"/>
      <c r="DK50" s="815"/>
      <c r="DL50" s="813"/>
      <c r="DM50" s="814"/>
      <c r="DN50" s="814"/>
      <c r="DO50" s="814"/>
      <c r="DP50" s="815"/>
      <c r="DQ50" s="813"/>
      <c r="DR50" s="814"/>
      <c r="DS50" s="814"/>
      <c r="DT50" s="814"/>
      <c r="DU50" s="815"/>
      <c r="DV50" s="810"/>
      <c r="DW50" s="811"/>
      <c r="DX50" s="811"/>
      <c r="DY50" s="811"/>
      <c r="DZ50" s="816"/>
      <c r="EA50" s="230"/>
    </row>
    <row r="51" spans="1:131" ht="26.25" customHeight="1" x14ac:dyDescent="0.2">
      <c r="A51" s="238">
        <v>24</v>
      </c>
      <c r="B51" s="817"/>
      <c r="C51" s="818"/>
      <c r="D51" s="818"/>
      <c r="E51" s="818"/>
      <c r="F51" s="818"/>
      <c r="G51" s="818"/>
      <c r="H51" s="818"/>
      <c r="I51" s="818"/>
      <c r="J51" s="818"/>
      <c r="K51" s="818"/>
      <c r="L51" s="818"/>
      <c r="M51" s="818"/>
      <c r="N51" s="818"/>
      <c r="O51" s="818"/>
      <c r="P51" s="819"/>
      <c r="Q51" s="872"/>
      <c r="R51" s="873"/>
      <c r="S51" s="873"/>
      <c r="T51" s="873"/>
      <c r="U51" s="873"/>
      <c r="V51" s="873"/>
      <c r="W51" s="873"/>
      <c r="X51" s="873"/>
      <c r="Y51" s="873"/>
      <c r="Z51" s="873"/>
      <c r="AA51" s="873"/>
      <c r="AB51" s="873"/>
      <c r="AC51" s="873"/>
      <c r="AD51" s="873"/>
      <c r="AE51" s="874"/>
      <c r="AF51" s="823"/>
      <c r="AG51" s="824"/>
      <c r="AH51" s="824"/>
      <c r="AI51" s="824"/>
      <c r="AJ51" s="825"/>
      <c r="AK51" s="876"/>
      <c r="AL51" s="873"/>
      <c r="AM51" s="873"/>
      <c r="AN51" s="873"/>
      <c r="AO51" s="873"/>
      <c r="AP51" s="873"/>
      <c r="AQ51" s="873"/>
      <c r="AR51" s="873"/>
      <c r="AS51" s="873"/>
      <c r="AT51" s="873"/>
      <c r="AU51" s="873"/>
      <c r="AV51" s="873"/>
      <c r="AW51" s="873"/>
      <c r="AX51" s="873"/>
      <c r="AY51" s="873"/>
      <c r="AZ51" s="875"/>
      <c r="BA51" s="875"/>
      <c r="BB51" s="875"/>
      <c r="BC51" s="875"/>
      <c r="BD51" s="875"/>
      <c r="BE51" s="869"/>
      <c r="BF51" s="869"/>
      <c r="BG51" s="869"/>
      <c r="BH51" s="869"/>
      <c r="BI51" s="870"/>
      <c r="BJ51" s="232"/>
      <c r="BK51" s="232"/>
      <c r="BL51" s="232"/>
      <c r="BM51" s="232"/>
      <c r="BN51" s="232"/>
      <c r="BO51" s="241"/>
      <c r="BP51" s="241"/>
      <c r="BQ51" s="238">
        <v>45</v>
      </c>
      <c r="BR51" s="239"/>
      <c r="BS51" s="810"/>
      <c r="BT51" s="811"/>
      <c r="BU51" s="811"/>
      <c r="BV51" s="811"/>
      <c r="BW51" s="811"/>
      <c r="BX51" s="811"/>
      <c r="BY51" s="811"/>
      <c r="BZ51" s="811"/>
      <c r="CA51" s="811"/>
      <c r="CB51" s="811"/>
      <c r="CC51" s="811"/>
      <c r="CD51" s="811"/>
      <c r="CE51" s="811"/>
      <c r="CF51" s="811"/>
      <c r="CG51" s="812"/>
      <c r="CH51" s="813"/>
      <c r="CI51" s="814"/>
      <c r="CJ51" s="814"/>
      <c r="CK51" s="814"/>
      <c r="CL51" s="815"/>
      <c r="CM51" s="813"/>
      <c r="CN51" s="814"/>
      <c r="CO51" s="814"/>
      <c r="CP51" s="814"/>
      <c r="CQ51" s="815"/>
      <c r="CR51" s="813"/>
      <c r="CS51" s="814"/>
      <c r="CT51" s="814"/>
      <c r="CU51" s="814"/>
      <c r="CV51" s="815"/>
      <c r="CW51" s="813"/>
      <c r="CX51" s="814"/>
      <c r="CY51" s="814"/>
      <c r="CZ51" s="814"/>
      <c r="DA51" s="815"/>
      <c r="DB51" s="813"/>
      <c r="DC51" s="814"/>
      <c r="DD51" s="814"/>
      <c r="DE51" s="814"/>
      <c r="DF51" s="815"/>
      <c r="DG51" s="813"/>
      <c r="DH51" s="814"/>
      <c r="DI51" s="814"/>
      <c r="DJ51" s="814"/>
      <c r="DK51" s="815"/>
      <c r="DL51" s="813"/>
      <c r="DM51" s="814"/>
      <c r="DN51" s="814"/>
      <c r="DO51" s="814"/>
      <c r="DP51" s="815"/>
      <c r="DQ51" s="813"/>
      <c r="DR51" s="814"/>
      <c r="DS51" s="814"/>
      <c r="DT51" s="814"/>
      <c r="DU51" s="815"/>
      <c r="DV51" s="810"/>
      <c r="DW51" s="811"/>
      <c r="DX51" s="811"/>
      <c r="DY51" s="811"/>
      <c r="DZ51" s="816"/>
      <c r="EA51" s="230"/>
    </row>
    <row r="52" spans="1:131" ht="26.25" customHeight="1" x14ac:dyDescent="0.2">
      <c r="A52" s="238">
        <v>25</v>
      </c>
      <c r="B52" s="817"/>
      <c r="C52" s="818"/>
      <c r="D52" s="818"/>
      <c r="E52" s="818"/>
      <c r="F52" s="818"/>
      <c r="G52" s="818"/>
      <c r="H52" s="818"/>
      <c r="I52" s="818"/>
      <c r="J52" s="818"/>
      <c r="K52" s="818"/>
      <c r="L52" s="818"/>
      <c r="M52" s="818"/>
      <c r="N52" s="818"/>
      <c r="O52" s="818"/>
      <c r="P52" s="819"/>
      <c r="Q52" s="872"/>
      <c r="R52" s="873"/>
      <c r="S52" s="873"/>
      <c r="T52" s="873"/>
      <c r="U52" s="873"/>
      <c r="V52" s="873"/>
      <c r="W52" s="873"/>
      <c r="X52" s="873"/>
      <c r="Y52" s="873"/>
      <c r="Z52" s="873"/>
      <c r="AA52" s="873"/>
      <c r="AB52" s="873"/>
      <c r="AC52" s="873"/>
      <c r="AD52" s="873"/>
      <c r="AE52" s="874"/>
      <c r="AF52" s="823"/>
      <c r="AG52" s="824"/>
      <c r="AH52" s="824"/>
      <c r="AI52" s="824"/>
      <c r="AJ52" s="825"/>
      <c r="AK52" s="876"/>
      <c r="AL52" s="873"/>
      <c r="AM52" s="873"/>
      <c r="AN52" s="873"/>
      <c r="AO52" s="873"/>
      <c r="AP52" s="873"/>
      <c r="AQ52" s="873"/>
      <c r="AR52" s="873"/>
      <c r="AS52" s="873"/>
      <c r="AT52" s="873"/>
      <c r="AU52" s="873"/>
      <c r="AV52" s="873"/>
      <c r="AW52" s="873"/>
      <c r="AX52" s="873"/>
      <c r="AY52" s="873"/>
      <c r="AZ52" s="875"/>
      <c r="BA52" s="875"/>
      <c r="BB52" s="875"/>
      <c r="BC52" s="875"/>
      <c r="BD52" s="875"/>
      <c r="BE52" s="869"/>
      <c r="BF52" s="869"/>
      <c r="BG52" s="869"/>
      <c r="BH52" s="869"/>
      <c r="BI52" s="870"/>
      <c r="BJ52" s="232"/>
      <c r="BK52" s="232"/>
      <c r="BL52" s="232"/>
      <c r="BM52" s="232"/>
      <c r="BN52" s="232"/>
      <c r="BO52" s="241"/>
      <c r="BP52" s="241"/>
      <c r="BQ52" s="238">
        <v>46</v>
      </c>
      <c r="BR52" s="239"/>
      <c r="BS52" s="810"/>
      <c r="BT52" s="811"/>
      <c r="BU52" s="811"/>
      <c r="BV52" s="811"/>
      <c r="BW52" s="811"/>
      <c r="BX52" s="811"/>
      <c r="BY52" s="811"/>
      <c r="BZ52" s="811"/>
      <c r="CA52" s="811"/>
      <c r="CB52" s="811"/>
      <c r="CC52" s="811"/>
      <c r="CD52" s="811"/>
      <c r="CE52" s="811"/>
      <c r="CF52" s="811"/>
      <c r="CG52" s="812"/>
      <c r="CH52" s="813"/>
      <c r="CI52" s="814"/>
      <c r="CJ52" s="814"/>
      <c r="CK52" s="814"/>
      <c r="CL52" s="815"/>
      <c r="CM52" s="813"/>
      <c r="CN52" s="814"/>
      <c r="CO52" s="814"/>
      <c r="CP52" s="814"/>
      <c r="CQ52" s="815"/>
      <c r="CR52" s="813"/>
      <c r="CS52" s="814"/>
      <c r="CT52" s="814"/>
      <c r="CU52" s="814"/>
      <c r="CV52" s="815"/>
      <c r="CW52" s="813"/>
      <c r="CX52" s="814"/>
      <c r="CY52" s="814"/>
      <c r="CZ52" s="814"/>
      <c r="DA52" s="815"/>
      <c r="DB52" s="813"/>
      <c r="DC52" s="814"/>
      <c r="DD52" s="814"/>
      <c r="DE52" s="814"/>
      <c r="DF52" s="815"/>
      <c r="DG52" s="813"/>
      <c r="DH52" s="814"/>
      <c r="DI52" s="814"/>
      <c r="DJ52" s="814"/>
      <c r="DK52" s="815"/>
      <c r="DL52" s="813"/>
      <c r="DM52" s="814"/>
      <c r="DN52" s="814"/>
      <c r="DO52" s="814"/>
      <c r="DP52" s="815"/>
      <c r="DQ52" s="813"/>
      <c r="DR52" s="814"/>
      <c r="DS52" s="814"/>
      <c r="DT52" s="814"/>
      <c r="DU52" s="815"/>
      <c r="DV52" s="810"/>
      <c r="DW52" s="811"/>
      <c r="DX52" s="811"/>
      <c r="DY52" s="811"/>
      <c r="DZ52" s="816"/>
      <c r="EA52" s="230"/>
    </row>
    <row r="53" spans="1:131" ht="26.25" customHeight="1" x14ac:dyDescent="0.2">
      <c r="A53" s="238">
        <v>26</v>
      </c>
      <c r="B53" s="817"/>
      <c r="C53" s="818"/>
      <c r="D53" s="818"/>
      <c r="E53" s="818"/>
      <c r="F53" s="818"/>
      <c r="G53" s="818"/>
      <c r="H53" s="818"/>
      <c r="I53" s="818"/>
      <c r="J53" s="818"/>
      <c r="K53" s="818"/>
      <c r="L53" s="818"/>
      <c r="M53" s="818"/>
      <c r="N53" s="818"/>
      <c r="O53" s="818"/>
      <c r="P53" s="819"/>
      <c r="Q53" s="872"/>
      <c r="R53" s="873"/>
      <c r="S53" s="873"/>
      <c r="T53" s="873"/>
      <c r="U53" s="873"/>
      <c r="V53" s="873"/>
      <c r="W53" s="873"/>
      <c r="X53" s="873"/>
      <c r="Y53" s="873"/>
      <c r="Z53" s="873"/>
      <c r="AA53" s="873"/>
      <c r="AB53" s="873"/>
      <c r="AC53" s="873"/>
      <c r="AD53" s="873"/>
      <c r="AE53" s="874"/>
      <c r="AF53" s="823"/>
      <c r="AG53" s="824"/>
      <c r="AH53" s="824"/>
      <c r="AI53" s="824"/>
      <c r="AJ53" s="825"/>
      <c r="AK53" s="876"/>
      <c r="AL53" s="873"/>
      <c r="AM53" s="873"/>
      <c r="AN53" s="873"/>
      <c r="AO53" s="873"/>
      <c r="AP53" s="873"/>
      <c r="AQ53" s="873"/>
      <c r="AR53" s="873"/>
      <c r="AS53" s="873"/>
      <c r="AT53" s="873"/>
      <c r="AU53" s="873"/>
      <c r="AV53" s="873"/>
      <c r="AW53" s="873"/>
      <c r="AX53" s="873"/>
      <c r="AY53" s="873"/>
      <c r="AZ53" s="875"/>
      <c r="BA53" s="875"/>
      <c r="BB53" s="875"/>
      <c r="BC53" s="875"/>
      <c r="BD53" s="875"/>
      <c r="BE53" s="869"/>
      <c r="BF53" s="869"/>
      <c r="BG53" s="869"/>
      <c r="BH53" s="869"/>
      <c r="BI53" s="870"/>
      <c r="BJ53" s="232"/>
      <c r="BK53" s="232"/>
      <c r="BL53" s="232"/>
      <c r="BM53" s="232"/>
      <c r="BN53" s="232"/>
      <c r="BO53" s="241"/>
      <c r="BP53" s="241"/>
      <c r="BQ53" s="238">
        <v>47</v>
      </c>
      <c r="BR53" s="239"/>
      <c r="BS53" s="810"/>
      <c r="BT53" s="811"/>
      <c r="BU53" s="811"/>
      <c r="BV53" s="811"/>
      <c r="BW53" s="811"/>
      <c r="BX53" s="811"/>
      <c r="BY53" s="811"/>
      <c r="BZ53" s="811"/>
      <c r="CA53" s="811"/>
      <c r="CB53" s="811"/>
      <c r="CC53" s="811"/>
      <c r="CD53" s="811"/>
      <c r="CE53" s="811"/>
      <c r="CF53" s="811"/>
      <c r="CG53" s="812"/>
      <c r="CH53" s="813"/>
      <c r="CI53" s="814"/>
      <c r="CJ53" s="814"/>
      <c r="CK53" s="814"/>
      <c r="CL53" s="815"/>
      <c r="CM53" s="813"/>
      <c r="CN53" s="814"/>
      <c r="CO53" s="814"/>
      <c r="CP53" s="814"/>
      <c r="CQ53" s="815"/>
      <c r="CR53" s="813"/>
      <c r="CS53" s="814"/>
      <c r="CT53" s="814"/>
      <c r="CU53" s="814"/>
      <c r="CV53" s="815"/>
      <c r="CW53" s="813"/>
      <c r="CX53" s="814"/>
      <c r="CY53" s="814"/>
      <c r="CZ53" s="814"/>
      <c r="DA53" s="815"/>
      <c r="DB53" s="813"/>
      <c r="DC53" s="814"/>
      <c r="DD53" s="814"/>
      <c r="DE53" s="814"/>
      <c r="DF53" s="815"/>
      <c r="DG53" s="813"/>
      <c r="DH53" s="814"/>
      <c r="DI53" s="814"/>
      <c r="DJ53" s="814"/>
      <c r="DK53" s="815"/>
      <c r="DL53" s="813"/>
      <c r="DM53" s="814"/>
      <c r="DN53" s="814"/>
      <c r="DO53" s="814"/>
      <c r="DP53" s="815"/>
      <c r="DQ53" s="813"/>
      <c r="DR53" s="814"/>
      <c r="DS53" s="814"/>
      <c r="DT53" s="814"/>
      <c r="DU53" s="815"/>
      <c r="DV53" s="810"/>
      <c r="DW53" s="811"/>
      <c r="DX53" s="811"/>
      <c r="DY53" s="811"/>
      <c r="DZ53" s="816"/>
      <c r="EA53" s="230"/>
    </row>
    <row r="54" spans="1:131" ht="26.25" customHeight="1" x14ac:dyDescent="0.2">
      <c r="A54" s="238">
        <v>27</v>
      </c>
      <c r="B54" s="817"/>
      <c r="C54" s="818"/>
      <c r="D54" s="818"/>
      <c r="E54" s="818"/>
      <c r="F54" s="818"/>
      <c r="G54" s="818"/>
      <c r="H54" s="818"/>
      <c r="I54" s="818"/>
      <c r="J54" s="818"/>
      <c r="K54" s="818"/>
      <c r="L54" s="818"/>
      <c r="M54" s="818"/>
      <c r="N54" s="818"/>
      <c r="O54" s="818"/>
      <c r="P54" s="819"/>
      <c r="Q54" s="872"/>
      <c r="R54" s="873"/>
      <c r="S54" s="873"/>
      <c r="T54" s="873"/>
      <c r="U54" s="873"/>
      <c r="V54" s="873"/>
      <c r="W54" s="873"/>
      <c r="X54" s="873"/>
      <c r="Y54" s="873"/>
      <c r="Z54" s="873"/>
      <c r="AA54" s="873"/>
      <c r="AB54" s="873"/>
      <c r="AC54" s="873"/>
      <c r="AD54" s="873"/>
      <c r="AE54" s="874"/>
      <c r="AF54" s="823"/>
      <c r="AG54" s="824"/>
      <c r="AH54" s="824"/>
      <c r="AI54" s="824"/>
      <c r="AJ54" s="825"/>
      <c r="AK54" s="876"/>
      <c r="AL54" s="873"/>
      <c r="AM54" s="873"/>
      <c r="AN54" s="873"/>
      <c r="AO54" s="873"/>
      <c r="AP54" s="873"/>
      <c r="AQ54" s="873"/>
      <c r="AR54" s="873"/>
      <c r="AS54" s="873"/>
      <c r="AT54" s="873"/>
      <c r="AU54" s="873"/>
      <c r="AV54" s="873"/>
      <c r="AW54" s="873"/>
      <c r="AX54" s="873"/>
      <c r="AY54" s="873"/>
      <c r="AZ54" s="875"/>
      <c r="BA54" s="875"/>
      <c r="BB54" s="875"/>
      <c r="BC54" s="875"/>
      <c r="BD54" s="875"/>
      <c r="BE54" s="869"/>
      <c r="BF54" s="869"/>
      <c r="BG54" s="869"/>
      <c r="BH54" s="869"/>
      <c r="BI54" s="870"/>
      <c r="BJ54" s="232"/>
      <c r="BK54" s="232"/>
      <c r="BL54" s="232"/>
      <c r="BM54" s="232"/>
      <c r="BN54" s="232"/>
      <c r="BO54" s="241"/>
      <c r="BP54" s="241"/>
      <c r="BQ54" s="238">
        <v>48</v>
      </c>
      <c r="BR54" s="239"/>
      <c r="BS54" s="810"/>
      <c r="BT54" s="811"/>
      <c r="BU54" s="811"/>
      <c r="BV54" s="811"/>
      <c r="BW54" s="811"/>
      <c r="BX54" s="811"/>
      <c r="BY54" s="811"/>
      <c r="BZ54" s="811"/>
      <c r="CA54" s="811"/>
      <c r="CB54" s="811"/>
      <c r="CC54" s="811"/>
      <c r="CD54" s="811"/>
      <c r="CE54" s="811"/>
      <c r="CF54" s="811"/>
      <c r="CG54" s="812"/>
      <c r="CH54" s="813"/>
      <c r="CI54" s="814"/>
      <c r="CJ54" s="814"/>
      <c r="CK54" s="814"/>
      <c r="CL54" s="815"/>
      <c r="CM54" s="813"/>
      <c r="CN54" s="814"/>
      <c r="CO54" s="814"/>
      <c r="CP54" s="814"/>
      <c r="CQ54" s="815"/>
      <c r="CR54" s="813"/>
      <c r="CS54" s="814"/>
      <c r="CT54" s="814"/>
      <c r="CU54" s="814"/>
      <c r="CV54" s="815"/>
      <c r="CW54" s="813"/>
      <c r="CX54" s="814"/>
      <c r="CY54" s="814"/>
      <c r="CZ54" s="814"/>
      <c r="DA54" s="815"/>
      <c r="DB54" s="813"/>
      <c r="DC54" s="814"/>
      <c r="DD54" s="814"/>
      <c r="DE54" s="814"/>
      <c r="DF54" s="815"/>
      <c r="DG54" s="813"/>
      <c r="DH54" s="814"/>
      <c r="DI54" s="814"/>
      <c r="DJ54" s="814"/>
      <c r="DK54" s="815"/>
      <c r="DL54" s="813"/>
      <c r="DM54" s="814"/>
      <c r="DN54" s="814"/>
      <c r="DO54" s="814"/>
      <c r="DP54" s="815"/>
      <c r="DQ54" s="813"/>
      <c r="DR54" s="814"/>
      <c r="DS54" s="814"/>
      <c r="DT54" s="814"/>
      <c r="DU54" s="815"/>
      <c r="DV54" s="810"/>
      <c r="DW54" s="811"/>
      <c r="DX54" s="811"/>
      <c r="DY54" s="811"/>
      <c r="DZ54" s="816"/>
      <c r="EA54" s="230"/>
    </row>
    <row r="55" spans="1:131" ht="26.25" customHeight="1" x14ac:dyDescent="0.2">
      <c r="A55" s="238">
        <v>28</v>
      </c>
      <c r="B55" s="817"/>
      <c r="C55" s="818"/>
      <c r="D55" s="818"/>
      <c r="E55" s="818"/>
      <c r="F55" s="818"/>
      <c r="G55" s="818"/>
      <c r="H55" s="818"/>
      <c r="I55" s="818"/>
      <c r="J55" s="818"/>
      <c r="K55" s="818"/>
      <c r="L55" s="818"/>
      <c r="M55" s="818"/>
      <c r="N55" s="818"/>
      <c r="O55" s="818"/>
      <c r="P55" s="819"/>
      <c r="Q55" s="872"/>
      <c r="R55" s="873"/>
      <c r="S55" s="873"/>
      <c r="T55" s="873"/>
      <c r="U55" s="873"/>
      <c r="V55" s="873"/>
      <c r="W55" s="873"/>
      <c r="X55" s="873"/>
      <c r="Y55" s="873"/>
      <c r="Z55" s="873"/>
      <c r="AA55" s="873"/>
      <c r="AB55" s="873"/>
      <c r="AC55" s="873"/>
      <c r="AD55" s="873"/>
      <c r="AE55" s="874"/>
      <c r="AF55" s="823"/>
      <c r="AG55" s="824"/>
      <c r="AH55" s="824"/>
      <c r="AI55" s="824"/>
      <c r="AJ55" s="825"/>
      <c r="AK55" s="876"/>
      <c r="AL55" s="873"/>
      <c r="AM55" s="873"/>
      <c r="AN55" s="873"/>
      <c r="AO55" s="873"/>
      <c r="AP55" s="873"/>
      <c r="AQ55" s="873"/>
      <c r="AR55" s="873"/>
      <c r="AS55" s="873"/>
      <c r="AT55" s="873"/>
      <c r="AU55" s="873"/>
      <c r="AV55" s="873"/>
      <c r="AW55" s="873"/>
      <c r="AX55" s="873"/>
      <c r="AY55" s="873"/>
      <c r="AZ55" s="875"/>
      <c r="BA55" s="875"/>
      <c r="BB55" s="875"/>
      <c r="BC55" s="875"/>
      <c r="BD55" s="875"/>
      <c r="BE55" s="869"/>
      <c r="BF55" s="869"/>
      <c r="BG55" s="869"/>
      <c r="BH55" s="869"/>
      <c r="BI55" s="870"/>
      <c r="BJ55" s="232"/>
      <c r="BK55" s="232"/>
      <c r="BL55" s="232"/>
      <c r="BM55" s="232"/>
      <c r="BN55" s="232"/>
      <c r="BO55" s="241"/>
      <c r="BP55" s="241"/>
      <c r="BQ55" s="238">
        <v>49</v>
      </c>
      <c r="BR55" s="239"/>
      <c r="BS55" s="810"/>
      <c r="BT55" s="811"/>
      <c r="BU55" s="811"/>
      <c r="BV55" s="811"/>
      <c r="BW55" s="811"/>
      <c r="BX55" s="811"/>
      <c r="BY55" s="811"/>
      <c r="BZ55" s="811"/>
      <c r="CA55" s="811"/>
      <c r="CB55" s="811"/>
      <c r="CC55" s="811"/>
      <c r="CD55" s="811"/>
      <c r="CE55" s="811"/>
      <c r="CF55" s="811"/>
      <c r="CG55" s="812"/>
      <c r="CH55" s="813"/>
      <c r="CI55" s="814"/>
      <c r="CJ55" s="814"/>
      <c r="CK55" s="814"/>
      <c r="CL55" s="815"/>
      <c r="CM55" s="813"/>
      <c r="CN55" s="814"/>
      <c r="CO55" s="814"/>
      <c r="CP55" s="814"/>
      <c r="CQ55" s="815"/>
      <c r="CR55" s="813"/>
      <c r="CS55" s="814"/>
      <c r="CT55" s="814"/>
      <c r="CU55" s="814"/>
      <c r="CV55" s="815"/>
      <c r="CW55" s="813"/>
      <c r="CX55" s="814"/>
      <c r="CY55" s="814"/>
      <c r="CZ55" s="814"/>
      <c r="DA55" s="815"/>
      <c r="DB55" s="813"/>
      <c r="DC55" s="814"/>
      <c r="DD55" s="814"/>
      <c r="DE55" s="814"/>
      <c r="DF55" s="815"/>
      <c r="DG55" s="813"/>
      <c r="DH55" s="814"/>
      <c r="DI55" s="814"/>
      <c r="DJ55" s="814"/>
      <c r="DK55" s="815"/>
      <c r="DL55" s="813"/>
      <c r="DM55" s="814"/>
      <c r="DN55" s="814"/>
      <c r="DO55" s="814"/>
      <c r="DP55" s="815"/>
      <c r="DQ55" s="813"/>
      <c r="DR55" s="814"/>
      <c r="DS55" s="814"/>
      <c r="DT55" s="814"/>
      <c r="DU55" s="815"/>
      <c r="DV55" s="810"/>
      <c r="DW55" s="811"/>
      <c r="DX55" s="811"/>
      <c r="DY55" s="811"/>
      <c r="DZ55" s="816"/>
      <c r="EA55" s="230"/>
    </row>
    <row r="56" spans="1:131" ht="26.25" customHeight="1" x14ac:dyDescent="0.2">
      <c r="A56" s="238">
        <v>29</v>
      </c>
      <c r="B56" s="817"/>
      <c r="C56" s="818"/>
      <c r="D56" s="818"/>
      <c r="E56" s="818"/>
      <c r="F56" s="818"/>
      <c r="G56" s="818"/>
      <c r="H56" s="818"/>
      <c r="I56" s="818"/>
      <c r="J56" s="818"/>
      <c r="K56" s="818"/>
      <c r="L56" s="818"/>
      <c r="M56" s="818"/>
      <c r="N56" s="818"/>
      <c r="O56" s="818"/>
      <c r="P56" s="819"/>
      <c r="Q56" s="872"/>
      <c r="R56" s="873"/>
      <c r="S56" s="873"/>
      <c r="T56" s="873"/>
      <c r="U56" s="873"/>
      <c r="V56" s="873"/>
      <c r="W56" s="873"/>
      <c r="X56" s="873"/>
      <c r="Y56" s="873"/>
      <c r="Z56" s="873"/>
      <c r="AA56" s="873"/>
      <c r="AB56" s="873"/>
      <c r="AC56" s="873"/>
      <c r="AD56" s="873"/>
      <c r="AE56" s="874"/>
      <c r="AF56" s="823"/>
      <c r="AG56" s="824"/>
      <c r="AH56" s="824"/>
      <c r="AI56" s="824"/>
      <c r="AJ56" s="825"/>
      <c r="AK56" s="876"/>
      <c r="AL56" s="873"/>
      <c r="AM56" s="873"/>
      <c r="AN56" s="873"/>
      <c r="AO56" s="873"/>
      <c r="AP56" s="873"/>
      <c r="AQ56" s="873"/>
      <c r="AR56" s="873"/>
      <c r="AS56" s="873"/>
      <c r="AT56" s="873"/>
      <c r="AU56" s="873"/>
      <c r="AV56" s="873"/>
      <c r="AW56" s="873"/>
      <c r="AX56" s="873"/>
      <c r="AY56" s="873"/>
      <c r="AZ56" s="875"/>
      <c r="BA56" s="875"/>
      <c r="BB56" s="875"/>
      <c r="BC56" s="875"/>
      <c r="BD56" s="875"/>
      <c r="BE56" s="869"/>
      <c r="BF56" s="869"/>
      <c r="BG56" s="869"/>
      <c r="BH56" s="869"/>
      <c r="BI56" s="870"/>
      <c r="BJ56" s="232"/>
      <c r="BK56" s="232"/>
      <c r="BL56" s="232"/>
      <c r="BM56" s="232"/>
      <c r="BN56" s="232"/>
      <c r="BO56" s="241"/>
      <c r="BP56" s="241"/>
      <c r="BQ56" s="238">
        <v>50</v>
      </c>
      <c r="BR56" s="239"/>
      <c r="BS56" s="810"/>
      <c r="BT56" s="811"/>
      <c r="BU56" s="811"/>
      <c r="BV56" s="811"/>
      <c r="BW56" s="811"/>
      <c r="BX56" s="811"/>
      <c r="BY56" s="811"/>
      <c r="BZ56" s="811"/>
      <c r="CA56" s="811"/>
      <c r="CB56" s="811"/>
      <c r="CC56" s="811"/>
      <c r="CD56" s="811"/>
      <c r="CE56" s="811"/>
      <c r="CF56" s="811"/>
      <c r="CG56" s="812"/>
      <c r="CH56" s="813"/>
      <c r="CI56" s="814"/>
      <c r="CJ56" s="814"/>
      <c r="CK56" s="814"/>
      <c r="CL56" s="815"/>
      <c r="CM56" s="813"/>
      <c r="CN56" s="814"/>
      <c r="CO56" s="814"/>
      <c r="CP56" s="814"/>
      <c r="CQ56" s="815"/>
      <c r="CR56" s="813"/>
      <c r="CS56" s="814"/>
      <c r="CT56" s="814"/>
      <c r="CU56" s="814"/>
      <c r="CV56" s="815"/>
      <c r="CW56" s="813"/>
      <c r="CX56" s="814"/>
      <c r="CY56" s="814"/>
      <c r="CZ56" s="814"/>
      <c r="DA56" s="815"/>
      <c r="DB56" s="813"/>
      <c r="DC56" s="814"/>
      <c r="DD56" s="814"/>
      <c r="DE56" s="814"/>
      <c r="DF56" s="815"/>
      <c r="DG56" s="813"/>
      <c r="DH56" s="814"/>
      <c r="DI56" s="814"/>
      <c r="DJ56" s="814"/>
      <c r="DK56" s="815"/>
      <c r="DL56" s="813"/>
      <c r="DM56" s="814"/>
      <c r="DN56" s="814"/>
      <c r="DO56" s="814"/>
      <c r="DP56" s="815"/>
      <c r="DQ56" s="813"/>
      <c r="DR56" s="814"/>
      <c r="DS56" s="814"/>
      <c r="DT56" s="814"/>
      <c r="DU56" s="815"/>
      <c r="DV56" s="810"/>
      <c r="DW56" s="811"/>
      <c r="DX56" s="811"/>
      <c r="DY56" s="811"/>
      <c r="DZ56" s="816"/>
      <c r="EA56" s="230"/>
    </row>
    <row r="57" spans="1:131" ht="26.25" customHeight="1" x14ac:dyDescent="0.2">
      <c r="A57" s="238">
        <v>30</v>
      </c>
      <c r="B57" s="817"/>
      <c r="C57" s="818"/>
      <c r="D57" s="818"/>
      <c r="E57" s="818"/>
      <c r="F57" s="818"/>
      <c r="G57" s="818"/>
      <c r="H57" s="818"/>
      <c r="I57" s="818"/>
      <c r="J57" s="818"/>
      <c r="K57" s="818"/>
      <c r="L57" s="818"/>
      <c r="M57" s="818"/>
      <c r="N57" s="818"/>
      <c r="O57" s="818"/>
      <c r="P57" s="819"/>
      <c r="Q57" s="872"/>
      <c r="R57" s="873"/>
      <c r="S57" s="873"/>
      <c r="T57" s="873"/>
      <c r="U57" s="873"/>
      <c r="V57" s="873"/>
      <c r="W57" s="873"/>
      <c r="X57" s="873"/>
      <c r="Y57" s="873"/>
      <c r="Z57" s="873"/>
      <c r="AA57" s="873"/>
      <c r="AB57" s="873"/>
      <c r="AC57" s="873"/>
      <c r="AD57" s="873"/>
      <c r="AE57" s="874"/>
      <c r="AF57" s="823"/>
      <c r="AG57" s="824"/>
      <c r="AH57" s="824"/>
      <c r="AI57" s="824"/>
      <c r="AJ57" s="825"/>
      <c r="AK57" s="876"/>
      <c r="AL57" s="873"/>
      <c r="AM57" s="873"/>
      <c r="AN57" s="873"/>
      <c r="AO57" s="873"/>
      <c r="AP57" s="873"/>
      <c r="AQ57" s="873"/>
      <c r="AR57" s="873"/>
      <c r="AS57" s="873"/>
      <c r="AT57" s="873"/>
      <c r="AU57" s="873"/>
      <c r="AV57" s="873"/>
      <c r="AW57" s="873"/>
      <c r="AX57" s="873"/>
      <c r="AY57" s="873"/>
      <c r="AZ57" s="875"/>
      <c r="BA57" s="875"/>
      <c r="BB57" s="875"/>
      <c r="BC57" s="875"/>
      <c r="BD57" s="875"/>
      <c r="BE57" s="869"/>
      <c r="BF57" s="869"/>
      <c r="BG57" s="869"/>
      <c r="BH57" s="869"/>
      <c r="BI57" s="870"/>
      <c r="BJ57" s="232"/>
      <c r="BK57" s="232"/>
      <c r="BL57" s="232"/>
      <c r="BM57" s="232"/>
      <c r="BN57" s="232"/>
      <c r="BO57" s="241"/>
      <c r="BP57" s="241"/>
      <c r="BQ57" s="238">
        <v>51</v>
      </c>
      <c r="BR57" s="239"/>
      <c r="BS57" s="810"/>
      <c r="BT57" s="811"/>
      <c r="BU57" s="811"/>
      <c r="BV57" s="811"/>
      <c r="BW57" s="811"/>
      <c r="BX57" s="811"/>
      <c r="BY57" s="811"/>
      <c r="BZ57" s="811"/>
      <c r="CA57" s="811"/>
      <c r="CB57" s="811"/>
      <c r="CC57" s="811"/>
      <c r="CD57" s="811"/>
      <c r="CE57" s="811"/>
      <c r="CF57" s="811"/>
      <c r="CG57" s="812"/>
      <c r="CH57" s="813"/>
      <c r="CI57" s="814"/>
      <c r="CJ57" s="814"/>
      <c r="CK57" s="814"/>
      <c r="CL57" s="815"/>
      <c r="CM57" s="813"/>
      <c r="CN57" s="814"/>
      <c r="CO57" s="814"/>
      <c r="CP57" s="814"/>
      <c r="CQ57" s="815"/>
      <c r="CR57" s="813"/>
      <c r="CS57" s="814"/>
      <c r="CT57" s="814"/>
      <c r="CU57" s="814"/>
      <c r="CV57" s="815"/>
      <c r="CW57" s="813"/>
      <c r="CX57" s="814"/>
      <c r="CY57" s="814"/>
      <c r="CZ57" s="814"/>
      <c r="DA57" s="815"/>
      <c r="DB57" s="813"/>
      <c r="DC57" s="814"/>
      <c r="DD57" s="814"/>
      <c r="DE57" s="814"/>
      <c r="DF57" s="815"/>
      <c r="DG57" s="813"/>
      <c r="DH57" s="814"/>
      <c r="DI57" s="814"/>
      <c r="DJ57" s="814"/>
      <c r="DK57" s="815"/>
      <c r="DL57" s="813"/>
      <c r="DM57" s="814"/>
      <c r="DN57" s="814"/>
      <c r="DO57" s="814"/>
      <c r="DP57" s="815"/>
      <c r="DQ57" s="813"/>
      <c r="DR57" s="814"/>
      <c r="DS57" s="814"/>
      <c r="DT57" s="814"/>
      <c r="DU57" s="815"/>
      <c r="DV57" s="810"/>
      <c r="DW57" s="811"/>
      <c r="DX57" s="811"/>
      <c r="DY57" s="811"/>
      <c r="DZ57" s="816"/>
      <c r="EA57" s="230"/>
    </row>
    <row r="58" spans="1:131" ht="26.25" customHeight="1" x14ac:dyDescent="0.2">
      <c r="A58" s="238">
        <v>31</v>
      </c>
      <c r="B58" s="817"/>
      <c r="C58" s="818"/>
      <c r="D58" s="818"/>
      <c r="E58" s="818"/>
      <c r="F58" s="818"/>
      <c r="G58" s="818"/>
      <c r="H58" s="818"/>
      <c r="I58" s="818"/>
      <c r="J58" s="818"/>
      <c r="K58" s="818"/>
      <c r="L58" s="818"/>
      <c r="M58" s="818"/>
      <c r="N58" s="818"/>
      <c r="O58" s="818"/>
      <c r="P58" s="819"/>
      <c r="Q58" s="872"/>
      <c r="R58" s="873"/>
      <c r="S58" s="873"/>
      <c r="T58" s="873"/>
      <c r="U58" s="873"/>
      <c r="V58" s="873"/>
      <c r="W58" s="873"/>
      <c r="X58" s="873"/>
      <c r="Y58" s="873"/>
      <c r="Z58" s="873"/>
      <c r="AA58" s="873"/>
      <c r="AB58" s="873"/>
      <c r="AC58" s="873"/>
      <c r="AD58" s="873"/>
      <c r="AE58" s="874"/>
      <c r="AF58" s="823"/>
      <c r="AG58" s="824"/>
      <c r="AH58" s="824"/>
      <c r="AI58" s="824"/>
      <c r="AJ58" s="825"/>
      <c r="AK58" s="876"/>
      <c r="AL58" s="873"/>
      <c r="AM58" s="873"/>
      <c r="AN58" s="873"/>
      <c r="AO58" s="873"/>
      <c r="AP58" s="873"/>
      <c r="AQ58" s="873"/>
      <c r="AR58" s="873"/>
      <c r="AS58" s="873"/>
      <c r="AT58" s="873"/>
      <c r="AU58" s="873"/>
      <c r="AV58" s="873"/>
      <c r="AW58" s="873"/>
      <c r="AX58" s="873"/>
      <c r="AY58" s="873"/>
      <c r="AZ58" s="875"/>
      <c r="BA58" s="875"/>
      <c r="BB58" s="875"/>
      <c r="BC58" s="875"/>
      <c r="BD58" s="875"/>
      <c r="BE58" s="869"/>
      <c r="BF58" s="869"/>
      <c r="BG58" s="869"/>
      <c r="BH58" s="869"/>
      <c r="BI58" s="870"/>
      <c r="BJ58" s="232"/>
      <c r="BK58" s="232"/>
      <c r="BL58" s="232"/>
      <c r="BM58" s="232"/>
      <c r="BN58" s="232"/>
      <c r="BO58" s="241"/>
      <c r="BP58" s="241"/>
      <c r="BQ58" s="238">
        <v>52</v>
      </c>
      <c r="BR58" s="239"/>
      <c r="BS58" s="810"/>
      <c r="BT58" s="811"/>
      <c r="BU58" s="811"/>
      <c r="BV58" s="811"/>
      <c r="BW58" s="811"/>
      <c r="BX58" s="811"/>
      <c r="BY58" s="811"/>
      <c r="BZ58" s="811"/>
      <c r="CA58" s="811"/>
      <c r="CB58" s="811"/>
      <c r="CC58" s="811"/>
      <c r="CD58" s="811"/>
      <c r="CE58" s="811"/>
      <c r="CF58" s="811"/>
      <c r="CG58" s="812"/>
      <c r="CH58" s="813"/>
      <c r="CI58" s="814"/>
      <c r="CJ58" s="814"/>
      <c r="CK58" s="814"/>
      <c r="CL58" s="815"/>
      <c r="CM58" s="813"/>
      <c r="CN58" s="814"/>
      <c r="CO58" s="814"/>
      <c r="CP58" s="814"/>
      <c r="CQ58" s="815"/>
      <c r="CR58" s="813"/>
      <c r="CS58" s="814"/>
      <c r="CT58" s="814"/>
      <c r="CU58" s="814"/>
      <c r="CV58" s="815"/>
      <c r="CW58" s="813"/>
      <c r="CX58" s="814"/>
      <c r="CY58" s="814"/>
      <c r="CZ58" s="814"/>
      <c r="DA58" s="815"/>
      <c r="DB58" s="813"/>
      <c r="DC58" s="814"/>
      <c r="DD58" s="814"/>
      <c r="DE58" s="814"/>
      <c r="DF58" s="815"/>
      <c r="DG58" s="813"/>
      <c r="DH58" s="814"/>
      <c r="DI58" s="814"/>
      <c r="DJ58" s="814"/>
      <c r="DK58" s="815"/>
      <c r="DL58" s="813"/>
      <c r="DM58" s="814"/>
      <c r="DN58" s="814"/>
      <c r="DO58" s="814"/>
      <c r="DP58" s="815"/>
      <c r="DQ58" s="813"/>
      <c r="DR58" s="814"/>
      <c r="DS58" s="814"/>
      <c r="DT58" s="814"/>
      <c r="DU58" s="815"/>
      <c r="DV58" s="810"/>
      <c r="DW58" s="811"/>
      <c r="DX58" s="811"/>
      <c r="DY58" s="811"/>
      <c r="DZ58" s="816"/>
      <c r="EA58" s="230"/>
    </row>
    <row r="59" spans="1:131" ht="26.25" customHeight="1" x14ac:dyDescent="0.2">
      <c r="A59" s="238">
        <v>32</v>
      </c>
      <c r="B59" s="817"/>
      <c r="C59" s="818"/>
      <c r="D59" s="818"/>
      <c r="E59" s="818"/>
      <c r="F59" s="818"/>
      <c r="G59" s="818"/>
      <c r="H59" s="818"/>
      <c r="I59" s="818"/>
      <c r="J59" s="818"/>
      <c r="K59" s="818"/>
      <c r="L59" s="818"/>
      <c r="M59" s="818"/>
      <c r="N59" s="818"/>
      <c r="O59" s="818"/>
      <c r="P59" s="819"/>
      <c r="Q59" s="872"/>
      <c r="R59" s="873"/>
      <c r="S59" s="873"/>
      <c r="T59" s="873"/>
      <c r="U59" s="873"/>
      <c r="V59" s="873"/>
      <c r="W59" s="873"/>
      <c r="X59" s="873"/>
      <c r="Y59" s="873"/>
      <c r="Z59" s="873"/>
      <c r="AA59" s="873"/>
      <c r="AB59" s="873"/>
      <c r="AC59" s="873"/>
      <c r="AD59" s="873"/>
      <c r="AE59" s="874"/>
      <c r="AF59" s="823"/>
      <c r="AG59" s="824"/>
      <c r="AH59" s="824"/>
      <c r="AI59" s="824"/>
      <c r="AJ59" s="825"/>
      <c r="AK59" s="876"/>
      <c r="AL59" s="873"/>
      <c r="AM59" s="873"/>
      <c r="AN59" s="873"/>
      <c r="AO59" s="873"/>
      <c r="AP59" s="873"/>
      <c r="AQ59" s="873"/>
      <c r="AR59" s="873"/>
      <c r="AS59" s="873"/>
      <c r="AT59" s="873"/>
      <c r="AU59" s="873"/>
      <c r="AV59" s="873"/>
      <c r="AW59" s="873"/>
      <c r="AX59" s="873"/>
      <c r="AY59" s="873"/>
      <c r="AZ59" s="875"/>
      <c r="BA59" s="875"/>
      <c r="BB59" s="875"/>
      <c r="BC59" s="875"/>
      <c r="BD59" s="875"/>
      <c r="BE59" s="869"/>
      <c r="BF59" s="869"/>
      <c r="BG59" s="869"/>
      <c r="BH59" s="869"/>
      <c r="BI59" s="870"/>
      <c r="BJ59" s="232"/>
      <c r="BK59" s="232"/>
      <c r="BL59" s="232"/>
      <c r="BM59" s="232"/>
      <c r="BN59" s="232"/>
      <c r="BO59" s="241"/>
      <c r="BP59" s="241"/>
      <c r="BQ59" s="238">
        <v>53</v>
      </c>
      <c r="BR59" s="239"/>
      <c r="BS59" s="810"/>
      <c r="BT59" s="811"/>
      <c r="BU59" s="811"/>
      <c r="BV59" s="811"/>
      <c r="BW59" s="811"/>
      <c r="BX59" s="811"/>
      <c r="BY59" s="811"/>
      <c r="BZ59" s="811"/>
      <c r="CA59" s="811"/>
      <c r="CB59" s="811"/>
      <c r="CC59" s="811"/>
      <c r="CD59" s="811"/>
      <c r="CE59" s="811"/>
      <c r="CF59" s="811"/>
      <c r="CG59" s="812"/>
      <c r="CH59" s="813"/>
      <c r="CI59" s="814"/>
      <c r="CJ59" s="814"/>
      <c r="CK59" s="814"/>
      <c r="CL59" s="815"/>
      <c r="CM59" s="813"/>
      <c r="CN59" s="814"/>
      <c r="CO59" s="814"/>
      <c r="CP59" s="814"/>
      <c r="CQ59" s="815"/>
      <c r="CR59" s="813"/>
      <c r="CS59" s="814"/>
      <c r="CT59" s="814"/>
      <c r="CU59" s="814"/>
      <c r="CV59" s="815"/>
      <c r="CW59" s="813"/>
      <c r="CX59" s="814"/>
      <c r="CY59" s="814"/>
      <c r="CZ59" s="814"/>
      <c r="DA59" s="815"/>
      <c r="DB59" s="813"/>
      <c r="DC59" s="814"/>
      <c r="DD59" s="814"/>
      <c r="DE59" s="814"/>
      <c r="DF59" s="815"/>
      <c r="DG59" s="813"/>
      <c r="DH59" s="814"/>
      <c r="DI59" s="814"/>
      <c r="DJ59" s="814"/>
      <c r="DK59" s="815"/>
      <c r="DL59" s="813"/>
      <c r="DM59" s="814"/>
      <c r="DN59" s="814"/>
      <c r="DO59" s="814"/>
      <c r="DP59" s="815"/>
      <c r="DQ59" s="813"/>
      <c r="DR59" s="814"/>
      <c r="DS59" s="814"/>
      <c r="DT59" s="814"/>
      <c r="DU59" s="815"/>
      <c r="DV59" s="810"/>
      <c r="DW59" s="811"/>
      <c r="DX59" s="811"/>
      <c r="DY59" s="811"/>
      <c r="DZ59" s="816"/>
      <c r="EA59" s="230"/>
    </row>
    <row r="60" spans="1:131" ht="26.25" customHeight="1" x14ac:dyDescent="0.2">
      <c r="A60" s="238">
        <v>33</v>
      </c>
      <c r="B60" s="817"/>
      <c r="C60" s="818"/>
      <c r="D60" s="818"/>
      <c r="E60" s="818"/>
      <c r="F60" s="818"/>
      <c r="G60" s="818"/>
      <c r="H60" s="818"/>
      <c r="I60" s="818"/>
      <c r="J60" s="818"/>
      <c r="K60" s="818"/>
      <c r="L60" s="818"/>
      <c r="M60" s="818"/>
      <c r="N60" s="818"/>
      <c r="O60" s="818"/>
      <c r="P60" s="819"/>
      <c r="Q60" s="872"/>
      <c r="R60" s="873"/>
      <c r="S60" s="873"/>
      <c r="T60" s="873"/>
      <c r="U60" s="873"/>
      <c r="V60" s="873"/>
      <c r="W60" s="873"/>
      <c r="X60" s="873"/>
      <c r="Y60" s="873"/>
      <c r="Z60" s="873"/>
      <c r="AA60" s="873"/>
      <c r="AB60" s="873"/>
      <c r="AC60" s="873"/>
      <c r="AD60" s="873"/>
      <c r="AE60" s="874"/>
      <c r="AF60" s="823"/>
      <c r="AG60" s="824"/>
      <c r="AH60" s="824"/>
      <c r="AI60" s="824"/>
      <c r="AJ60" s="825"/>
      <c r="AK60" s="876"/>
      <c r="AL60" s="873"/>
      <c r="AM60" s="873"/>
      <c r="AN60" s="873"/>
      <c r="AO60" s="873"/>
      <c r="AP60" s="873"/>
      <c r="AQ60" s="873"/>
      <c r="AR60" s="873"/>
      <c r="AS60" s="873"/>
      <c r="AT60" s="873"/>
      <c r="AU60" s="873"/>
      <c r="AV60" s="873"/>
      <c r="AW60" s="873"/>
      <c r="AX60" s="873"/>
      <c r="AY60" s="873"/>
      <c r="AZ60" s="875"/>
      <c r="BA60" s="875"/>
      <c r="BB60" s="875"/>
      <c r="BC60" s="875"/>
      <c r="BD60" s="875"/>
      <c r="BE60" s="869"/>
      <c r="BF60" s="869"/>
      <c r="BG60" s="869"/>
      <c r="BH60" s="869"/>
      <c r="BI60" s="870"/>
      <c r="BJ60" s="232"/>
      <c r="BK60" s="232"/>
      <c r="BL60" s="232"/>
      <c r="BM60" s="232"/>
      <c r="BN60" s="232"/>
      <c r="BO60" s="241"/>
      <c r="BP60" s="241"/>
      <c r="BQ60" s="238">
        <v>54</v>
      </c>
      <c r="BR60" s="239"/>
      <c r="BS60" s="810"/>
      <c r="BT60" s="811"/>
      <c r="BU60" s="811"/>
      <c r="BV60" s="811"/>
      <c r="BW60" s="811"/>
      <c r="BX60" s="811"/>
      <c r="BY60" s="811"/>
      <c r="BZ60" s="811"/>
      <c r="CA60" s="811"/>
      <c r="CB60" s="811"/>
      <c r="CC60" s="811"/>
      <c r="CD60" s="811"/>
      <c r="CE60" s="811"/>
      <c r="CF60" s="811"/>
      <c r="CG60" s="812"/>
      <c r="CH60" s="813"/>
      <c r="CI60" s="814"/>
      <c r="CJ60" s="814"/>
      <c r="CK60" s="814"/>
      <c r="CL60" s="815"/>
      <c r="CM60" s="813"/>
      <c r="CN60" s="814"/>
      <c r="CO60" s="814"/>
      <c r="CP60" s="814"/>
      <c r="CQ60" s="815"/>
      <c r="CR60" s="813"/>
      <c r="CS60" s="814"/>
      <c r="CT60" s="814"/>
      <c r="CU60" s="814"/>
      <c r="CV60" s="815"/>
      <c r="CW60" s="813"/>
      <c r="CX60" s="814"/>
      <c r="CY60" s="814"/>
      <c r="CZ60" s="814"/>
      <c r="DA60" s="815"/>
      <c r="DB60" s="813"/>
      <c r="DC60" s="814"/>
      <c r="DD60" s="814"/>
      <c r="DE60" s="814"/>
      <c r="DF60" s="815"/>
      <c r="DG60" s="813"/>
      <c r="DH60" s="814"/>
      <c r="DI60" s="814"/>
      <c r="DJ60" s="814"/>
      <c r="DK60" s="815"/>
      <c r="DL60" s="813"/>
      <c r="DM60" s="814"/>
      <c r="DN60" s="814"/>
      <c r="DO60" s="814"/>
      <c r="DP60" s="815"/>
      <c r="DQ60" s="813"/>
      <c r="DR60" s="814"/>
      <c r="DS60" s="814"/>
      <c r="DT60" s="814"/>
      <c r="DU60" s="815"/>
      <c r="DV60" s="810"/>
      <c r="DW60" s="811"/>
      <c r="DX60" s="811"/>
      <c r="DY60" s="811"/>
      <c r="DZ60" s="816"/>
      <c r="EA60" s="230"/>
    </row>
    <row r="61" spans="1:131" ht="26.25" customHeight="1" thickBot="1" x14ac:dyDescent="0.25">
      <c r="A61" s="238">
        <v>34</v>
      </c>
      <c r="B61" s="817"/>
      <c r="C61" s="818"/>
      <c r="D61" s="818"/>
      <c r="E61" s="818"/>
      <c r="F61" s="818"/>
      <c r="G61" s="818"/>
      <c r="H61" s="818"/>
      <c r="I61" s="818"/>
      <c r="J61" s="818"/>
      <c r="K61" s="818"/>
      <c r="L61" s="818"/>
      <c r="M61" s="818"/>
      <c r="N61" s="818"/>
      <c r="O61" s="818"/>
      <c r="P61" s="819"/>
      <c r="Q61" s="872"/>
      <c r="R61" s="873"/>
      <c r="S61" s="873"/>
      <c r="T61" s="873"/>
      <c r="U61" s="873"/>
      <c r="V61" s="873"/>
      <c r="W61" s="873"/>
      <c r="X61" s="873"/>
      <c r="Y61" s="873"/>
      <c r="Z61" s="873"/>
      <c r="AA61" s="873"/>
      <c r="AB61" s="873"/>
      <c r="AC61" s="873"/>
      <c r="AD61" s="873"/>
      <c r="AE61" s="874"/>
      <c r="AF61" s="823"/>
      <c r="AG61" s="824"/>
      <c r="AH61" s="824"/>
      <c r="AI61" s="824"/>
      <c r="AJ61" s="825"/>
      <c r="AK61" s="876"/>
      <c r="AL61" s="873"/>
      <c r="AM61" s="873"/>
      <c r="AN61" s="873"/>
      <c r="AO61" s="873"/>
      <c r="AP61" s="873"/>
      <c r="AQ61" s="873"/>
      <c r="AR61" s="873"/>
      <c r="AS61" s="873"/>
      <c r="AT61" s="873"/>
      <c r="AU61" s="873"/>
      <c r="AV61" s="873"/>
      <c r="AW61" s="873"/>
      <c r="AX61" s="873"/>
      <c r="AY61" s="873"/>
      <c r="AZ61" s="875"/>
      <c r="BA61" s="875"/>
      <c r="BB61" s="875"/>
      <c r="BC61" s="875"/>
      <c r="BD61" s="875"/>
      <c r="BE61" s="869"/>
      <c r="BF61" s="869"/>
      <c r="BG61" s="869"/>
      <c r="BH61" s="869"/>
      <c r="BI61" s="870"/>
      <c r="BJ61" s="232"/>
      <c r="BK61" s="232"/>
      <c r="BL61" s="232"/>
      <c r="BM61" s="232"/>
      <c r="BN61" s="232"/>
      <c r="BO61" s="241"/>
      <c r="BP61" s="241"/>
      <c r="BQ61" s="238">
        <v>55</v>
      </c>
      <c r="BR61" s="239"/>
      <c r="BS61" s="810"/>
      <c r="BT61" s="811"/>
      <c r="BU61" s="811"/>
      <c r="BV61" s="811"/>
      <c r="BW61" s="811"/>
      <c r="BX61" s="811"/>
      <c r="BY61" s="811"/>
      <c r="BZ61" s="811"/>
      <c r="CA61" s="811"/>
      <c r="CB61" s="811"/>
      <c r="CC61" s="811"/>
      <c r="CD61" s="811"/>
      <c r="CE61" s="811"/>
      <c r="CF61" s="811"/>
      <c r="CG61" s="812"/>
      <c r="CH61" s="813"/>
      <c r="CI61" s="814"/>
      <c r="CJ61" s="814"/>
      <c r="CK61" s="814"/>
      <c r="CL61" s="815"/>
      <c r="CM61" s="813"/>
      <c r="CN61" s="814"/>
      <c r="CO61" s="814"/>
      <c r="CP61" s="814"/>
      <c r="CQ61" s="815"/>
      <c r="CR61" s="813"/>
      <c r="CS61" s="814"/>
      <c r="CT61" s="814"/>
      <c r="CU61" s="814"/>
      <c r="CV61" s="815"/>
      <c r="CW61" s="813"/>
      <c r="CX61" s="814"/>
      <c r="CY61" s="814"/>
      <c r="CZ61" s="814"/>
      <c r="DA61" s="815"/>
      <c r="DB61" s="813"/>
      <c r="DC61" s="814"/>
      <c r="DD61" s="814"/>
      <c r="DE61" s="814"/>
      <c r="DF61" s="815"/>
      <c r="DG61" s="813"/>
      <c r="DH61" s="814"/>
      <c r="DI61" s="814"/>
      <c r="DJ61" s="814"/>
      <c r="DK61" s="815"/>
      <c r="DL61" s="813"/>
      <c r="DM61" s="814"/>
      <c r="DN61" s="814"/>
      <c r="DO61" s="814"/>
      <c r="DP61" s="815"/>
      <c r="DQ61" s="813"/>
      <c r="DR61" s="814"/>
      <c r="DS61" s="814"/>
      <c r="DT61" s="814"/>
      <c r="DU61" s="815"/>
      <c r="DV61" s="810"/>
      <c r="DW61" s="811"/>
      <c r="DX61" s="811"/>
      <c r="DY61" s="811"/>
      <c r="DZ61" s="816"/>
      <c r="EA61" s="230"/>
    </row>
    <row r="62" spans="1:131" ht="26.25" customHeight="1" x14ac:dyDescent="0.2">
      <c r="A62" s="238">
        <v>35</v>
      </c>
      <c r="B62" s="817"/>
      <c r="C62" s="818"/>
      <c r="D62" s="818"/>
      <c r="E62" s="818"/>
      <c r="F62" s="818"/>
      <c r="G62" s="818"/>
      <c r="H62" s="818"/>
      <c r="I62" s="818"/>
      <c r="J62" s="818"/>
      <c r="K62" s="818"/>
      <c r="L62" s="818"/>
      <c r="M62" s="818"/>
      <c r="N62" s="818"/>
      <c r="O62" s="818"/>
      <c r="P62" s="819"/>
      <c r="Q62" s="872"/>
      <c r="R62" s="873"/>
      <c r="S62" s="873"/>
      <c r="T62" s="873"/>
      <c r="U62" s="873"/>
      <c r="V62" s="873"/>
      <c r="W62" s="873"/>
      <c r="X62" s="873"/>
      <c r="Y62" s="873"/>
      <c r="Z62" s="873"/>
      <c r="AA62" s="873"/>
      <c r="AB62" s="873"/>
      <c r="AC62" s="873"/>
      <c r="AD62" s="873"/>
      <c r="AE62" s="874"/>
      <c r="AF62" s="823"/>
      <c r="AG62" s="824"/>
      <c r="AH62" s="824"/>
      <c r="AI62" s="824"/>
      <c r="AJ62" s="825"/>
      <c r="AK62" s="876"/>
      <c r="AL62" s="873"/>
      <c r="AM62" s="873"/>
      <c r="AN62" s="873"/>
      <c r="AO62" s="873"/>
      <c r="AP62" s="873"/>
      <c r="AQ62" s="873"/>
      <c r="AR62" s="873"/>
      <c r="AS62" s="873"/>
      <c r="AT62" s="873"/>
      <c r="AU62" s="873"/>
      <c r="AV62" s="873"/>
      <c r="AW62" s="873"/>
      <c r="AX62" s="873"/>
      <c r="AY62" s="873"/>
      <c r="AZ62" s="875"/>
      <c r="BA62" s="875"/>
      <c r="BB62" s="875"/>
      <c r="BC62" s="875"/>
      <c r="BD62" s="875"/>
      <c r="BE62" s="869"/>
      <c r="BF62" s="869"/>
      <c r="BG62" s="869"/>
      <c r="BH62" s="869"/>
      <c r="BI62" s="870"/>
      <c r="BJ62" s="884" t="s">
        <v>433</v>
      </c>
      <c r="BK62" s="843"/>
      <c r="BL62" s="843"/>
      <c r="BM62" s="843"/>
      <c r="BN62" s="844"/>
      <c r="BO62" s="241"/>
      <c r="BP62" s="241"/>
      <c r="BQ62" s="238">
        <v>56</v>
      </c>
      <c r="BR62" s="239"/>
      <c r="BS62" s="810"/>
      <c r="BT62" s="811"/>
      <c r="BU62" s="811"/>
      <c r="BV62" s="811"/>
      <c r="BW62" s="811"/>
      <c r="BX62" s="811"/>
      <c r="BY62" s="811"/>
      <c r="BZ62" s="811"/>
      <c r="CA62" s="811"/>
      <c r="CB62" s="811"/>
      <c r="CC62" s="811"/>
      <c r="CD62" s="811"/>
      <c r="CE62" s="811"/>
      <c r="CF62" s="811"/>
      <c r="CG62" s="812"/>
      <c r="CH62" s="813"/>
      <c r="CI62" s="814"/>
      <c r="CJ62" s="814"/>
      <c r="CK62" s="814"/>
      <c r="CL62" s="815"/>
      <c r="CM62" s="813"/>
      <c r="CN62" s="814"/>
      <c r="CO62" s="814"/>
      <c r="CP62" s="814"/>
      <c r="CQ62" s="815"/>
      <c r="CR62" s="813"/>
      <c r="CS62" s="814"/>
      <c r="CT62" s="814"/>
      <c r="CU62" s="814"/>
      <c r="CV62" s="815"/>
      <c r="CW62" s="813"/>
      <c r="CX62" s="814"/>
      <c r="CY62" s="814"/>
      <c r="CZ62" s="814"/>
      <c r="DA62" s="815"/>
      <c r="DB62" s="813"/>
      <c r="DC62" s="814"/>
      <c r="DD62" s="814"/>
      <c r="DE62" s="814"/>
      <c r="DF62" s="815"/>
      <c r="DG62" s="813"/>
      <c r="DH62" s="814"/>
      <c r="DI62" s="814"/>
      <c r="DJ62" s="814"/>
      <c r="DK62" s="815"/>
      <c r="DL62" s="813"/>
      <c r="DM62" s="814"/>
      <c r="DN62" s="814"/>
      <c r="DO62" s="814"/>
      <c r="DP62" s="815"/>
      <c r="DQ62" s="813"/>
      <c r="DR62" s="814"/>
      <c r="DS62" s="814"/>
      <c r="DT62" s="814"/>
      <c r="DU62" s="815"/>
      <c r="DV62" s="810"/>
      <c r="DW62" s="811"/>
      <c r="DX62" s="811"/>
      <c r="DY62" s="811"/>
      <c r="DZ62" s="816"/>
      <c r="EA62" s="230"/>
    </row>
    <row r="63" spans="1:131" ht="26.25" customHeight="1" thickBot="1" x14ac:dyDescent="0.25">
      <c r="A63" s="240" t="s">
        <v>407</v>
      </c>
      <c r="B63" s="826" t="s">
        <v>434</v>
      </c>
      <c r="C63" s="827"/>
      <c r="D63" s="827"/>
      <c r="E63" s="827"/>
      <c r="F63" s="827"/>
      <c r="G63" s="827"/>
      <c r="H63" s="827"/>
      <c r="I63" s="827"/>
      <c r="J63" s="827"/>
      <c r="K63" s="827"/>
      <c r="L63" s="827"/>
      <c r="M63" s="827"/>
      <c r="N63" s="827"/>
      <c r="O63" s="827"/>
      <c r="P63" s="828"/>
      <c r="Q63" s="877"/>
      <c r="R63" s="878"/>
      <c r="S63" s="878"/>
      <c r="T63" s="878"/>
      <c r="U63" s="878"/>
      <c r="V63" s="878"/>
      <c r="W63" s="878"/>
      <c r="X63" s="878"/>
      <c r="Y63" s="878"/>
      <c r="Z63" s="878"/>
      <c r="AA63" s="878"/>
      <c r="AB63" s="878"/>
      <c r="AC63" s="878"/>
      <c r="AD63" s="878"/>
      <c r="AE63" s="879"/>
      <c r="AF63" s="880">
        <v>13868</v>
      </c>
      <c r="AG63" s="881"/>
      <c r="AH63" s="881"/>
      <c r="AI63" s="881"/>
      <c r="AJ63" s="882"/>
      <c r="AK63" s="883"/>
      <c r="AL63" s="878"/>
      <c r="AM63" s="878"/>
      <c r="AN63" s="878"/>
      <c r="AO63" s="878"/>
      <c r="AP63" s="881">
        <v>73454</v>
      </c>
      <c r="AQ63" s="881"/>
      <c r="AR63" s="881"/>
      <c r="AS63" s="881"/>
      <c r="AT63" s="881"/>
      <c r="AU63" s="881">
        <v>42772</v>
      </c>
      <c r="AV63" s="881"/>
      <c r="AW63" s="881"/>
      <c r="AX63" s="881"/>
      <c r="AY63" s="881"/>
      <c r="AZ63" s="885"/>
      <c r="BA63" s="885"/>
      <c r="BB63" s="885"/>
      <c r="BC63" s="885"/>
      <c r="BD63" s="885"/>
      <c r="BE63" s="886"/>
      <c r="BF63" s="886"/>
      <c r="BG63" s="886"/>
      <c r="BH63" s="886"/>
      <c r="BI63" s="887"/>
      <c r="BJ63" s="888" t="s">
        <v>132</v>
      </c>
      <c r="BK63" s="889"/>
      <c r="BL63" s="889"/>
      <c r="BM63" s="889"/>
      <c r="BN63" s="890"/>
      <c r="BO63" s="241"/>
      <c r="BP63" s="241"/>
      <c r="BQ63" s="238">
        <v>57</v>
      </c>
      <c r="BR63" s="239"/>
      <c r="BS63" s="810"/>
      <c r="BT63" s="811"/>
      <c r="BU63" s="811"/>
      <c r="BV63" s="811"/>
      <c r="BW63" s="811"/>
      <c r="BX63" s="811"/>
      <c r="BY63" s="811"/>
      <c r="BZ63" s="811"/>
      <c r="CA63" s="811"/>
      <c r="CB63" s="811"/>
      <c r="CC63" s="811"/>
      <c r="CD63" s="811"/>
      <c r="CE63" s="811"/>
      <c r="CF63" s="811"/>
      <c r="CG63" s="812"/>
      <c r="CH63" s="813"/>
      <c r="CI63" s="814"/>
      <c r="CJ63" s="814"/>
      <c r="CK63" s="814"/>
      <c r="CL63" s="815"/>
      <c r="CM63" s="813"/>
      <c r="CN63" s="814"/>
      <c r="CO63" s="814"/>
      <c r="CP63" s="814"/>
      <c r="CQ63" s="815"/>
      <c r="CR63" s="813"/>
      <c r="CS63" s="814"/>
      <c r="CT63" s="814"/>
      <c r="CU63" s="814"/>
      <c r="CV63" s="815"/>
      <c r="CW63" s="813"/>
      <c r="CX63" s="814"/>
      <c r="CY63" s="814"/>
      <c r="CZ63" s="814"/>
      <c r="DA63" s="815"/>
      <c r="DB63" s="813"/>
      <c r="DC63" s="814"/>
      <c r="DD63" s="814"/>
      <c r="DE63" s="814"/>
      <c r="DF63" s="815"/>
      <c r="DG63" s="813"/>
      <c r="DH63" s="814"/>
      <c r="DI63" s="814"/>
      <c r="DJ63" s="814"/>
      <c r="DK63" s="815"/>
      <c r="DL63" s="813"/>
      <c r="DM63" s="814"/>
      <c r="DN63" s="814"/>
      <c r="DO63" s="814"/>
      <c r="DP63" s="815"/>
      <c r="DQ63" s="813"/>
      <c r="DR63" s="814"/>
      <c r="DS63" s="814"/>
      <c r="DT63" s="814"/>
      <c r="DU63" s="815"/>
      <c r="DV63" s="810"/>
      <c r="DW63" s="811"/>
      <c r="DX63" s="811"/>
      <c r="DY63" s="811"/>
      <c r="DZ63" s="816"/>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0"/>
      <c r="BT64" s="811"/>
      <c r="BU64" s="811"/>
      <c r="BV64" s="811"/>
      <c r="BW64" s="811"/>
      <c r="BX64" s="811"/>
      <c r="BY64" s="811"/>
      <c r="BZ64" s="811"/>
      <c r="CA64" s="811"/>
      <c r="CB64" s="811"/>
      <c r="CC64" s="811"/>
      <c r="CD64" s="811"/>
      <c r="CE64" s="811"/>
      <c r="CF64" s="811"/>
      <c r="CG64" s="812"/>
      <c r="CH64" s="813"/>
      <c r="CI64" s="814"/>
      <c r="CJ64" s="814"/>
      <c r="CK64" s="814"/>
      <c r="CL64" s="815"/>
      <c r="CM64" s="813"/>
      <c r="CN64" s="814"/>
      <c r="CO64" s="814"/>
      <c r="CP64" s="814"/>
      <c r="CQ64" s="815"/>
      <c r="CR64" s="813"/>
      <c r="CS64" s="814"/>
      <c r="CT64" s="814"/>
      <c r="CU64" s="814"/>
      <c r="CV64" s="815"/>
      <c r="CW64" s="813"/>
      <c r="CX64" s="814"/>
      <c r="CY64" s="814"/>
      <c r="CZ64" s="814"/>
      <c r="DA64" s="815"/>
      <c r="DB64" s="813"/>
      <c r="DC64" s="814"/>
      <c r="DD64" s="814"/>
      <c r="DE64" s="814"/>
      <c r="DF64" s="815"/>
      <c r="DG64" s="813"/>
      <c r="DH64" s="814"/>
      <c r="DI64" s="814"/>
      <c r="DJ64" s="814"/>
      <c r="DK64" s="815"/>
      <c r="DL64" s="813"/>
      <c r="DM64" s="814"/>
      <c r="DN64" s="814"/>
      <c r="DO64" s="814"/>
      <c r="DP64" s="815"/>
      <c r="DQ64" s="813"/>
      <c r="DR64" s="814"/>
      <c r="DS64" s="814"/>
      <c r="DT64" s="814"/>
      <c r="DU64" s="815"/>
      <c r="DV64" s="810"/>
      <c r="DW64" s="811"/>
      <c r="DX64" s="811"/>
      <c r="DY64" s="811"/>
      <c r="DZ64" s="816"/>
      <c r="EA64" s="230"/>
    </row>
    <row r="65" spans="1:131" ht="26.25" customHeight="1" thickBot="1" x14ac:dyDescent="0.25">
      <c r="A65" s="232" t="s">
        <v>435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0"/>
      <c r="BT65" s="811"/>
      <c r="BU65" s="811"/>
      <c r="BV65" s="811"/>
      <c r="BW65" s="811"/>
      <c r="BX65" s="811"/>
      <c r="BY65" s="811"/>
      <c r="BZ65" s="811"/>
      <c r="CA65" s="811"/>
      <c r="CB65" s="811"/>
      <c r="CC65" s="811"/>
      <c r="CD65" s="811"/>
      <c r="CE65" s="811"/>
      <c r="CF65" s="811"/>
      <c r="CG65" s="812"/>
      <c r="CH65" s="813"/>
      <c r="CI65" s="814"/>
      <c r="CJ65" s="814"/>
      <c r="CK65" s="814"/>
      <c r="CL65" s="815"/>
      <c r="CM65" s="813"/>
      <c r="CN65" s="814"/>
      <c r="CO65" s="814"/>
      <c r="CP65" s="814"/>
      <c r="CQ65" s="815"/>
      <c r="CR65" s="813"/>
      <c r="CS65" s="814"/>
      <c r="CT65" s="814"/>
      <c r="CU65" s="814"/>
      <c r="CV65" s="815"/>
      <c r="CW65" s="813"/>
      <c r="CX65" s="814"/>
      <c r="CY65" s="814"/>
      <c r="CZ65" s="814"/>
      <c r="DA65" s="815"/>
      <c r="DB65" s="813"/>
      <c r="DC65" s="814"/>
      <c r="DD65" s="814"/>
      <c r="DE65" s="814"/>
      <c r="DF65" s="815"/>
      <c r="DG65" s="813"/>
      <c r="DH65" s="814"/>
      <c r="DI65" s="814"/>
      <c r="DJ65" s="814"/>
      <c r="DK65" s="815"/>
      <c r="DL65" s="813"/>
      <c r="DM65" s="814"/>
      <c r="DN65" s="814"/>
      <c r="DO65" s="814"/>
      <c r="DP65" s="815"/>
      <c r="DQ65" s="813"/>
      <c r="DR65" s="814"/>
      <c r="DS65" s="814"/>
      <c r="DT65" s="814"/>
      <c r="DU65" s="815"/>
      <c r="DV65" s="810"/>
      <c r="DW65" s="811"/>
      <c r="DX65" s="811"/>
      <c r="DY65" s="811"/>
      <c r="DZ65" s="816"/>
      <c r="EA65" s="230"/>
    </row>
    <row r="66" spans="1:131" ht="26.25" customHeight="1" x14ac:dyDescent="0.2">
      <c r="A66" s="763" t="s">
        <v>436</v>
      </c>
      <c r="B66" s="764"/>
      <c r="C66" s="764"/>
      <c r="D66" s="764"/>
      <c r="E66" s="764"/>
      <c r="F66" s="764"/>
      <c r="G66" s="764"/>
      <c r="H66" s="764"/>
      <c r="I66" s="764"/>
      <c r="J66" s="764"/>
      <c r="K66" s="764"/>
      <c r="L66" s="764"/>
      <c r="M66" s="764"/>
      <c r="N66" s="764"/>
      <c r="O66" s="764"/>
      <c r="P66" s="765"/>
      <c r="Q66" s="769" t="s">
        <v>411</v>
      </c>
      <c r="R66" s="770"/>
      <c r="S66" s="770"/>
      <c r="T66" s="770"/>
      <c r="U66" s="771"/>
      <c r="V66" s="769" t="s">
        <v>437</v>
      </c>
      <c r="W66" s="770"/>
      <c r="X66" s="770"/>
      <c r="Y66" s="770"/>
      <c r="Z66" s="771"/>
      <c r="AA66" s="769" t="s">
        <v>438</v>
      </c>
      <c r="AB66" s="770"/>
      <c r="AC66" s="770"/>
      <c r="AD66" s="770"/>
      <c r="AE66" s="771"/>
      <c r="AF66" s="891" t="s">
        <v>439</v>
      </c>
      <c r="AG66" s="852"/>
      <c r="AH66" s="852"/>
      <c r="AI66" s="852"/>
      <c r="AJ66" s="892"/>
      <c r="AK66" s="769" t="s">
        <v>440</v>
      </c>
      <c r="AL66" s="764"/>
      <c r="AM66" s="764"/>
      <c r="AN66" s="764"/>
      <c r="AO66" s="765"/>
      <c r="AP66" s="769" t="s">
        <v>416</v>
      </c>
      <c r="AQ66" s="770"/>
      <c r="AR66" s="770"/>
      <c r="AS66" s="770"/>
      <c r="AT66" s="771"/>
      <c r="AU66" s="769" t="s">
        <v>441</v>
      </c>
      <c r="AV66" s="770"/>
      <c r="AW66" s="770"/>
      <c r="AX66" s="770"/>
      <c r="AY66" s="771"/>
      <c r="AZ66" s="769" t="s">
        <v>387</v>
      </c>
      <c r="BA66" s="770"/>
      <c r="BB66" s="770"/>
      <c r="BC66" s="770"/>
      <c r="BD66" s="776"/>
      <c r="BE66" s="241"/>
      <c r="BF66" s="241"/>
      <c r="BG66" s="241"/>
      <c r="BH66" s="241"/>
      <c r="BI66" s="241"/>
      <c r="BJ66" s="241"/>
      <c r="BK66" s="241"/>
      <c r="BL66" s="241"/>
      <c r="BM66" s="241"/>
      <c r="BN66" s="241"/>
      <c r="BO66" s="241"/>
      <c r="BP66" s="241"/>
      <c r="BQ66" s="238">
        <v>60</v>
      </c>
      <c r="BR66" s="243"/>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3"/>
      <c r="AG67" s="855"/>
      <c r="AH67" s="855"/>
      <c r="AI67" s="855"/>
      <c r="AJ67" s="894"/>
      <c r="AK67" s="895"/>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30"/>
    </row>
    <row r="68" spans="1:131" ht="26.25" customHeight="1" thickTop="1" x14ac:dyDescent="0.2">
      <c r="A68" s="236">
        <v>1</v>
      </c>
      <c r="B68" s="906" t="s">
        <v>599</v>
      </c>
      <c r="C68" s="907"/>
      <c r="D68" s="907"/>
      <c r="E68" s="907"/>
      <c r="F68" s="907"/>
      <c r="G68" s="907"/>
      <c r="H68" s="907"/>
      <c r="I68" s="907"/>
      <c r="J68" s="907"/>
      <c r="K68" s="907"/>
      <c r="L68" s="907"/>
      <c r="M68" s="907"/>
      <c r="N68" s="907"/>
      <c r="O68" s="907"/>
      <c r="P68" s="908"/>
      <c r="Q68" s="909">
        <v>4870</v>
      </c>
      <c r="R68" s="903"/>
      <c r="S68" s="903"/>
      <c r="T68" s="903"/>
      <c r="U68" s="903"/>
      <c r="V68" s="903">
        <v>4820</v>
      </c>
      <c r="W68" s="903"/>
      <c r="X68" s="903"/>
      <c r="Y68" s="903"/>
      <c r="Z68" s="903"/>
      <c r="AA68" s="903">
        <v>49</v>
      </c>
      <c r="AB68" s="903"/>
      <c r="AC68" s="903"/>
      <c r="AD68" s="903"/>
      <c r="AE68" s="903"/>
      <c r="AF68" s="903">
        <v>49</v>
      </c>
      <c r="AG68" s="903"/>
      <c r="AH68" s="903"/>
      <c r="AI68" s="903"/>
      <c r="AJ68" s="903"/>
      <c r="AK68" s="903">
        <v>147</v>
      </c>
      <c r="AL68" s="903"/>
      <c r="AM68" s="903"/>
      <c r="AN68" s="903"/>
      <c r="AO68" s="903"/>
      <c r="AP68" s="903">
        <v>1359</v>
      </c>
      <c r="AQ68" s="903"/>
      <c r="AR68" s="903"/>
      <c r="AS68" s="903"/>
      <c r="AT68" s="903"/>
      <c r="AU68" s="903">
        <v>563</v>
      </c>
      <c r="AV68" s="903"/>
      <c r="AW68" s="903"/>
      <c r="AX68" s="903"/>
      <c r="AY68" s="903"/>
      <c r="AZ68" s="904"/>
      <c r="BA68" s="904"/>
      <c r="BB68" s="904"/>
      <c r="BC68" s="904"/>
      <c r="BD68" s="905"/>
      <c r="BE68" s="241"/>
      <c r="BF68" s="241"/>
      <c r="BG68" s="241"/>
      <c r="BH68" s="241"/>
      <c r="BI68" s="241"/>
      <c r="BJ68" s="241"/>
      <c r="BK68" s="241"/>
      <c r="BL68" s="241"/>
      <c r="BM68" s="241"/>
      <c r="BN68" s="241"/>
      <c r="BO68" s="241"/>
      <c r="BP68" s="241"/>
      <c r="BQ68" s="238">
        <v>62</v>
      </c>
      <c r="BR68" s="243"/>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30"/>
    </row>
    <row r="69" spans="1:131" ht="26.25" customHeight="1" x14ac:dyDescent="0.2">
      <c r="A69" s="238">
        <v>2</v>
      </c>
      <c r="B69" s="910" t="s">
        <v>600</v>
      </c>
      <c r="C69" s="911"/>
      <c r="D69" s="911"/>
      <c r="E69" s="911"/>
      <c r="F69" s="911"/>
      <c r="G69" s="911"/>
      <c r="H69" s="911"/>
      <c r="I69" s="911"/>
      <c r="J69" s="911"/>
      <c r="K69" s="911"/>
      <c r="L69" s="911"/>
      <c r="M69" s="911"/>
      <c r="N69" s="911"/>
      <c r="O69" s="911"/>
      <c r="P69" s="912"/>
      <c r="Q69" s="913">
        <v>909</v>
      </c>
      <c r="R69" s="867"/>
      <c r="S69" s="867"/>
      <c r="T69" s="867"/>
      <c r="U69" s="867"/>
      <c r="V69" s="867">
        <v>848</v>
      </c>
      <c r="W69" s="867"/>
      <c r="X69" s="867"/>
      <c r="Y69" s="867"/>
      <c r="Z69" s="867"/>
      <c r="AA69" s="867">
        <v>61</v>
      </c>
      <c r="AB69" s="867"/>
      <c r="AC69" s="867"/>
      <c r="AD69" s="867"/>
      <c r="AE69" s="867"/>
      <c r="AF69" s="867">
        <v>53</v>
      </c>
      <c r="AG69" s="867"/>
      <c r="AH69" s="867"/>
      <c r="AI69" s="867"/>
      <c r="AJ69" s="867"/>
      <c r="AK69" s="867">
        <v>0</v>
      </c>
      <c r="AL69" s="867"/>
      <c r="AM69" s="867"/>
      <c r="AN69" s="867"/>
      <c r="AO69" s="867"/>
      <c r="AP69" s="867" t="s">
        <v>548</v>
      </c>
      <c r="AQ69" s="867"/>
      <c r="AR69" s="867"/>
      <c r="AS69" s="867"/>
      <c r="AT69" s="867"/>
      <c r="AU69" s="867" t="s">
        <v>548</v>
      </c>
      <c r="AV69" s="867"/>
      <c r="AW69" s="867"/>
      <c r="AX69" s="867"/>
      <c r="AY69" s="867"/>
      <c r="AZ69" s="869"/>
      <c r="BA69" s="869"/>
      <c r="BB69" s="869"/>
      <c r="BC69" s="869"/>
      <c r="BD69" s="870"/>
      <c r="BE69" s="241"/>
      <c r="BF69" s="241"/>
      <c r="BG69" s="241"/>
      <c r="BH69" s="241"/>
      <c r="BI69" s="241"/>
      <c r="BJ69" s="241"/>
      <c r="BK69" s="241"/>
      <c r="BL69" s="241"/>
      <c r="BM69" s="241"/>
      <c r="BN69" s="241"/>
      <c r="BO69" s="241"/>
      <c r="BP69" s="241"/>
      <c r="BQ69" s="238">
        <v>63</v>
      </c>
      <c r="BR69" s="243"/>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30"/>
    </row>
    <row r="70" spans="1:131" ht="26.25" customHeight="1" x14ac:dyDescent="0.2">
      <c r="A70" s="238">
        <v>3</v>
      </c>
      <c r="B70" s="910" t="s">
        <v>601</v>
      </c>
      <c r="C70" s="911"/>
      <c r="D70" s="911"/>
      <c r="E70" s="911"/>
      <c r="F70" s="911"/>
      <c r="G70" s="911"/>
      <c r="H70" s="911"/>
      <c r="I70" s="911"/>
      <c r="J70" s="911"/>
      <c r="K70" s="911"/>
      <c r="L70" s="911"/>
      <c r="M70" s="911"/>
      <c r="N70" s="911"/>
      <c r="O70" s="911"/>
      <c r="P70" s="912"/>
      <c r="Q70" s="913">
        <v>253547</v>
      </c>
      <c r="R70" s="867"/>
      <c r="S70" s="867"/>
      <c r="T70" s="867"/>
      <c r="U70" s="867"/>
      <c r="V70" s="867">
        <v>238716</v>
      </c>
      <c r="W70" s="867"/>
      <c r="X70" s="867"/>
      <c r="Y70" s="867"/>
      <c r="Z70" s="867"/>
      <c r="AA70" s="867">
        <v>14831</v>
      </c>
      <c r="AB70" s="867"/>
      <c r="AC70" s="867"/>
      <c r="AD70" s="867"/>
      <c r="AE70" s="867"/>
      <c r="AF70" s="867">
        <v>14831</v>
      </c>
      <c r="AG70" s="867"/>
      <c r="AH70" s="867"/>
      <c r="AI70" s="867"/>
      <c r="AJ70" s="867"/>
      <c r="AK70" s="867">
        <v>635</v>
      </c>
      <c r="AL70" s="867"/>
      <c r="AM70" s="867"/>
      <c r="AN70" s="867"/>
      <c r="AO70" s="867"/>
      <c r="AP70" s="867" t="s">
        <v>548</v>
      </c>
      <c r="AQ70" s="867"/>
      <c r="AR70" s="867"/>
      <c r="AS70" s="867"/>
      <c r="AT70" s="867"/>
      <c r="AU70" s="867" t="s">
        <v>548</v>
      </c>
      <c r="AV70" s="867"/>
      <c r="AW70" s="867"/>
      <c r="AX70" s="867"/>
      <c r="AY70" s="867"/>
      <c r="AZ70" s="869"/>
      <c r="BA70" s="869"/>
      <c r="BB70" s="869"/>
      <c r="BC70" s="869"/>
      <c r="BD70" s="870"/>
      <c r="BE70" s="241"/>
      <c r="BF70" s="241"/>
      <c r="BG70" s="241"/>
      <c r="BH70" s="241"/>
      <c r="BI70" s="241"/>
      <c r="BJ70" s="241"/>
      <c r="BK70" s="241"/>
      <c r="BL70" s="241"/>
      <c r="BM70" s="241"/>
      <c r="BN70" s="241"/>
      <c r="BO70" s="241"/>
      <c r="BP70" s="241"/>
      <c r="BQ70" s="238">
        <v>64</v>
      </c>
      <c r="BR70" s="243"/>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30"/>
    </row>
    <row r="71" spans="1:131" ht="26.25" customHeight="1" x14ac:dyDescent="0.2">
      <c r="A71" s="238">
        <v>4</v>
      </c>
      <c r="B71" s="910" t="s">
        <v>602</v>
      </c>
      <c r="C71" s="911"/>
      <c r="D71" s="911"/>
      <c r="E71" s="911"/>
      <c r="F71" s="911"/>
      <c r="G71" s="911"/>
      <c r="H71" s="911"/>
      <c r="I71" s="911"/>
      <c r="J71" s="911"/>
      <c r="K71" s="911"/>
      <c r="L71" s="911"/>
      <c r="M71" s="911"/>
      <c r="N71" s="911"/>
      <c r="O71" s="911"/>
      <c r="P71" s="912"/>
      <c r="Q71" s="913">
        <v>383</v>
      </c>
      <c r="R71" s="867"/>
      <c r="S71" s="867"/>
      <c r="T71" s="867"/>
      <c r="U71" s="867"/>
      <c r="V71" s="867">
        <v>183</v>
      </c>
      <c r="W71" s="867"/>
      <c r="X71" s="867"/>
      <c r="Y71" s="867"/>
      <c r="Z71" s="867"/>
      <c r="AA71" s="867">
        <v>200</v>
      </c>
      <c r="AB71" s="867"/>
      <c r="AC71" s="867"/>
      <c r="AD71" s="867"/>
      <c r="AE71" s="867"/>
      <c r="AF71" s="867">
        <v>200</v>
      </c>
      <c r="AG71" s="867"/>
      <c r="AH71" s="867"/>
      <c r="AI71" s="867"/>
      <c r="AJ71" s="867"/>
      <c r="AK71" s="867" t="s">
        <v>548</v>
      </c>
      <c r="AL71" s="867"/>
      <c r="AM71" s="867"/>
      <c r="AN71" s="867"/>
      <c r="AO71" s="867"/>
      <c r="AP71" s="867" t="s">
        <v>548</v>
      </c>
      <c r="AQ71" s="867"/>
      <c r="AR71" s="867"/>
      <c r="AS71" s="867"/>
      <c r="AT71" s="867"/>
      <c r="AU71" s="867" t="s">
        <v>548</v>
      </c>
      <c r="AV71" s="867"/>
      <c r="AW71" s="867"/>
      <c r="AX71" s="867"/>
      <c r="AY71" s="867"/>
      <c r="AZ71" s="869"/>
      <c r="BA71" s="869"/>
      <c r="BB71" s="869"/>
      <c r="BC71" s="869"/>
      <c r="BD71" s="870"/>
      <c r="BE71" s="241"/>
      <c r="BF71" s="241"/>
      <c r="BG71" s="241"/>
      <c r="BH71" s="241"/>
      <c r="BI71" s="241"/>
      <c r="BJ71" s="241"/>
      <c r="BK71" s="241"/>
      <c r="BL71" s="241"/>
      <c r="BM71" s="241"/>
      <c r="BN71" s="241"/>
      <c r="BO71" s="241"/>
      <c r="BP71" s="241"/>
      <c r="BQ71" s="238">
        <v>65</v>
      </c>
      <c r="BR71" s="243"/>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30"/>
    </row>
    <row r="72" spans="1:131" ht="26.25" customHeight="1" x14ac:dyDescent="0.2">
      <c r="A72" s="238">
        <v>5</v>
      </c>
      <c r="B72" s="910" t="s">
        <v>603</v>
      </c>
      <c r="C72" s="911"/>
      <c r="D72" s="911"/>
      <c r="E72" s="911"/>
      <c r="F72" s="911"/>
      <c r="G72" s="911"/>
      <c r="H72" s="911"/>
      <c r="I72" s="911"/>
      <c r="J72" s="911"/>
      <c r="K72" s="911"/>
      <c r="L72" s="911"/>
      <c r="M72" s="911"/>
      <c r="N72" s="911"/>
      <c r="O72" s="911"/>
      <c r="P72" s="912"/>
      <c r="Q72" s="913">
        <v>6836</v>
      </c>
      <c r="R72" s="867"/>
      <c r="S72" s="867"/>
      <c r="T72" s="867"/>
      <c r="U72" s="867"/>
      <c r="V72" s="867">
        <v>5439</v>
      </c>
      <c r="W72" s="867"/>
      <c r="X72" s="867"/>
      <c r="Y72" s="867"/>
      <c r="Z72" s="867"/>
      <c r="AA72" s="867">
        <v>1397</v>
      </c>
      <c r="AB72" s="867"/>
      <c r="AC72" s="867"/>
      <c r="AD72" s="867"/>
      <c r="AE72" s="867"/>
      <c r="AF72" s="867" t="s">
        <v>548</v>
      </c>
      <c r="AG72" s="867"/>
      <c r="AH72" s="867"/>
      <c r="AI72" s="867"/>
      <c r="AJ72" s="867"/>
      <c r="AK72" s="867">
        <v>14</v>
      </c>
      <c r="AL72" s="867"/>
      <c r="AM72" s="867"/>
      <c r="AN72" s="867"/>
      <c r="AO72" s="867"/>
      <c r="AP72" s="867" t="s">
        <v>548</v>
      </c>
      <c r="AQ72" s="867"/>
      <c r="AR72" s="867"/>
      <c r="AS72" s="867"/>
      <c r="AT72" s="867"/>
      <c r="AU72" s="867" t="s">
        <v>548</v>
      </c>
      <c r="AV72" s="867"/>
      <c r="AW72" s="867"/>
      <c r="AX72" s="867"/>
      <c r="AY72" s="867"/>
      <c r="AZ72" s="869"/>
      <c r="BA72" s="869"/>
      <c r="BB72" s="869"/>
      <c r="BC72" s="869"/>
      <c r="BD72" s="870"/>
      <c r="BE72" s="241"/>
      <c r="BF72" s="241"/>
      <c r="BG72" s="241"/>
      <c r="BH72" s="241"/>
      <c r="BI72" s="241"/>
      <c r="BJ72" s="241"/>
      <c r="BK72" s="241"/>
      <c r="BL72" s="241"/>
      <c r="BM72" s="241"/>
      <c r="BN72" s="241"/>
      <c r="BO72" s="241"/>
      <c r="BP72" s="241"/>
      <c r="BQ72" s="238">
        <v>66</v>
      </c>
      <c r="BR72" s="243"/>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30"/>
    </row>
    <row r="73" spans="1:131" ht="26.25" customHeight="1" x14ac:dyDescent="0.2">
      <c r="A73" s="238">
        <v>6</v>
      </c>
      <c r="B73" s="910" t="s">
        <v>604</v>
      </c>
      <c r="C73" s="911"/>
      <c r="D73" s="911"/>
      <c r="E73" s="911"/>
      <c r="F73" s="911"/>
      <c r="G73" s="911"/>
      <c r="H73" s="911"/>
      <c r="I73" s="911"/>
      <c r="J73" s="911"/>
      <c r="K73" s="911"/>
      <c r="L73" s="911"/>
      <c r="M73" s="911"/>
      <c r="N73" s="911"/>
      <c r="O73" s="911"/>
      <c r="P73" s="912"/>
      <c r="Q73" s="913">
        <v>1548</v>
      </c>
      <c r="R73" s="867"/>
      <c r="S73" s="867"/>
      <c r="T73" s="867"/>
      <c r="U73" s="867"/>
      <c r="V73" s="867">
        <v>1547</v>
      </c>
      <c r="W73" s="867"/>
      <c r="X73" s="867"/>
      <c r="Y73" s="867"/>
      <c r="Z73" s="867"/>
      <c r="AA73" s="867">
        <v>1</v>
      </c>
      <c r="AB73" s="867"/>
      <c r="AC73" s="867"/>
      <c r="AD73" s="867"/>
      <c r="AE73" s="867"/>
      <c r="AF73" s="867" t="s">
        <v>548</v>
      </c>
      <c r="AG73" s="867"/>
      <c r="AH73" s="867"/>
      <c r="AI73" s="867"/>
      <c r="AJ73" s="867"/>
      <c r="AK73" s="867" t="s">
        <v>548</v>
      </c>
      <c r="AL73" s="867"/>
      <c r="AM73" s="867"/>
      <c r="AN73" s="867"/>
      <c r="AO73" s="867"/>
      <c r="AP73" s="867" t="s">
        <v>548</v>
      </c>
      <c r="AQ73" s="867"/>
      <c r="AR73" s="867"/>
      <c r="AS73" s="867"/>
      <c r="AT73" s="867"/>
      <c r="AU73" s="867" t="s">
        <v>548</v>
      </c>
      <c r="AV73" s="867"/>
      <c r="AW73" s="867"/>
      <c r="AX73" s="867"/>
      <c r="AY73" s="867"/>
      <c r="AZ73" s="869"/>
      <c r="BA73" s="869"/>
      <c r="BB73" s="869"/>
      <c r="BC73" s="869"/>
      <c r="BD73" s="870"/>
      <c r="BE73" s="241"/>
      <c r="BF73" s="241"/>
      <c r="BG73" s="241"/>
      <c r="BH73" s="241"/>
      <c r="BI73" s="241"/>
      <c r="BJ73" s="241"/>
      <c r="BK73" s="241"/>
      <c r="BL73" s="241"/>
      <c r="BM73" s="241"/>
      <c r="BN73" s="241"/>
      <c r="BO73" s="241"/>
      <c r="BP73" s="241"/>
      <c r="BQ73" s="238">
        <v>67</v>
      </c>
      <c r="BR73" s="243"/>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30"/>
    </row>
    <row r="74" spans="1:131" ht="26.25" customHeight="1" x14ac:dyDescent="0.2">
      <c r="A74" s="238">
        <v>7</v>
      </c>
      <c r="B74" s="910" t="s">
        <v>605</v>
      </c>
      <c r="C74" s="911"/>
      <c r="D74" s="911"/>
      <c r="E74" s="911"/>
      <c r="F74" s="911"/>
      <c r="G74" s="911"/>
      <c r="H74" s="911"/>
      <c r="I74" s="911"/>
      <c r="J74" s="911"/>
      <c r="K74" s="911"/>
      <c r="L74" s="911"/>
      <c r="M74" s="911"/>
      <c r="N74" s="911"/>
      <c r="O74" s="911"/>
      <c r="P74" s="912"/>
      <c r="Q74" s="913">
        <v>15</v>
      </c>
      <c r="R74" s="867"/>
      <c r="S74" s="867"/>
      <c r="T74" s="867"/>
      <c r="U74" s="867"/>
      <c r="V74" s="867">
        <v>15</v>
      </c>
      <c r="W74" s="867"/>
      <c r="X74" s="867"/>
      <c r="Y74" s="867"/>
      <c r="Z74" s="867"/>
      <c r="AA74" s="867">
        <v>0</v>
      </c>
      <c r="AB74" s="867"/>
      <c r="AC74" s="867"/>
      <c r="AD74" s="867"/>
      <c r="AE74" s="867"/>
      <c r="AF74" s="867" t="s">
        <v>548</v>
      </c>
      <c r="AG74" s="867"/>
      <c r="AH74" s="867"/>
      <c r="AI74" s="867"/>
      <c r="AJ74" s="867"/>
      <c r="AK74" s="867" t="s">
        <v>548</v>
      </c>
      <c r="AL74" s="867"/>
      <c r="AM74" s="867"/>
      <c r="AN74" s="867"/>
      <c r="AO74" s="867"/>
      <c r="AP74" s="867" t="s">
        <v>548</v>
      </c>
      <c r="AQ74" s="867"/>
      <c r="AR74" s="867"/>
      <c r="AS74" s="867"/>
      <c r="AT74" s="867"/>
      <c r="AU74" s="867" t="s">
        <v>548</v>
      </c>
      <c r="AV74" s="867"/>
      <c r="AW74" s="867"/>
      <c r="AX74" s="867"/>
      <c r="AY74" s="867"/>
      <c r="AZ74" s="869"/>
      <c r="BA74" s="869"/>
      <c r="BB74" s="869"/>
      <c r="BC74" s="869"/>
      <c r="BD74" s="870"/>
      <c r="BE74" s="241"/>
      <c r="BF74" s="241"/>
      <c r="BG74" s="241"/>
      <c r="BH74" s="241"/>
      <c r="BI74" s="241"/>
      <c r="BJ74" s="241"/>
      <c r="BK74" s="241"/>
      <c r="BL74" s="241"/>
      <c r="BM74" s="241"/>
      <c r="BN74" s="241"/>
      <c r="BO74" s="241"/>
      <c r="BP74" s="241"/>
      <c r="BQ74" s="238">
        <v>68</v>
      </c>
      <c r="BR74" s="243"/>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30"/>
    </row>
    <row r="75" spans="1:131" ht="26.25" customHeight="1" x14ac:dyDescent="0.2">
      <c r="A75" s="238">
        <v>8</v>
      </c>
      <c r="B75" s="910" t="s">
        <v>606</v>
      </c>
      <c r="C75" s="911"/>
      <c r="D75" s="911"/>
      <c r="E75" s="911"/>
      <c r="F75" s="911"/>
      <c r="G75" s="911"/>
      <c r="H75" s="911"/>
      <c r="I75" s="911"/>
      <c r="J75" s="911"/>
      <c r="K75" s="911"/>
      <c r="L75" s="911"/>
      <c r="M75" s="911"/>
      <c r="N75" s="911"/>
      <c r="O75" s="911"/>
      <c r="P75" s="912"/>
      <c r="Q75" s="914">
        <v>56</v>
      </c>
      <c r="R75" s="915"/>
      <c r="S75" s="915"/>
      <c r="T75" s="915"/>
      <c r="U75" s="871"/>
      <c r="V75" s="916">
        <v>38</v>
      </c>
      <c r="W75" s="915"/>
      <c r="X75" s="915"/>
      <c r="Y75" s="915"/>
      <c r="Z75" s="871"/>
      <c r="AA75" s="916">
        <v>18</v>
      </c>
      <c r="AB75" s="915"/>
      <c r="AC75" s="915"/>
      <c r="AD75" s="915"/>
      <c r="AE75" s="871"/>
      <c r="AF75" s="867" t="s">
        <v>548</v>
      </c>
      <c r="AG75" s="867"/>
      <c r="AH75" s="867"/>
      <c r="AI75" s="867"/>
      <c r="AJ75" s="867"/>
      <c r="AK75" s="867" t="s">
        <v>548</v>
      </c>
      <c r="AL75" s="867"/>
      <c r="AM75" s="867"/>
      <c r="AN75" s="867"/>
      <c r="AO75" s="867"/>
      <c r="AP75" s="916" t="s">
        <v>548</v>
      </c>
      <c r="AQ75" s="915"/>
      <c r="AR75" s="915"/>
      <c r="AS75" s="915"/>
      <c r="AT75" s="871"/>
      <c r="AU75" s="916" t="s">
        <v>548</v>
      </c>
      <c r="AV75" s="915"/>
      <c r="AW75" s="915"/>
      <c r="AX75" s="915"/>
      <c r="AY75" s="871"/>
      <c r="AZ75" s="869"/>
      <c r="BA75" s="869"/>
      <c r="BB75" s="869"/>
      <c r="BC75" s="869"/>
      <c r="BD75" s="870"/>
      <c r="BE75" s="241"/>
      <c r="BF75" s="241"/>
      <c r="BG75" s="241"/>
      <c r="BH75" s="241"/>
      <c r="BI75" s="241"/>
      <c r="BJ75" s="241"/>
      <c r="BK75" s="241"/>
      <c r="BL75" s="241"/>
      <c r="BM75" s="241"/>
      <c r="BN75" s="241"/>
      <c r="BO75" s="241"/>
      <c r="BP75" s="241"/>
      <c r="BQ75" s="238">
        <v>69</v>
      </c>
      <c r="BR75" s="243"/>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30"/>
    </row>
    <row r="76" spans="1:131" ht="26.25" customHeight="1" x14ac:dyDescent="0.2">
      <c r="A76" s="238">
        <v>9</v>
      </c>
      <c r="B76" s="910" t="s">
        <v>607</v>
      </c>
      <c r="C76" s="911"/>
      <c r="D76" s="911"/>
      <c r="E76" s="911"/>
      <c r="F76" s="911"/>
      <c r="G76" s="911"/>
      <c r="H76" s="911"/>
      <c r="I76" s="911"/>
      <c r="J76" s="911"/>
      <c r="K76" s="911"/>
      <c r="L76" s="911"/>
      <c r="M76" s="911"/>
      <c r="N76" s="911"/>
      <c r="O76" s="911"/>
      <c r="P76" s="912"/>
      <c r="Q76" s="914">
        <v>40</v>
      </c>
      <c r="R76" s="915"/>
      <c r="S76" s="915"/>
      <c r="T76" s="915"/>
      <c r="U76" s="871"/>
      <c r="V76" s="916">
        <v>39</v>
      </c>
      <c r="W76" s="915"/>
      <c r="X76" s="915"/>
      <c r="Y76" s="915"/>
      <c r="Z76" s="871"/>
      <c r="AA76" s="916">
        <v>1</v>
      </c>
      <c r="AB76" s="915"/>
      <c r="AC76" s="915"/>
      <c r="AD76" s="915"/>
      <c r="AE76" s="871"/>
      <c r="AF76" s="867" t="s">
        <v>548</v>
      </c>
      <c r="AG76" s="867"/>
      <c r="AH76" s="867"/>
      <c r="AI76" s="867"/>
      <c r="AJ76" s="867"/>
      <c r="AK76" s="867" t="s">
        <v>548</v>
      </c>
      <c r="AL76" s="867"/>
      <c r="AM76" s="867"/>
      <c r="AN76" s="867"/>
      <c r="AO76" s="867"/>
      <c r="AP76" s="916" t="s">
        <v>548</v>
      </c>
      <c r="AQ76" s="915"/>
      <c r="AR76" s="915"/>
      <c r="AS76" s="915"/>
      <c r="AT76" s="871"/>
      <c r="AU76" s="916" t="s">
        <v>548</v>
      </c>
      <c r="AV76" s="915"/>
      <c r="AW76" s="915"/>
      <c r="AX76" s="915"/>
      <c r="AY76" s="871"/>
      <c r="AZ76" s="869"/>
      <c r="BA76" s="869"/>
      <c r="BB76" s="869"/>
      <c r="BC76" s="869"/>
      <c r="BD76" s="870"/>
      <c r="BE76" s="241"/>
      <c r="BF76" s="241"/>
      <c r="BG76" s="241"/>
      <c r="BH76" s="241"/>
      <c r="BI76" s="241"/>
      <c r="BJ76" s="241"/>
      <c r="BK76" s="241"/>
      <c r="BL76" s="241"/>
      <c r="BM76" s="241"/>
      <c r="BN76" s="241"/>
      <c r="BO76" s="241"/>
      <c r="BP76" s="241"/>
      <c r="BQ76" s="238">
        <v>70</v>
      </c>
      <c r="BR76" s="243"/>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30"/>
    </row>
    <row r="77" spans="1:131" ht="26.25" customHeight="1" x14ac:dyDescent="0.2">
      <c r="A77" s="238">
        <v>10</v>
      </c>
      <c r="B77" s="910"/>
      <c r="C77" s="911"/>
      <c r="D77" s="911"/>
      <c r="E77" s="911"/>
      <c r="F77" s="911"/>
      <c r="G77" s="911"/>
      <c r="H77" s="911"/>
      <c r="I77" s="911"/>
      <c r="J77" s="911"/>
      <c r="K77" s="911"/>
      <c r="L77" s="911"/>
      <c r="M77" s="911"/>
      <c r="N77" s="911"/>
      <c r="O77" s="911"/>
      <c r="P77" s="912"/>
      <c r="Q77" s="914"/>
      <c r="R77" s="915"/>
      <c r="S77" s="915"/>
      <c r="T77" s="915"/>
      <c r="U77" s="871"/>
      <c r="V77" s="916"/>
      <c r="W77" s="915"/>
      <c r="X77" s="915"/>
      <c r="Y77" s="915"/>
      <c r="Z77" s="871"/>
      <c r="AA77" s="916"/>
      <c r="AB77" s="915"/>
      <c r="AC77" s="915"/>
      <c r="AD77" s="915"/>
      <c r="AE77" s="871"/>
      <c r="AF77" s="916"/>
      <c r="AG77" s="915"/>
      <c r="AH77" s="915"/>
      <c r="AI77" s="915"/>
      <c r="AJ77" s="871"/>
      <c r="AK77" s="916"/>
      <c r="AL77" s="915"/>
      <c r="AM77" s="915"/>
      <c r="AN77" s="915"/>
      <c r="AO77" s="871"/>
      <c r="AP77" s="916"/>
      <c r="AQ77" s="915"/>
      <c r="AR77" s="915"/>
      <c r="AS77" s="915"/>
      <c r="AT77" s="871"/>
      <c r="AU77" s="916"/>
      <c r="AV77" s="915"/>
      <c r="AW77" s="915"/>
      <c r="AX77" s="915"/>
      <c r="AY77" s="871"/>
      <c r="AZ77" s="869"/>
      <c r="BA77" s="869"/>
      <c r="BB77" s="869"/>
      <c r="BC77" s="869"/>
      <c r="BD77" s="870"/>
      <c r="BE77" s="241"/>
      <c r="BF77" s="241"/>
      <c r="BG77" s="241"/>
      <c r="BH77" s="241"/>
      <c r="BI77" s="241"/>
      <c r="BJ77" s="241"/>
      <c r="BK77" s="241"/>
      <c r="BL77" s="241"/>
      <c r="BM77" s="241"/>
      <c r="BN77" s="241"/>
      <c r="BO77" s="241"/>
      <c r="BP77" s="241"/>
      <c r="BQ77" s="238">
        <v>71</v>
      </c>
      <c r="BR77" s="243"/>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30"/>
    </row>
    <row r="78" spans="1:131" ht="26.25" customHeight="1" x14ac:dyDescent="0.2">
      <c r="A78" s="238">
        <v>11</v>
      </c>
      <c r="B78" s="910"/>
      <c r="C78" s="911"/>
      <c r="D78" s="911"/>
      <c r="E78" s="911"/>
      <c r="F78" s="911"/>
      <c r="G78" s="911"/>
      <c r="H78" s="911"/>
      <c r="I78" s="911"/>
      <c r="J78" s="911"/>
      <c r="K78" s="911"/>
      <c r="L78" s="911"/>
      <c r="M78" s="911"/>
      <c r="N78" s="911"/>
      <c r="O78" s="911"/>
      <c r="P78" s="912"/>
      <c r="Q78" s="913"/>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9"/>
      <c r="BA78" s="869"/>
      <c r="BB78" s="869"/>
      <c r="BC78" s="869"/>
      <c r="BD78" s="870"/>
      <c r="BE78" s="241"/>
      <c r="BF78" s="241"/>
      <c r="BG78" s="241"/>
      <c r="BH78" s="241"/>
      <c r="BI78" s="241"/>
      <c r="BJ78" s="230"/>
      <c r="BK78" s="230"/>
      <c r="BL78" s="230"/>
      <c r="BM78" s="230"/>
      <c r="BN78" s="230"/>
      <c r="BO78" s="241"/>
      <c r="BP78" s="241"/>
      <c r="BQ78" s="238">
        <v>72</v>
      </c>
      <c r="BR78" s="243"/>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30"/>
    </row>
    <row r="79" spans="1:131" ht="26.25" customHeight="1" x14ac:dyDescent="0.2">
      <c r="A79" s="238">
        <v>12</v>
      </c>
      <c r="B79" s="910"/>
      <c r="C79" s="911"/>
      <c r="D79" s="911"/>
      <c r="E79" s="911"/>
      <c r="F79" s="911"/>
      <c r="G79" s="911"/>
      <c r="H79" s="911"/>
      <c r="I79" s="911"/>
      <c r="J79" s="911"/>
      <c r="K79" s="911"/>
      <c r="L79" s="911"/>
      <c r="M79" s="911"/>
      <c r="N79" s="911"/>
      <c r="O79" s="911"/>
      <c r="P79" s="912"/>
      <c r="Q79" s="913"/>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9"/>
      <c r="BA79" s="869"/>
      <c r="BB79" s="869"/>
      <c r="BC79" s="869"/>
      <c r="BD79" s="870"/>
      <c r="BE79" s="241"/>
      <c r="BF79" s="241"/>
      <c r="BG79" s="241"/>
      <c r="BH79" s="241"/>
      <c r="BI79" s="241"/>
      <c r="BJ79" s="230"/>
      <c r="BK79" s="230"/>
      <c r="BL79" s="230"/>
      <c r="BM79" s="230"/>
      <c r="BN79" s="230"/>
      <c r="BO79" s="241"/>
      <c r="BP79" s="241"/>
      <c r="BQ79" s="238">
        <v>73</v>
      </c>
      <c r="BR79" s="243"/>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30"/>
    </row>
    <row r="80" spans="1:131" ht="26.25" customHeight="1" x14ac:dyDescent="0.2">
      <c r="A80" s="238">
        <v>13</v>
      </c>
      <c r="B80" s="910"/>
      <c r="C80" s="911"/>
      <c r="D80" s="911"/>
      <c r="E80" s="911"/>
      <c r="F80" s="911"/>
      <c r="G80" s="911"/>
      <c r="H80" s="911"/>
      <c r="I80" s="911"/>
      <c r="J80" s="911"/>
      <c r="K80" s="911"/>
      <c r="L80" s="911"/>
      <c r="M80" s="911"/>
      <c r="N80" s="911"/>
      <c r="O80" s="911"/>
      <c r="P80" s="912"/>
      <c r="Q80" s="913"/>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869"/>
      <c r="BA80" s="869"/>
      <c r="BB80" s="869"/>
      <c r="BC80" s="869"/>
      <c r="BD80" s="870"/>
      <c r="BE80" s="241"/>
      <c r="BF80" s="241"/>
      <c r="BG80" s="241"/>
      <c r="BH80" s="241"/>
      <c r="BI80" s="241"/>
      <c r="BJ80" s="241"/>
      <c r="BK80" s="241"/>
      <c r="BL80" s="241"/>
      <c r="BM80" s="241"/>
      <c r="BN80" s="241"/>
      <c r="BO80" s="241"/>
      <c r="BP80" s="241"/>
      <c r="BQ80" s="238">
        <v>74</v>
      </c>
      <c r="BR80" s="243"/>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30"/>
    </row>
    <row r="81" spans="1:131" ht="26.25" customHeight="1" x14ac:dyDescent="0.2">
      <c r="A81" s="238">
        <v>14</v>
      </c>
      <c r="B81" s="910"/>
      <c r="C81" s="911"/>
      <c r="D81" s="911"/>
      <c r="E81" s="911"/>
      <c r="F81" s="911"/>
      <c r="G81" s="911"/>
      <c r="H81" s="911"/>
      <c r="I81" s="911"/>
      <c r="J81" s="911"/>
      <c r="K81" s="911"/>
      <c r="L81" s="911"/>
      <c r="M81" s="911"/>
      <c r="N81" s="911"/>
      <c r="O81" s="911"/>
      <c r="P81" s="912"/>
      <c r="Q81" s="913"/>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9"/>
      <c r="BA81" s="869"/>
      <c r="BB81" s="869"/>
      <c r="BC81" s="869"/>
      <c r="BD81" s="870"/>
      <c r="BE81" s="241"/>
      <c r="BF81" s="241"/>
      <c r="BG81" s="241"/>
      <c r="BH81" s="241"/>
      <c r="BI81" s="241"/>
      <c r="BJ81" s="241"/>
      <c r="BK81" s="241"/>
      <c r="BL81" s="241"/>
      <c r="BM81" s="241"/>
      <c r="BN81" s="241"/>
      <c r="BO81" s="241"/>
      <c r="BP81" s="241"/>
      <c r="BQ81" s="238">
        <v>75</v>
      </c>
      <c r="BR81" s="243"/>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30"/>
    </row>
    <row r="82" spans="1:131" ht="26.25" customHeight="1" x14ac:dyDescent="0.2">
      <c r="A82" s="238">
        <v>15</v>
      </c>
      <c r="B82" s="910"/>
      <c r="C82" s="911"/>
      <c r="D82" s="911"/>
      <c r="E82" s="911"/>
      <c r="F82" s="911"/>
      <c r="G82" s="911"/>
      <c r="H82" s="911"/>
      <c r="I82" s="911"/>
      <c r="J82" s="911"/>
      <c r="K82" s="911"/>
      <c r="L82" s="911"/>
      <c r="M82" s="911"/>
      <c r="N82" s="911"/>
      <c r="O82" s="911"/>
      <c r="P82" s="912"/>
      <c r="Q82" s="913"/>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9"/>
      <c r="BA82" s="869"/>
      <c r="BB82" s="869"/>
      <c r="BC82" s="869"/>
      <c r="BD82" s="870"/>
      <c r="BE82" s="241"/>
      <c r="BF82" s="241"/>
      <c r="BG82" s="241"/>
      <c r="BH82" s="241"/>
      <c r="BI82" s="241"/>
      <c r="BJ82" s="241"/>
      <c r="BK82" s="241"/>
      <c r="BL82" s="241"/>
      <c r="BM82" s="241"/>
      <c r="BN82" s="241"/>
      <c r="BO82" s="241"/>
      <c r="BP82" s="241"/>
      <c r="BQ82" s="238">
        <v>76</v>
      </c>
      <c r="BR82" s="243"/>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30"/>
    </row>
    <row r="83" spans="1:131" ht="26.25" customHeight="1" x14ac:dyDescent="0.2">
      <c r="A83" s="238">
        <v>16</v>
      </c>
      <c r="B83" s="910"/>
      <c r="C83" s="911"/>
      <c r="D83" s="911"/>
      <c r="E83" s="911"/>
      <c r="F83" s="911"/>
      <c r="G83" s="911"/>
      <c r="H83" s="911"/>
      <c r="I83" s="911"/>
      <c r="J83" s="911"/>
      <c r="K83" s="911"/>
      <c r="L83" s="911"/>
      <c r="M83" s="911"/>
      <c r="N83" s="911"/>
      <c r="O83" s="911"/>
      <c r="P83" s="912"/>
      <c r="Q83" s="913"/>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9"/>
      <c r="BA83" s="869"/>
      <c r="BB83" s="869"/>
      <c r="BC83" s="869"/>
      <c r="BD83" s="870"/>
      <c r="BE83" s="241"/>
      <c r="BF83" s="241"/>
      <c r="BG83" s="241"/>
      <c r="BH83" s="241"/>
      <c r="BI83" s="241"/>
      <c r="BJ83" s="241"/>
      <c r="BK83" s="241"/>
      <c r="BL83" s="241"/>
      <c r="BM83" s="241"/>
      <c r="BN83" s="241"/>
      <c r="BO83" s="241"/>
      <c r="BP83" s="241"/>
      <c r="BQ83" s="238">
        <v>77</v>
      </c>
      <c r="BR83" s="243"/>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30"/>
    </row>
    <row r="84" spans="1:131" ht="26.25" customHeight="1" x14ac:dyDescent="0.2">
      <c r="A84" s="238">
        <v>17</v>
      </c>
      <c r="B84" s="910"/>
      <c r="C84" s="911"/>
      <c r="D84" s="911"/>
      <c r="E84" s="911"/>
      <c r="F84" s="911"/>
      <c r="G84" s="911"/>
      <c r="H84" s="911"/>
      <c r="I84" s="911"/>
      <c r="J84" s="911"/>
      <c r="K84" s="911"/>
      <c r="L84" s="911"/>
      <c r="M84" s="911"/>
      <c r="N84" s="911"/>
      <c r="O84" s="911"/>
      <c r="P84" s="912"/>
      <c r="Q84" s="913"/>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9"/>
      <c r="BA84" s="869"/>
      <c r="BB84" s="869"/>
      <c r="BC84" s="869"/>
      <c r="BD84" s="870"/>
      <c r="BE84" s="241"/>
      <c r="BF84" s="241"/>
      <c r="BG84" s="241"/>
      <c r="BH84" s="241"/>
      <c r="BI84" s="241"/>
      <c r="BJ84" s="241"/>
      <c r="BK84" s="241"/>
      <c r="BL84" s="241"/>
      <c r="BM84" s="241"/>
      <c r="BN84" s="241"/>
      <c r="BO84" s="241"/>
      <c r="BP84" s="241"/>
      <c r="BQ84" s="238">
        <v>78</v>
      </c>
      <c r="BR84" s="243"/>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30"/>
    </row>
    <row r="85" spans="1:131" ht="26.25" customHeight="1" x14ac:dyDescent="0.2">
      <c r="A85" s="238">
        <v>18</v>
      </c>
      <c r="B85" s="910"/>
      <c r="C85" s="911"/>
      <c r="D85" s="911"/>
      <c r="E85" s="911"/>
      <c r="F85" s="911"/>
      <c r="G85" s="911"/>
      <c r="H85" s="911"/>
      <c r="I85" s="911"/>
      <c r="J85" s="911"/>
      <c r="K85" s="911"/>
      <c r="L85" s="911"/>
      <c r="M85" s="911"/>
      <c r="N85" s="911"/>
      <c r="O85" s="911"/>
      <c r="P85" s="912"/>
      <c r="Q85" s="913"/>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9"/>
      <c r="BA85" s="869"/>
      <c r="BB85" s="869"/>
      <c r="BC85" s="869"/>
      <c r="BD85" s="870"/>
      <c r="BE85" s="241"/>
      <c r="BF85" s="241"/>
      <c r="BG85" s="241"/>
      <c r="BH85" s="241"/>
      <c r="BI85" s="241"/>
      <c r="BJ85" s="241"/>
      <c r="BK85" s="241"/>
      <c r="BL85" s="241"/>
      <c r="BM85" s="241"/>
      <c r="BN85" s="241"/>
      <c r="BO85" s="241"/>
      <c r="BP85" s="241"/>
      <c r="BQ85" s="238">
        <v>79</v>
      </c>
      <c r="BR85" s="243"/>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30"/>
    </row>
    <row r="86" spans="1:131" ht="26.25" customHeight="1" x14ac:dyDescent="0.2">
      <c r="A86" s="238">
        <v>19</v>
      </c>
      <c r="B86" s="910"/>
      <c r="C86" s="911"/>
      <c r="D86" s="911"/>
      <c r="E86" s="911"/>
      <c r="F86" s="911"/>
      <c r="G86" s="911"/>
      <c r="H86" s="911"/>
      <c r="I86" s="911"/>
      <c r="J86" s="911"/>
      <c r="K86" s="911"/>
      <c r="L86" s="911"/>
      <c r="M86" s="911"/>
      <c r="N86" s="911"/>
      <c r="O86" s="911"/>
      <c r="P86" s="912"/>
      <c r="Q86" s="913"/>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9"/>
      <c r="BA86" s="869"/>
      <c r="BB86" s="869"/>
      <c r="BC86" s="869"/>
      <c r="BD86" s="870"/>
      <c r="BE86" s="241"/>
      <c r="BF86" s="241"/>
      <c r="BG86" s="241"/>
      <c r="BH86" s="241"/>
      <c r="BI86" s="241"/>
      <c r="BJ86" s="241"/>
      <c r="BK86" s="241"/>
      <c r="BL86" s="241"/>
      <c r="BM86" s="241"/>
      <c r="BN86" s="241"/>
      <c r="BO86" s="241"/>
      <c r="BP86" s="241"/>
      <c r="BQ86" s="238">
        <v>80</v>
      </c>
      <c r="BR86" s="243"/>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30"/>
    </row>
    <row r="87" spans="1:131" ht="26.25" customHeight="1" x14ac:dyDescent="0.2">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30"/>
    </row>
    <row r="88" spans="1:131" ht="26.25" customHeight="1" thickBot="1" x14ac:dyDescent="0.25">
      <c r="A88" s="240" t="s">
        <v>407</v>
      </c>
      <c r="B88" s="826" t="s">
        <v>442</v>
      </c>
      <c r="C88" s="827"/>
      <c r="D88" s="827"/>
      <c r="E88" s="827"/>
      <c r="F88" s="827"/>
      <c r="G88" s="827"/>
      <c r="H88" s="827"/>
      <c r="I88" s="827"/>
      <c r="J88" s="827"/>
      <c r="K88" s="827"/>
      <c r="L88" s="827"/>
      <c r="M88" s="827"/>
      <c r="N88" s="827"/>
      <c r="O88" s="827"/>
      <c r="P88" s="828"/>
      <c r="Q88" s="877"/>
      <c r="R88" s="878"/>
      <c r="S88" s="878"/>
      <c r="T88" s="878"/>
      <c r="U88" s="878"/>
      <c r="V88" s="878"/>
      <c r="W88" s="878"/>
      <c r="X88" s="878"/>
      <c r="Y88" s="878"/>
      <c r="Z88" s="878"/>
      <c r="AA88" s="878"/>
      <c r="AB88" s="878"/>
      <c r="AC88" s="878"/>
      <c r="AD88" s="878"/>
      <c r="AE88" s="878"/>
      <c r="AF88" s="881"/>
      <c r="AG88" s="881"/>
      <c r="AH88" s="881"/>
      <c r="AI88" s="881"/>
      <c r="AJ88" s="881"/>
      <c r="AK88" s="878"/>
      <c r="AL88" s="878"/>
      <c r="AM88" s="878"/>
      <c r="AN88" s="878"/>
      <c r="AO88" s="878"/>
      <c r="AP88" s="881"/>
      <c r="AQ88" s="881"/>
      <c r="AR88" s="881"/>
      <c r="AS88" s="881"/>
      <c r="AT88" s="881"/>
      <c r="AU88" s="881"/>
      <c r="AV88" s="881"/>
      <c r="AW88" s="881"/>
      <c r="AX88" s="881"/>
      <c r="AY88" s="881"/>
      <c r="AZ88" s="886"/>
      <c r="BA88" s="886"/>
      <c r="BB88" s="886"/>
      <c r="BC88" s="886"/>
      <c r="BD88" s="887"/>
      <c r="BE88" s="241"/>
      <c r="BF88" s="241"/>
      <c r="BG88" s="241"/>
      <c r="BH88" s="241"/>
      <c r="BI88" s="241"/>
      <c r="BJ88" s="241"/>
      <c r="BK88" s="241"/>
      <c r="BL88" s="241"/>
      <c r="BM88" s="241"/>
      <c r="BN88" s="241"/>
      <c r="BO88" s="241"/>
      <c r="BP88" s="241"/>
      <c r="BQ88" s="238">
        <v>82</v>
      </c>
      <c r="BR88" s="243"/>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407</v>
      </c>
      <c r="BR102" s="826" t="s">
        <v>443</v>
      </c>
      <c r="BS102" s="827"/>
      <c r="BT102" s="827"/>
      <c r="BU102" s="827"/>
      <c r="BV102" s="827"/>
      <c r="BW102" s="827"/>
      <c r="BX102" s="827"/>
      <c r="BY102" s="827"/>
      <c r="BZ102" s="827"/>
      <c r="CA102" s="827"/>
      <c r="CB102" s="827"/>
      <c r="CC102" s="827"/>
      <c r="CD102" s="827"/>
      <c r="CE102" s="827"/>
      <c r="CF102" s="827"/>
      <c r="CG102" s="828"/>
      <c r="CH102" s="924"/>
      <c r="CI102" s="925"/>
      <c r="CJ102" s="925"/>
      <c r="CK102" s="925"/>
      <c r="CL102" s="926"/>
      <c r="CM102" s="924"/>
      <c r="CN102" s="925"/>
      <c r="CO102" s="925"/>
      <c r="CP102" s="925"/>
      <c r="CQ102" s="926"/>
      <c r="CR102" s="927"/>
      <c r="CS102" s="889"/>
      <c r="CT102" s="889"/>
      <c r="CU102" s="889"/>
      <c r="CV102" s="928"/>
      <c r="CW102" s="927"/>
      <c r="CX102" s="889"/>
      <c r="CY102" s="889"/>
      <c r="CZ102" s="889"/>
      <c r="DA102" s="928"/>
      <c r="DB102" s="927"/>
      <c r="DC102" s="889"/>
      <c r="DD102" s="889"/>
      <c r="DE102" s="889"/>
      <c r="DF102" s="928"/>
      <c r="DG102" s="927"/>
      <c r="DH102" s="889"/>
      <c r="DI102" s="889"/>
      <c r="DJ102" s="889"/>
      <c r="DK102" s="928"/>
      <c r="DL102" s="927"/>
      <c r="DM102" s="889"/>
      <c r="DN102" s="889"/>
      <c r="DO102" s="889"/>
      <c r="DP102" s="928"/>
      <c r="DQ102" s="927"/>
      <c r="DR102" s="889"/>
      <c r="DS102" s="889"/>
      <c r="DT102" s="889"/>
      <c r="DU102" s="928"/>
      <c r="DV102" s="826"/>
      <c r="DW102" s="827"/>
      <c r="DX102" s="827"/>
      <c r="DY102" s="827"/>
      <c r="DZ102" s="951"/>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444</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445</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446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4" t="s">
        <v>448</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449</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x14ac:dyDescent="0.2">
      <c r="A109" s="949" t="s">
        <v>450</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451</v>
      </c>
      <c r="AB109" s="930"/>
      <c r="AC109" s="930"/>
      <c r="AD109" s="930"/>
      <c r="AE109" s="931"/>
      <c r="AF109" s="929" t="s">
        <v>452</v>
      </c>
      <c r="AG109" s="930"/>
      <c r="AH109" s="930"/>
      <c r="AI109" s="930"/>
      <c r="AJ109" s="931"/>
      <c r="AK109" s="929" t="s">
        <v>317</v>
      </c>
      <c r="AL109" s="930"/>
      <c r="AM109" s="930"/>
      <c r="AN109" s="930"/>
      <c r="AO109" s="931"/>
      <c r="AP109" s="929" t="s">
        <v>453</v>
      </c>
      <c r="AQ109" s="930"/>
      <c r="AR109" s="930"/>
      <c r="AS109" s="930"/>
      <c r="AT109" s="932"/>
      <c r="AU109" s="949" t="s">
        <v>450</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451</v>
      </c>
      <c r="BR109" s="930"/>
      <c r="BS109" s="930"/>
      <c r="BT109" s="930"/>
      <c r="BU109" s="931"/>
      <c r="BV109" s="929" t="s">
        <v>452</v>
      </c>
      <c r="BW109" s="930"/>
      <c r="BX109" s="930"/>
      <c r="BY109" s="930"/>
      <c r="BZ109" s="931"/>
      <c r="CA109" s="929" t="s">
        <v>317</v>
      </c>
      <c r="CB109" s="930"/>
      <c r="CC109" s="930"/>
      <c r="CD109" s="930"/>
      <c r="CE109" s="931"/>
      <c r="CF109" s="950" t="s">
        <v>453</v>
      </c>
      <c r="CG109" s="950"/>
      <c r="CH109" s="950"/>
      <c r="CI109" s="950"/>
      <c r="CJ109" s="950"/>
      <c r="CK109" s="929" t="s">
        <v>454</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451</v>
      </c>
      <c r="DH109" s="930"/>
      <c r="DI109" s="930"/>
      <c r="DJ109" s="930"/>
      <c r="DK109" s="931"/>
      <c r="DL109" s="929" t="s">
        <v>452</v>
      </c>
      <c r="DM109" s="930"/>
      <c r="DN109" s="930"/>
      <c r="DO109" s="930"/>
      <c r="DP109" s="931"/>
      <c r="DQ109" s="929" t="s">
        <v>317</v>
      </c>
      <c r="DR109" s="930"/>
      <c r="DS109" s="930"/>
      <c r="DT109" s="930"/>
      <c r="DU109" s="931"/>
      <c r="DV109" s="929" t="s">
        <v>453</v>
      </c>
      <c r="DW109" s="930"/>
      <c r="DX109" s="930"/>
      <c r="DY109" s="930"/>
      <c r="DZ109" s="932"/>
    </row>
    <row r="110" spans="1:131" s="230" customFormat="1" ht="26.25" customHeight="1" x14ac:dyDescent="0.2">
      <c r="A110" s="933" t="s">
        <v>455</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9147178</v>
      </c>
      <c r="AB110" s="937"/>
      <c r="AC110" s="937"/>
      <c r="AD110" s="937"/>
      <c r="AE110" s="938"/>
      <c r="AF110" s="939">
        <v>8886852</v>
      </c>
      <c r="AG110" s="937"/>
      <c r="AH110" s="937"/>
      <c r="AI110" s="937"/>
      <c r="AJ110" s="938"/>
      <c r="AK110" s="939">
        <v>8437621</v>
      </c>
      <c r="AL110" s="937"/>
      <c r="AM110" s="937"/>
      <c r="AN110" s="937"/>
      <c r="AO110" s="938"/>
      <c r="AP110" s="940">
        <v>13.4</v>
      </c>
      <c r="AQ110" s="941"/>
      <c r="AR110" s="941"/>
      <c r="AS110" s="941"/>
      <c r="AT110" s="942"/>
      <c r="AU110" s="943" t="s">
        <v>75</v>
      </c>
      <c r="AV110" s="944"/>
      <c r="AW110" s="944"/>
      <c r="AX110" s="944"/>
      <c r="AY110" s="944"/>
      <c r="AZ110" s="966" t="s">
        <v>456</v>
      </c>
      <c r="BA110" s="934"/>
      <c r="BB110" s="934"/>
      <c r="BC110" s="934"/>
      <c r="BD110" s="934"/>
      <c r="BE110" s="934"/>
      <c r="BF110" s="934"/>
      <c r="BG110" s="934"/>
      <c r="BH110" s="934"/>
      <c r="BI110" s="934"/>
      <c r="BJ110" s="934"/>
      <c r="BK110" s="934"/>
      <c r="BL110" s="934"/>
      <c r="BM110" s="934"/>
      <c r="BN110" s="934"/>
      <c r="BO110" s="934"/>
      <c r="BP110" s="935"/>
      <c r="BQ110" s="967">
        <v>83949471</v>
      </c>
      <c r="BR110" s="968"/>
      <c r="BS110" s="968"/>
      <c r="BT110" s="968"/>
      <c r="BU110" s="968"/>
      <c r="BV110" s="968">
        <v>89093938</v>
      </c>
      <c r="BW110" s="968"/>
      <c r="BX110" s="968"/>
      <c r="BY110" s="968"/>
      <c r="BZ110" s="968"/>
      <c r="CA110" s="968">
        <v>92645015</v>
      </c>
      <c r="CB110" s="968"/>
      <c r="CC110" s="968"/>
      <c r="CD110" s="968"/>
      <c r="CE110" s="968"/>
      <c r="CF110" s="981">
        <v>147.4</v>
      </c>
      <c r="CG110" s="982"/>
      <c r="CH110" s="982"/>
      <c r="CI110" s="982"/>
      <c r="CJ110" s="982"/>
      <c r="CK110" s="983" t="s">
        <v>457</v>
      </c>
      <c r="CL110" s="984"/>
      <c r="CM110" s="966" t="s">
        <v>458</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v>340112</v>
      </c>
      <c r="DH110" s="968"/>
      <c r="DI110" s="968"/>
      <c r="DJ110" s="968"/>
      <c r="DK110" s="968"/>
      <c r="DL110" s="968">
        <v>283426</v>
      </c>
      <c r="DM110" s="968"/>
      <c r="DN110" s="968"/>
      <c r="DO110" s="968"/>
      <c r="DP110" s="968"/>
      <c r="DQ110" s="968">
        <v>226741</v>
      </c>
      <c r="DR110" s="968"/>
      <c r="DS110" s="968"/>
      <c r="DT110" s="968"/>
      <c r="DU110" s="968"/>
      <c r="DV110" s="969">
        <v>0.4</v>
      </c>
      <c r="DW110" s="969"/>
      <c r="DX110" s="969"/>
      <c r="DY110" s="969"/>
      <c r="DZ110" s="970"/>
    </row>
    <row r="111" spans="1:131" s="230" customFormat="1" ht="26.25" customHeight="1" x14ac:dyDescent="0.2">
      <c r="A111" s="971" t="s">
        <v>459</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132</v>
      </c>
      <c r="AB111" s="975"/>
      <c r="AC111" s="975"/>
      <c r="AD111" s="975"/>
      <c r="AE111" s="976"/>
      <c r="AF111" s="977" t="s">
        <v>132</v>
      </c>
      <c r="AG111" s="975"/>
      <c r="AH111" s="975"/>
      <c r="AI111" s="975"/>
      <c r="AJ111" s="976"/>
      <c r="AK111" s="977" t="s">
        <v>132</v>
      </c>
      <c r="AL111" s="975"/>
      <c r="AM111" s="975"/>
      <c r="AN111" s="975"/>
      <c r="AO111" s="976"/>
      <c r="AP111" s="978" t="s">
        <v>460</v>
      </c>
      <c r="AQ111" s="979"/>
      <c r="AR111" s="979"/>
      <c r="AS111" s="979"/>
      <c r="AT111" s="980"/>
      <c r="AU111" s="945"/>
      <c r="AV111" s="946"/>
      <c r="AW111" s="946"/>
      <c r="AX111" s="946"/>
      <c r="AY111" s="946"/>
      <c r="AZ111" s="959" t="s">
        <v>461</v>
      </c>
      <c r="BA111" s="960"/>
      <c r="BB111" s="960"/>
      <c r="BC111" s="960"/>
      <c r="BD111" s="960"/>
      <c r="BE111" s="960"/>
      <c r="BF111" s="960"/>
      <c r="BG111" s="960"/>
      <c r="BH111" s="960"/>
      <c r="BI111" s="960"/>
      <c r="BJ111" s="960"/>
      <c r="BK111" s="960"/>
      <c r="BL111" s="960"/>
      <c r="BM111" s="960"/>
      <c r="BN111" s="960"/>
      <c r="BO111" s="960"/>
      <c r="BP111" s="961"/>
      <c r="BQ111" s="962">
        <v>351107</v>
      </c>
      <c r="BR111" s="963"/>
      <c r="BS111" s="963"/>
      <c r="BT111" s="963"/>
      <c r="BU111" s="963"/>
      <c r="BV111" s="963">
        <v>291661</v>
      </c>
      <c r="BW111" s="963"/>
      <c r="BX111" s="963"/>
      <c r="BY111" s="963"/>
      <c r="BZ111" s="963"/>
      <c r="CA111" s="963">
        <v>231794</v>
      </c>
      <c r="CB111" s="963"/>
      <c r="CC111" s="963"/>
      <c r="CD111" s="963"/>
      <c r="CE111" s="963"/>
      <c r="CF111" s="957">
        <v>0.4</v>
      </c>
      <c r="CG111" s="958"/>
      <c r="CH111" s="958"/>
      <c r="CI111" s="958"/>
      <c r="CJ111" s="958"/>
      <c r="CK111" s="985"/>
      <c r="CL111" s="986"/>
      <c r="CM111" s="959" t="s">
        <v>462</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132</v>
      </c>
      <c r="DH111" s="963"/>
      <c r="DI111" s="963"/>
      <c r="DJ111" s="963"/>
      <c r="DK111" s="963"/>
      <c r="DL111" s="963" t="s">
        <v>132</v>
      </c>
      <c r="DM111" s="963"/>
      <c r="DN111" s="963"/>
      <c r="DO111" s="963"/>
      <c r="DP111" s="963"/>
      <c r="DQ111" s="963" t="s">
        <v>132</v>
      </c>
      <c r="DR111" s="963"/>
      <c r="DS111" s="963"/>
      <c r="DT111" s="963"/>
      <c r="DU111" s="963"/>
      <c r="DV111" s="964" t="s">
        <v>132</v>
      </c>
      <c r="DW111" s="964"/>
      <c r="DX111" s="964"/>
      <c r="DY111" s="964"/>
      <c r="DZ111" s="965"/>
    </row>
    <row r="112" spans="1:131" s="230" customFormat="1" ht="26.25" customHeight="1" x14ac:dyDescent="0.2">
      <c r="A112" s="989" t="s">
        <v>463</v>
      </c>
      <c r="B112" s="990"/>
      <c r="C112" s="960" t="s">
        <v>464</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460</v>
      </c>
      <c r="AB112" s="996"/>
      <c r="AC112" s="996"/>
      <c r="AD112" s="996"/>
      <c r="AE112" s="997"/>
      <c r="AF112" s="998" t="s">
        <v>465</v>
      </c>
      <c r="AG112" s="996"/>
      <c r="AH112" s="996"/>
      <c r="AI112" s="996"/>
      <c r="AJ112" s="997"/>
      <c r="AK112" s="998" t="s">
        <v>132</v>
      </c>
      <c r="AL112" s="996"/>
      <c r="AM112" s="996"/>
      <c r="AN112" s="996"/>
      <c r="AO112" s="997"/>
      <c r="AP112" s="999" t="s">
        <v>132</v>
      </c>
      <c r="AQ112" s="1000"/>
      <c r="AR112" s="1000"/>
      <c r="AS112" s="1000"/>
      <c r="AT112" s="1001"/>
      <c r="AU112" s="945"/>
      <c r="AV112" s="946"/>
      <c r="AW112" s="946"/>
      <c r="AX112" s="946"/>
      <c r="AY112" s="946"/>
      <c r="AZ112" s="959" t="s">
        <v>466</v>
      </c>
      <c r="BA112" s="960"/>
      <c r="BB112" s="960"/>
      <c r="BC112" s="960"/>
      <c r="BD112" s="960"/>
      <c r="BE112" s="960"/>
      <c r="BF112" s="960"/>
      <c r="BG112" s="960"/>
      <c r="BH112" s="960"/>
      <c r="BI112" s="960"/>
      <c r="BJ112" s="960"/>
      <c r="BK112" s="960"/>
      <c r="BL112" s="960"/>
      <c r="BM112" s="960"/>
      <c r="BN112" s="960"/>
      <c r="BO112" s="960"/>
      <c r="BP112" s="961"/>
      <c r="BQ112" s="962">
        <v>47626068</v>
      </c>
      <c r="BR112" s="963"/>
      <c r="BS112" s="963"/>
      <c r="BT112" s="963"/>
      <c r="BU112" s="963"/>
      <c r="BV112" s="963">
        <v>49954257</v>
      </c>
      <c r="BW112" s="963"/>
      <c r="BX112" s="963"/>
      <c r="BY112" s="963"/>
      <c r="BZ112" s="963"/>
      <c r="CA112" s="963">
        <v>42771582</v>
      </c>
      <c r="CB112" s="963"/>
      <c r="CC112" s="963"/>
      <c r="CD112" s="963"/>
      <c r="CE112" s="963"/>
      <c r="CF112" s="957">
        <v>68.099999999999994</v>
      </c>
      <c r="CG112" s="958"/>
      <c r="CH112" s="958"/>
      <c r="CI112" s="958"/>
      <c r="CJ112" s="958"/>
      <c r="CK112" s="985"/>
      <c r="CL112" s="986"/>
      <c r="CM112" s="959" t="s">
        <v>467</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132</v>
      </c>
      <c r="DH112" s="963"/>
      <c r="DI112" s="963"/>
      <c r="DJ112" s="963"/>
      <c r="DK112" s="963"/>
      <c r="DL112" s="963" t="s">
        <v>460</v>
      </c>
      <c r="DM112" s="963"/>
      <c r="DN112" s="963"/>
      <c r="DO112" s="963"/>
      <c r="DP112" s="963"/>
      <c r="DQ112" s="963" t="s">
        <v>132</v>
      </c>
      <c r="DR112" s="963"/>
      <c r="DS112" s="963"/>
      <c r="DT112" s="963"/>
      <c r="DU112" s="963"/>
      <c r="DV112" s="964" t="s">
        <v>460</v>
      </c>
      <c r="DW112" s="964"/>
      <c r="DX112" s="964"/>
      <c r="DY112" s="964"/>
      <c r="DZ112" s="965"/>
    </row>
    <row r="113" spans="1:130" s="230" customFormat="1" ht="26.25" customHeight="1" x14ac:dyDescent="0.2">
      <c r="A113" s="991"/>
      <c r="B113" s="992"/>
      <c r="C113" s="960" t="s">
        <v>468</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3789854</v>
      </c>
      <c r="AB113" s="975"/>
      <c r="AC113" s="975"/>
      <c r="AD113" s="975"/>
      <c r="AE113" s="976"/>
      <c r="AF113" s="977">
        <v>3839537</v>
      </c>
      <c r="AG113" s="975"/>
      <c r="AH113" s="975"/>
      <c r="AI113" s="975"/>
      <c r="AJ113" s="976"/>
      <c r="AK113" s="977">
        <v>3416182</v>
      </c>
      <c r="AL113" s="975"/>
      <c r="AM113" s="975"/>
      <c r="AN113" s="975"/>
      <c r="AO113" s="976"/>
      <c r="AP113" s="978">
        <v>5.4</v>
      </c>
      <c r="AQ113" s="979"/>
      <c r="AR113" s="979"/>
      <c r="AS113" s="979"/>
      <c r="AT113" s="980"/>
      <c r="AU113" s="945"/>
      <c r="AV113" s="946"/>
      <c r="AW113" s="946"/>
      <c r="AX113" s="946"/>
      <c r="AY113" s="946"/>
      <c r="AZ113" s="959" t="s">
        <v>469</v>
      </c>
      <c r="BA113" s="960"/>
      <c r="BB113" s="960"/>
      <c r="BC113" s="960"/>
      <c r="BD113" s="960"/>
      <c r="BE113" s="960"/>
      <c r="BF113" s="960"/>
      <c r="BG113" s="960"/>
      <c r="BH113" s="960"/>
      <c r="BI113" s="960"/>
      <c r="BJ113" s="960"/>
      <c r="BK113" s="960"/>
      <c r="BL113" s="960"/>
      <c r="BM113" s="960"/>
      <c r="BN113" s="960"/>
      <c r="BO113" s="960"/>
      <c r="BP113" s="961"/>
      <c r="BQ113" s="962">
        <v>437315</v>
      </c>
      <c r="BR113" s="963"/>
      <c r="BS113" s="963"/>
      <c r="BT113" s="963"/>
      <c r="BU113" s="963"/>
      <c r="BV113" s="963">
        <v>422388</v>
      </c>
      <c r="BW113" s="963"/>
      <c r="BX113" s="963"/>
      <c r="BY113" s="963"/>
      <c r="BZ113" s="963"/>
      <c r="CA113" s="963">
        <v>562637</v>
      </c>
      <c r="CB113" s="963"/>
      <c r="CC113" s="963"/>
      <c r="CD113" s="963"/>
      <c r="CE113" s="963"/>
      <c r="CF113" s="957">
        <v>0.9</v>
      </c>
      <c r="CG113" s="958"/>
      <c r="CH113" s="958"/>
      <c r="CI113" s="958"/>
      <c r="CJ113" s="958"/>
      <c r="CK113" s="985"/>
      <c r="CL113" s="986"/>
      <c r="CM113" s="959" t="s">
        <v>470</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v>10995</v>
      </c>
      <c r="DH113" s="996"/>
      <c r="DI113" s="996"/>
      <c r="DJ113" s="996"/>
      <c r="DK113" s="997"/>
      <c r="DL113" s="998">
        <v>8235</v>
      </c>
      <c r="DM113" s="996"/>
      <c r="DN113" s="996"/>
      <c r="DO113" s="996"/>
      <c r="DP113" s="997"/>
      <c r="DQ113" s="998">
        <v>5053</v>
      </c>
      <c r="DR113" s="996"/>
      <c r="DS113" s="996"/>
      <c r="DT113" s="996"/>
      <c r="DU113" s="997"/>
      <c r="DV113" s="999">
        <v>0</v>
      </c>
      <c r="DW113" s="1000"/>
      <c r="DX113" s="1000"/>
      <c r="DY113" s="1000"/>
      <c r="DZ113" s="1001"/>
    </row>
    <row r="114" spans="1:130" s="230" customFormat="1" ht="26.25" customHeight="1" x14ac:dyDescent="0.2">
      <c r="A114" s="991"/>
      <c r="B114" s="992"/>
      <c r="C114" s="960" t="s">
        <v>471</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151875</v>
      </c>
      <c r="AB114" s="996"/>
      <c r="AC114" s="996"/>
      <c r="AD114" s="996"/>
      <c r="AE114" s="997"/>
      <c r="AF114" s="998">
        <v>137995</v>
      </c>
      <c r="AG114" s="996"/>
      <c r="AH114" s="996"/>
      <c r="AI114" s="996"/>
      <c r="AJ114" s="997"/>
      <c r="AK114" s="998">
        <v>152175</v>
      </c>
      <c r="AL114" s="996"/>
      <c r="AM114" s="996"/>
      <c r="AN114" s="996"/>
      <c r="AO114" s="997"/>
      <c r="AP114" s="999">
        <v>0.2</v>
      </c>
      <c r="AQ114" s="1000"/>
      <c r="AR114" s="1000"/>
      <c r="AS114" s="1000"/>
      <c r="AT114" s="1001"/>
      <c r="AU114" s="945"/>
      <c r="AV114" s="946"/>
      <c r="AW114" s="946"/>
      <c r="AX114" s="946"/>
      <c r="AY114" s="946"/>
      <c r="AZ114" s="959" t="s">
        <v>472</v>
      </c>
      <c r="BA114" s="960"/>
      <c r="BB114" s="960"/>
      <c r="BC114" s="960"/>
      <c r="BD114" s="960"/>
      <c r="BE114" s="960"/>
      <c r="BF114" s="960"/>
      <c r="BG114" s="960"/>
      <c r="BH114" s="960"/>
      <c r="BI114" s="960"/>
      <c r="BJ114" s="960"/>
      <c r="BK114" s="960"/>
      <c r="BL114" s="960"/>
      <c r="BM114" s="960"/>
      <c r="BN114" s="960"/>
      <c r="BO114" s="960"/>
      <c r="BP114" s="961"/>
      <c r="BQ114" s="962">
        <v>15136689</v>
      </c>
      <c r="BR114" s="963"/>
      <c r="BS114" s="963"/>
      <c r="BT114" s="963"/>
      <c r="BU114" s="963"/>
      <c r="BV114" s="963">
        <v>15053621</v>
      </c>
      <c r="BW114" s="963"/>
      <c r="BX114" s="963"/>
      <c r="BY114" s="963"/>
      <c r="BZ114" s="963"/>
      <c r="CA114" s="963">
        <v>15076867</v>
      </c>
      <c r="CB114" s="963"/>
      <c r="CC114" s="963"/>
      <c r="CD114" s="963"/>
      <c r="CE114" s="963"/>
      <c r="CF114" s="957">
        <v>24</v>
      </c>
      <c r="CG114" s="958"/>
      <c r="CH114" s="958"/>
      <c r="CI114" s="958"/>
      <c r="CJ114" s="958"/>
      <c r="CK114" s="985"/>
      <c r="CL114" s="986"/>
      <c r="CM114" s="959" t="s">
        <v>473</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132</v>
      </c>
      <c r="DH114" s="996"/>
      <c r="DI114" s="996"/>
      <c r="DJ114" s="996"/>
      <c r="DK114" s="997"/>
      <c r="DL114" s="998" t="s">
        <v>460</v>
      </c>
      <c r="DM114" s="996"/>
      <c r="DN114" s="996"/>
      <c r="DO114" s="996"/>
      <c r="DP114" s="997"/>
      <c r="DQ114" s="998" t="s">
        <v>460</v>
      </c>
      <c r="DR114" s="996"/>
      <c r="DS114" s="996"/>
      <c r="DT114" s="996"/>
      <c r="DU114" s="997"/>
      <c r="DV114" s="999" t="s">
        <v>132</v>
      </c>
      <c r="DW114" s="1000"/>
      <c r="DX114" s="1000"/>
      <c r="DY114" s="1000"/>
      <c r="DZ114" s="1001"/>
    </row>
    <row r="115" spans="1:130" s="230" customFormat="1" ht="26.25" customHeight="1" x14ac:dyDescent="0.2">
      <c r="A115" s="991"/>
      <c r="B115" s="992"/>
      <c r="C115" s="960" t="s">
        <v>474</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v>64280</v>
      </c>
      <c r="AB115" s="975"/>
      <c r="AC115" s="975"/>
      <c r="AD115" s="975"/>
      <c r="AE115" s="976"/>
      <c r="AF115" s="977">
        <v>94490</v>
      </c>
      <c r="AG115" s="975"/>
      <c r="AH115" s="975"/>
      <c r="AI115" s="975"/>
      <c r="AJ115" s="976"/>
      <c r="AK115" s="977">
        <v>138717</v>
      </c>
      <c r="AL115" s="975"/>
      <c r="AM115" s="975"/>
      <c r="AN115" s="975"/>
      <c r="AO115" s="976"/>
      <c r="AP115" s="978">
        <v>0.2</v>
      </c>
      <c r="AQ115" s="979"/>
      <c r="AR115" s="979"/>
      <c r="AS115" s="979"/>
      <c r="AT115" s="980"/>
      <c r="AU115" s="945"/>
      <c r="AV115" s="946"/>
      <c r="AW115" s="946"/>
      <c r="AX115" s="946"/>
      <c r="AY115" s="946"/>
      <c r="AZ115" s="959" t="s">
        <v>475</v>
      </c>
      <c r="BA115" s="960"/>
      <c r="BB115" s="960"/>
      <c r="BC115" s="960"/>
      <c r="BD115" s="960"/>
      <c r="BE115" s="960"/>
      <c r="BF115" s="960"/>
      <c r="BG115" s="960"/>
      <c r="BH115" s="960"/>
      <c r="BI115" s="960"/>
      <c r="BJ115" s="960"/>
      <c r="BK115" s="960"/>
      <c r="BL115" s="960"/>
      <c r="BM115" s="960"/>
      <c r="BN115" s="960"/>
      <c r="BO115" s="960"/>
      <c r="BP115" s="961"/>
      <c r="BQ115" s="962" t="s">
        <v>132</v>
      </c>
      <c r="BR115" s="963"/>
      <c r="BS115" s="963"/>
      <c r="BT115" s="963"/>
      <c r="BU115" s="963"/>
      <c r="BV115" s="963" t="s">
        <v>132</v>
      </c>
      <c r="BW115" s="963"/>
      <c r="BX115" s="963"/>
      <c r="BY115" s="963"/>
      <c r="BZ115" s="963"/>
      <c r="CA115" s="963" t="s">
        <v>132</v>
      </c>
      <c r="CB115" s="963"/>
      <c r="CC115" s="963"/>
      <c r="CD115" s="963"/>
      <c r="CE115" s="963"/>
      <c r="CF115" s="957" t="s">
        <v>132</v>
      </c>
      <c r="CG115" s="958"/>
      <c r="CH115" s="958"/>
      <c r="CI115" s="958"/>
      <c r="CJ115" s="958"/>
      <c r="CK115" s="985"/>
      <c r="CL115" s="986"/>
      <c r="CM115" s="959" t="s">
        <v>476</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132</v>
      </c>
      <c r="DH115" s="996"/>
      <c r="DI115" s="996"/>
      <c r="DJ115" s="996"/>
      <c r="DK115" s="997"/>
      <c r="DL115" s="998" t="s">
        <v>132</v>
      </c>
      <c r="DM115" s="996"/>
      <c r="DN115" s="996"/>
      <c r="DO115" s="996"/>
      <c r="DP115" s="997"/>
      <c r="DQ115" s="998" t="s">
        <v>132</v>
      </c>
      <c r="DR115" s="996"/>
      <c r="DS115" s="996"/>
      <c r="DT115" s="996"/>
      <c r="DU115" s="997"/>
      <c r="DV115" s="999" t="s">
        <v>460</v>
      </c>
      <c r="DW115" s="1000"/>
      <c r="DX115" s="1000"/>
      <c r="DY115" s="1000"/>
      <c r="DZ115" s="1001"/>
    </row>
    <row r="116" spans="1:130" s="230" customFormat="1" ht="26.25" customHeight="1" x14ac:dyDescent="0.2">
      <c r="A116" s="993"/>
      <c r="B116" s="994"/>
      <c r="C116" s="1002" t="s">
        <v>477</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132</v>
      </c>
      <c r="AB116" s="996"/>
      <c r="AC116" s="996"/>
      <c r="AD116" s="996"/>
      <c r="AE116" s="997"/>
      <c r="AF116" s="998" t="s">
        <v>132</v>
      </c>
      <c r="AG116" s="996"/>
      <c r="AH116" s="996"/>
      <c r="AI116" s="996"/>
      <c r="AJ116" s="997"/>
      <c r="AK116" s="998" t="s">
        <v>460</v>
      </c>
      <c r="AL116" s="996"/>
      <c r="AM116" s="996"/>
      <c r="AN116" s="996"/>
      <c r="AO116" s="997"/>
      <c r="AP116" s="999" t="s">
        <v>460</v>
      </c>
      <c r="AQ116" s="1000"/>
      <c r="AR116" s="1000"/>
      <c r="AS116" s="1000"/>
      <c r="AT116" s="1001"/>
      <c r="AU116" s="945"/>
      <c r="AV116" s="946"/>
      <c r="AW116" s="946"/>
      <c r="AX116" s="946"/>
      <c r="AY116" s="946"/>
      <c r="AZ116" s="1004" t="s">
        <v>478</v>
      </c>
      <c r="BA116" s="1005"/>
      <c r="BB116" s="1005"/>
      <c r="BC116" s="1005"/>
      <c r="BD116" s="1005"/>
      <c r="BE116" s="1005"/>
      <c r="BF116" s="1005"/>
      <c r="BG116" s="1005"/>
      <c r="BH116" s="1005"/>
      <c r="BI116" s="1005"/>
      <c r="BJ116" s="1005"/>
      <c r="BK116" s="1005"/>
      <c r="BL116" s="1005"/>
      <c r="BM116" s="1005"/>
      <c r="BN116" s="1005"/>
      <c r="BO116" s="1005"/>
      <c r="BP116" s="1006"/>
      <c r="BQ116" s="962" t="s">
        <v>460</v>
      </c>
      <c r="BR116" s="963"/>
      <c r="BS116" s="963"/>
      <c r="BT116" s="963"/>
      <c r="BU116" s="963"/>
      <c r="BV116" s="963" t="s">
        <v>132</v>
      </c>
      <c r="BW116" s="963"/>
      <c r="BX116" s="963"/>
      <c r="BY116" s="963"/>
      <c r="BZ116" s="963"/>
      <c r="CA116" s="963" t="s">
        <v>132</v>
      </c>
      <c r="CB116" s="963"/>
      <c r="CC116" s="963"/>
      <c r="CD116" s="963"/>
      <c r="CE116" s="963"/>
      <c r="CF116" s="957" t="s">
        <v>132</v>
      </c>
      <c r="CG116" s="958"/>
      <c r="CH116" s="958"/>
      <c r="CI116" s="958"/>
      <c r="CJ116" s="958"/>
      <c r="CK116" s="985"/>
      <c r="CL116" s="986"/>
      <c r="CM116" s="959" t="s">
        <v>479</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132</v>
      </c>
      <c r="DH116" s="996"/>
      <c r="DI116" s="996"/>
      <c r="DJ116" s="996"/>
      <c r="DK116" s="997"/>
      <c r="DL116" s="998" t="s">
        <v>132</v>
      </c>
      <c r="DM116" s="996"/>
      <c r="DN116" s="996"/>
      <c r="DO116" s="996"/>
      <c r="DP116" s="997"/>
      <c r="DQ116" s="998" t="s">
        <v>460</v>
      </c>
      <c r="DR116" s="996"/>
      <c r="DS116" s="996"/>
      <c r="DT116" s="996"/>
      <c r="DU116" s="997"/>
      <c r="DV116" s="999" t="s">
        <v>132</v>
      </c>
      <c r="DW116" s="1000"/>
      <c r="DX116" s="1000"/>
      <c r="DY116" s="1000"/>
      <c r="DZ116" s="1001"/>
    </row>
    <row r="117" spans="1:130" s="230" customFormat="1" ht="26.25" customHeight="1" x14ac:dyDescent="0.2">
      <c r="A117" s="949" t="s">
        <v>193</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480</v>
      </c>
      <c r="Z117" s="931"/>
      <c r="AA117" s="1015">
        <v>13153187</v>
      </c>
      <c r="AB117" s="1016"/>
      <c r="AC117" s="1016"/>
      <c r="AD117" s="1016"/>
      <c r="AE117" s="1017"/>
      <c r="AF117" s="1018">
        <v>12958874</v>
      </c>
      <c r="AG117" s="1016"/>
      <c r="AH117" s="1016"/>
      <c r="AI117" s="1016"/>
      <c r="AJ117" s="1017"/>
      <c r="AK117" s="1018">
        <v>12144695</v>
      </c>
      <c r="AL117" s="1016"/>
      <c r="AM117" s="1016"/>
      <c r="AN117" s="1016"/>
      <c r="AO117" s="1017"/>
      <c r="AP117" s="1019"/>
      <c r="AQ117" s="1020"/>
      <c r="AR117" s="1020"/>
      <c r="AS117" s="1020"/>
      <c r="AT117" s="1021"/>
      <c r="AU117" s="945"/>
      <c r="AV117" s="946"/>
      <c r="AW117" s="946"/>
      <c r="AX117" s="946"/>
      <c r="AY117" s="946"/>
      <c r="AZ117" s="1011" t="s">
        <v>481</v>
      </c>
      <c r="BA117" s="1012"/>
      <c r="BB117" s="1012"/>
      <c r="BC117" s="1012"/>
      <c r="BD117" s="1012"/>
      <c r="BE117" s="1012"/>
      <c r="BF117" s="1012"/>
      <c r="BG117" s="1012"/>
      <c r="BH117" s="1012"/>
      <c r="BI117" s="1012"/>
      <c r="BJ117" s="1012"/>
      <c r="BK117" s="1012"/>
      <c r="BL117" s="1012"/>
      <c r="BM117" s="1012"/>
      <c r="BN117" s="1012"/>
      <c r="BO117" s="1012"/>
      <c r="BP117" s="1013"/>
      <c r="BQ117" s="962" t="s">
        <v>465</v>
      </c>
      <c r="BR117" s="963"/>
      <c r="BS117" s="963"/>
      <c r="BT117" s="963"/>
      <c r="BU117" s="963"/>
      <c r="BV117" s="963" t="s">
        <v>132</v>
      </c>
      <c r="BW117" s="963"/>
      <c r="BX117" s="963"/>
      <c r="BY117" s="963"/>
      <c r="BZ117" s="963"/>
      <c r="CA117" s="963" t="s">
        <v>460</v>
      </c>
      <c r="CB117" s="963"/>
      <c r="CC117" s="963"/>
      <c r="CD117" s="963"/>
      <c r="CE117" s="963"/>
      <c r="CF117" s="957" t="s">
        <v>132</v>
      </c>
      <c r="CG117" s="958"/>
      <c r="CH117" s="958"/>
      <c r="CI117" s="958"/>
      <c r="CJ117" s="958"/>
      <c r="CK117" s="985"/>
      <c r="CL117" s="986"/>
      <c r="CM117" s="959" t="s">
        <v>482</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460</v>
      </c>
      <c r="DH117" s="996"/>
      <c r="DI117" s="996"/>
      <c r="DJ117" s="996"/>
      <c r="DK117" s="997"/>
      <c r="DL117" s="998" t="s">
        <v>460</v>
      </c>
      <c r="DM117" s="996"/>
      <c r="DN117" s="996"/>
      <c r="DO117" s="996"/>
      <c r="DP117" s="997"/>
      <c r="DQ117" s="998" t="s">
        <v>132</v>
      </c>
      <c r="DR117" s="996"/>
      <c r="DS117" s="996"/>
      <c r="DT117" s="996"/>
      <c r="DU117" s="997"/>
      <c r="DV117" s="999" t="s">
        <v>132</v>
      </c>
      <c r="DW117" s="1000"/>
      <c r="DX117" s="1000"/>
      <c r="DY117" s="1000"/>
      <c r="DZ117" s="1001"/>
    </row>
    <row r="118" spans="1:130" s="230" customFormat="1" ht="26.25" customHeight="1" x14ac:dyDescent="0.2">
      <c r="A118" s="949" t="s">
        <v>454</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451</v>
      </c>
      <c r="AB118" s="930"/>
      <c r="AC118" s="930"/>
      <c r="AD118" s="930"/>
      <c r="AE118" s="931"/>
      <c r="AF118" s="929" t="s">
        <v>452</v>
      </c>
      <c r="AG118" s="930"/>
      <c r="AH118" s="930"/>
      <c r="AI118" s="930"/>
      <c r="AJ118" s="931"/>
      <c r="AK118" s="929" t="s">
        <v>317</v>
      </c>
      <c r="AL118" s="930"/>
      <c r="AM118" s="930"/>
      <c r="AN118" s="930"/>
      <c r="AO118" s="931"/>
      <c r="AP118" s="1007" t="s">
        <v>453</v>
      </c>
      <c r="AQ118" s="1008"/>
      <c r="AR118" s="1008"/>
      <c r="AS118" s="1008"/>
      <c r="AT118" s="1009"/>
      <c r="AU118" s="945"/>
      <c r="AV118" s="946"/>
      <c r="AW118" s="946"/>
      <c r="AX118" s="946"/>
      <c r="AY118" s="946"/>
      <c r="AZ118" s="1010" t="s">
        <v>483</v>
      </c>
      <c r="BA118" s="1002"/>
      <c r="BB118" s="1002"/>
      <c r="BC118" s="1002"/>
      <c r="BD118" s="1002"/>
      <c r="BE118" s="1002"/>
      <c r="BF118" s="1002"/>
      <c r="BG118" s="1002"/>
      <c r="BH118" s="1002"/>
      <c r="BI118" s="1002"/>
      <c r="BJ118" s="1002"/>
      <c r="BK118" s="1002"/>
      <c r="BL118" s="1002"/>
      <c r="BM118" s="1002"/>
      <c r="BN118" s="1002"/>
      <c r="BO118" s="1002"/>
      <c r="BP118" s="1003"/>
      <c r="BQ118" s="1036" t="s">
        <v>132</v>
      </c>
      <c r="BR118" s="1037"/>
      <c r="BS118" s="1037"/>
      <c r="BT118" s="1037"/>
      <c r="BU118" s="1037"/>
      <c r="BV118" s="1037" t="s">
        <v>460</v>
      </c>
      <c r="BW118" s="1037"/>
      <c r="BX118" s="1037"/>
      <c r="BY118" s="1037"/>
      <c r="BZ118" s="1037"/>
      <c r="CA118" s="1037" t="s">
        <v>465</v>
      </c>
      <c r="CB118" s="1037"/>
      <c r="CC118" s="1037"/>
      <c r="CD118" s="1037"/>
      <c r="CE118" s="1037"/>
      <c r="CF118" s="957" t="s">
        <v>132</v>
      </c>
      <c r="CG118" s="958"/>
      <c r="CH118" s="958"/>
      <c r="CI118" s="958"/>
      <c r="CJ118" s="958"/>
      <c r="CK118" s="985"/>
      <c r="CL118" s="986"/>
      <c r="CM118" s="959" t="s">
        <v>484</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460</v>
      </c>
      <c r="DH118" s="996"/>
      <c r="DI118" s="996"/>
      <c r="DJ118" s="996"/>
      <c r="DK118" s="997"/>
      <c r="DL118" s="998" t="s">
        <v>465</v>
      </c>
      <c r="DM118" s="996"/>
      <c r="DN118" s="996"/>
      <c r="DO118" s="996"/>
      <c r="DP118" s="997"/>
      <c r="DQ118" s="998" t="s">
        <v>460</v>
      </c>
      <c r="DR118" s="996"/>
      <c r="DS118" s="996"/>
      <c r="DT118" s="996"/>
      <c r="DU118" s="997"/>
      <c r="DV118" s="999" t="s">
        <v>460</v>
      </c>
      <c r="DW118" s="1000"/>
      <c r="DX118" s="1000"/>
      <c r="DY118" s="1000"/>
      <c r="DZ118" s="1001"/>
    </row>
    <row r="119" spans="1:130" s="230" customFormat="1" ht="26.25" customHeight="1" x14ac:dyDescent="0.2">
      <c r="A119" s="1094" t="s">
        <v>457</v>
      </c>
      <c r="B119" s="984"/>
      <c r="C119" s="966" t="s">
        <v>458</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v>56685</v>
      </c>
      <c r="AB119" s="937"/>
      <c r="AC119" s="937"/>
      <c r="AD119" s="937"/>
      <c r="AE119" s="938"/>
      <c r="AF119" s="939">
        <v>56685</v>
      </c>
      <c r="AG119" s="937"/>
      <c r="AH119" s="937"/>
      <c r="AI119" s="937"/>
      <c r="AJ119" s="938"/>
      <c r="AK119" s="939">
        <v>56685</v>
      </c>
      <c r="AL119" s="937"/>
      <c r="AM119" s="937"/>
      <c r="AN119" s="937"/>
      <c r="AO119" s="938"/>
      <c r="AP119" s="940">
        <v>0.1</v>
      </c>
      <c r="AQ119" s="941"/>
      <c r="AR119" s="941"/>
      <c r="AS119" s="941"/>
      <c r="AT119" s="942"/>
      <c r="AU119" s="947"/>
      <c r="AV119" s="948"/>
      <c r="AW119" s="948"/>
      <c r="AX119" s="948"/>
      <c r="AY119" s="948"/>
      <c r="AZ119" s="251" t="s">
        <v>193</v>
      </c>
      <c r="BA119" s="251"/>
      <c r="BB119" s="251"/>
      <c r="BC119" s="251"/>
      <c r="BD119" s="251"/>
      <c r="BE119" s="251"/>
      <c r="BF119" s="251"/>
      <c r="BG119" s="251"/>
      <c r="BH119" s="251"/>
      <c r="BI119" s="251"/>
      <c r="BJ119" s="251"/>
      <c r="BK119" s="251"/>
      <c r="BL119" s="251"/>
      <c r="BM119" s="251"/>
      <c r="BN119" s="251"/>
      <c r="BO119" s="1014" t="s">
        <v>485</v>
      </c>
      <c r="BP119" s="1042"/>
      <c r="BQ119" s="1036">
        <v>147500650</v>
      </c>
      <c r="BR119" s="1037"/>
      <c r="BS119" s="1037"/>
      <c r="BT119" s="1037"/>
      <c r="BU119" s="1037"/>
      <c r="BV119" s="1037">
        <v>154815865</v>
      </c>
      <c r="BW119" s="1037"/>
      <c r="BX119" s="1037"/>
      <c r="BY119" s="1037"/>
      <c r="BZ119" s="1037"/>
      <c r="CA119" s="1037">
        <v>151287895</v>
      </c>
      <c r="CB119" s="1037"/>
      <c r="CC119" s="1037"/>
      <c r="CD119" s="1037"/>
      <c r="CE119" s="1037"/>
      <c r="CF119" s="1038"/>
      <c r="CG119" s="1039"/>
      <c r="CH119" s="1039"/>
      <c r="CI119" s="1039"/>
      <c r="CJ119" s="1040"/>
      <c r="CK119" s="987"/>
      <c r="CL119" s="988"/>
      <c r="CM119" s="1010" t="s">
        <v>486</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t="s">
        <v>460</v>
      </c>
      <c r="DH119" s="1023"/>
      <c r="DI119" s="1023"/>
      <c r="DJ119" s="1023"/>
      <c r="DK119" s="1024"/>
      <c r="DL119" s="1022" t="s">
        <v>465</v>
      </c>
      <c r="DM119" s="1023"/>
      <c r="DN119" s="1023"/>
      <c r="DO119" s="1023"/>
      <c r="DP119" s="1024"/>
      <c r="DQ119" s="1022" t="s">
        <v>460</v>
      </c>
      <c r="DR119" s="1023"/>
      <c r="DS119" s="1023"/>
      <c r="DT119" s="1023"/>
      <c r="DU119" s="1024"/>
      <c r="DV119" s="1025" t="s">
        <v>460</v>
      </c>
      <c r="DW119" s="1026"/>
      <c r="DX119" s="1026"/>
      <c r="DY119" s="1026"/>
      <c r="DZ119" s="1027"/>
    </row>
    <row r="120" spans="1:130" s="230" customFormat="1" ht="26.25" customHeight="1" x14ac:dyDescent="0.2">
      <c r="A120" s="1095"/>
      <c r="B120" s="986"/>
      <c r="C120" s="959" t="s">
        <v>462</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132</v>
      </c>
      <c r="AB120" s="996"/>
      <c r="AC120" s="996"/>
      <c r="AD120" s="996"/>
      <c r="AE120" s="997"/>
      <c r="AF120" s="998" t="s">
        <v>132</v>
      </c>
      <c r="AG120" s="996"/>
      <c r="AH120" s="996"/>
      <c r="AI120" s="996"/>
      <c r="AJ120" s="997"/>
      <c r="AK120" s="998" t="s">
        <v>460</v>
      </c>
      <c r="AL120" s="996"/>
      <c r="AM120" s="996"/>
      <c r="AN120" s="996"/>
      <c r="AO120" s="997"/>
      <c r="AP120" s="999" t="s">
        <v>460</v>
      </c>
      <c r="AQ120" s="1000"/>
      <c r="AR120" s="1000"/>
      <c r="AS120" s="1000"/>
      <c r="AT120" s="1001"/>
      <c r="AU120" s="1028" t="s">
        <v>487</v>
      </c>
      <c r="AV120" s="1029"/>
      <c r="AW120" s="1029"/>
      <c r="AX120" s="1029"/>
      <c r="AY120" s="1030"/>
      <c r="AZ120" s="966" t="s">
        <v>488</v>
      </c>
      <c r="BA120" s="934"/>
      <c r="BB120" s="934"/>
      <c r="BC120" s="934"/>
      <c r="BD120" s="934"/>
      <c r="BE120" s="934"/>
      <c r="BF120" s="934"/>
      <c r="BG120" s="934"/>
      <c r="BH120" s="934"/>
      <c r="BI120" s="934"/>
      <c r="BJ120" s="934"/>
      <c r="BK120" s="934"/>
      <c r="BL120" s="934"/>
      <c r="BM120" s="934"/>
      <c r="BN120" s="934"/>
      <c r="BO120" s="934"/>
      <c r="BP120" s="935"/>
      <c r="BQ120" s="967">
        <v>25953372</v>
      </c>
      <c r="BR120" s="968"/>
      <c r="BS120" s="968"/>
      <c r="BT120" s="968"/>
      <c r="BU120" s="968"/>
      <c r="BV120" s="968">
        <v>31081078</v>
      </c>
      <c r="BW120" s="968"/>
      <c r="BX120" s="968"/>
      <c r="BY120" s="968"/>
      <c r="BZ120" s="968"/>
      <c r="CA120" s="968">
        <v>31836563</v>
      </c>
      <c r="CB120" s="968"/>
      <c r="CC120" s="968"/>
      <c r="CD120" s="968"/>
      <c r="CE120" s="968"/>
      <c r="CF120" s="981">
        <v>50.7</v>
      </c>
      <c r="CG120" s="982"/>
      <c r="CH120" s="982"/>
      <c r="CI120" s="982"/>
      <c r="CJ120" s="982"/>
      <c r="CK120" s="1043" t="s">
        <v>489</v>
      </c>
      <c r="CL120" s="1044"/>
      <c r="CM120" s="1044"/>
      <c r="CN120" s="1044"/>
      <c r="CO120" s="1045"/>
      <c r="CP120" s="1051" t="s">
        <v>490</v>
      </c>
      <c r="CQ120" s="1052"/>
      <c r="CR120" s="1052"/>
      <c r="CS120" s="1052"/>
      <c r="CT120" s="1052"/>
      <c r="CU120" s="1052"/>
      <c r="CV120" s="1052"/>
      <c r="CW120" s="1052"/>
      <c r="CX120" s="1052"/>
      <c r="CY120" s="1052"/>
      <c r="CZ120" s="1052"/>
      <c r="DA120" s="1052"/>
      <c r="DB120" s="1052"/>
      <c r="DC120" s="1052"/>
      <c r="DD120" s="1052"/>
      <c r="DE120" s="1052"/>
      <c r="DF120" s="1053"/>
      <c r="DG120" s="967">
        <v>41644570</v>
      </c>
      <c r="DH120" s="968"/>
      <c r="DI120" s="968"/>
      <c r="DJ120" s="968"/>
      <c r="DK120" s="968"/>
      <c r="DL120" s="968">
        <v>43263373</v>
      </c>
      <c r="DM120" s="968"/>
      <c r="DN120" s="968"/>
      <c r="DO120" s="968"/>
      <c r="DP120" s="968"/>
      <c r="DQ120" s="968">
        <v>37660911</v>
      </c>
      <c r="DR120" s="968"/>
      <c r="DS120" s="968"/>
      <c r="DT120" s="968"/>
      <c r="DU120" s="968"/>
      <c r="DV120" s="969">
        <v>59.9</v>
      </c>
      <c r="DW120" s="969"/>
      <c r="DX120" s="969"/>
      <c r="DY120" s="969"/>
      <c r="DZ120" s="970"/>
    </row>
    <row r="121" spans="1:130" s="230" customFormat="1" ht="26.25" customHeight="1" x14ac:dyDescent="0.2">
      <c r="A121" s="1095"/>
      <c r="B121" s="986"/>
      <c r="C121" s="1011" t="s">
        <v>491</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v>3107</v>
      </c>
      <c r="AB121" s="996"/>
      <c r="AC121" s="996"/>
      <c r="AD121" s="996"/>
      <c r="AE121" s="997"/>
      <c r="AF121" s="998">
        <v>2904</v>
      </c>
      <c r="AG121" s="996"/>
      <c r="AH121" s="996"/>
      <c r="AI121" s="996"/>
      <c r="AJ121" s="997"/>
      <c r="AK121" s="998">
        <v>2880</v>
      </c>
      <c r="AL121" s="996"/>
      <c r="AM121" s="996"/>
      <c r="AN121" s="996"/>
      <c r="AO121" s="997"/>
      <c r="AP121" s="999">
        <v>0</v>
      </c>
      <c r="AQ121" s="1000"/>
      <c r="AR121" s="1000"/>
      <c r="AS121" s="1000"/>
      <c r="AT121" s="1001"/>
      <c r="AU121" s="1031"/>
      <c r="AV121" s="1032"/>
      <c r="AW121" s="1032"/>
      <c r="AX121" s="1032"/>
      <c r="AY121" s="1033"/>
      <c r="AZ121" s="959" t="s">
        <v>492</v>
      </c>
      <c r="BA121" s="960"/>
      <c r="BB121" s="960"/>
      <c r="BC121" s="960"/>
      <c r="BD121" s="960"/>
      <c r="BE121" s="960"/>
      <c r="BF121" s="960"/>
      <c r="BG121" s="960"/>
      <c r="BH121" s="960"/>
      <c r="BI121" s="960"/>
      <c r="BJ121" s="960"/>
      <c r="BK121" s="960"/>
      <c r="BL121" s="960"/>
      <c r="BM121" s="960"/>
      <c r="BN121" s="960"/>
      <c r="BO121" s="960"/>
      <c r="BP121" s="961"/>
      <c r="BQ121" s="962">
        <v>21150212</v>
      </c>
      <c r="BR121" s="963"/>
      <c r="BS121" s="963"/>
      <c r="BT121" s="963"/>
      <c r="BU121" s="963"/>
      <c r="BV121" s="963">
        <v>29976907</v>
      </c>
      <c r="BW121" s="963"/>
      <c r="BX121" s="963"/>
      <c r="BY121" s="963"/>
      <c r="BZ121" s="963"/>
      <c r="CA121" s="963">
        <v>29051921</v>
      </c>
      <c r="CB121" s="963"/>
      <c r="CC121" s="963"/>
      <c r="CD121" s="963"/>
      <c r="CE121" s="963"/>
      <c r="CF121" s="957">
        <v>46.2</v>
      </c>
      <c r="CG121" s="958"/>
      <c r="CH121" s="958"/>
      <c r="CI121" s="958"/>
      <c r="CJ121" s="958"/>
      <c r="CK121" s="1046"/>
      <c r="CL121" s="1047"/>
      <c r="CM121" s="1047"/>
      <c r="CN121" s="1047"/>
      <c r="CO121" s="1048"/>
      <c r="CP121" s="1056" t="s">
        <v>493</v>
      </c>
      <c r="CQ121" s="1057"/>
      <c r="CR121" s="1057"/>
      <c r="CS121" s="1057"/>
      <c r="CT121" s="1057"/>
      <c r="CU121" s="1057"/>
      <c r="CV121" s="1057"/>
      <c r="CW121" s="1057"/>
      <c r="CX121" s="1057"/>
      <c r="CY121" s="1057"/>
      <c r="CZ121" s="1057"/>
      <c r="DA121" s="1057"/>
      <c r="DB121" s="1057"/>
      <c r="DC121" s="1057"/>
      <c r="DD121" s="1057"/>
      <c r="DE121" s="1057"/>
      <c r="DF121" s="1058"/>
      <c r="DG121" s="962">
        <v>3098459</v>
      </c>
      <c r="DH121" s="963"/>
      <c r="DI121" s="963"/>
      <c r="DJ121" s="963"/>
      <c r="DK121" s="963"/>
      <c r="DL121" s="963">
        <v>3767129</v>
      </c>
      <c r="DM121" s="963"/>
      <c r="DN121" s="963"/>
      <c r="DO121" s="963"/>
      <c r="DP121" s="963"/>
      <c r="DQ121" s="963">
        <v>2682790</v>
      </c>
      <c r="DR121" s="963"/>
      <c r="DS121" s="963"/>
      <c r="DT121" s="963"/>
      <c r="DU121" s="963"/>
      <c r="DV121" s="964">
        <v>4.3</v>
      </c>
      <c r="DW121" s="964"/>
      <c r="DX121" s="964"/>
      <c r="DY121" s="964"/>
      <c r="DZ121" s="965"/>
    </row>
    <row r="122" spans="1:130" s="230" customFormat="1" ht="26.25" customHeight="1" x14ac:dyDescent="0.2">
      <c r="A122" s="1095"/>
      <c r="B122" s="986"/>
      <c r="C122" s="959" t="s">
        <v>473</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460</v>
      </c>
      <c r="AB122" s="996"/>
      <c r="AC122" s="996"/>
      <c r="AD122" s="996"/>
      <c r="AE122" s="997"/>
      <c r="AF122" s="998" t="s">
        <v>460</v>
      </c>
      <c r="AG122" s="996"/>
      <c r="AH122" s="996"/>
      <c r="AI122" s="996"/>
      <c r="AJ122" s="997"/>
      <c r="AK122" s="998" t="s">
        <v>132</v>
      </c>
      <c r="AL122" s="996"/>
      <c r="AM122" s="996"/>
      <c r="AN122" s="996"/>
      <c r="AO122" s="997"/>
      <c r="AP122" s="999" t="s">
        <v>465</v>
      </c>
      <c r="AQ122" s="1000"/>
      <c r="AR122" s="1000"/>
      <c r="AS122" s="1000"/>
      <c r="AT122" s="1001"/>
      <c r="AU122" s="1031"/>
      <c r="AV122" s="1032"/>
      <c r="AW122" s="1032"/>
      <c r="AX122" s="1032"/>
      <c r="AY122" s="1033"/>
      <c r="AZ122" s="1010" t="s">
        <v>494</v>
      </c>
      <c r="BA122" s="1002"/>
      <c r="BB122" s="1002"/>
      <c r="BC122" s="1002"/>
      <c r="BD122" s="1002"/>
      <c r="BE122" s="1002"/>
      <c r="BF122" s="1002"/>
      <c r="BG122" s="1002"/>
      <c r="BH122" s="1002"/>
      <c r="BI122" s="1002"/>
      <c r="BJ122" s="1002"/>
      <c r="BK122" s="1002"/>
      <c r="BL122" s="1002"/>
      <c r="BM122" s="1002"/>
      <c r="BN122" s="1002"/>
      <c r="BO122" s="1002"/>
      <c r="BP122" s="1003"/>
      <c r="BQ122" s="1036">
        <v>105435976</v>
      </c>
      <c r="BR122" s="1037"/>
      <c r="BS122" s="1037"/>
      <c r="BT122" s="1037"/>
      <c r="BU122" s="1037"/>
      <c r="BV122" s="1037">
        <v>105575648</v>
      </c>
      <c r="BW122" s="1037"/>
      <c r="BX122" s="1037"/>
      <c r="BY122" s="1037"/>
      <c r="BZ122" s="1037"/>
      <c r="CA122" s="1037">
        <v>104693962</v>
      </c>
      <c r="CB122" s="1037"/>
      <c r="CC122" s="1037"/>
      <c r="CD122" s="1037"/>
      <c r="CE122" s="1037"/>
      <c r="CF122" s="1054">
        <v>166.6</v>
      </c>
      <c r="CG122" s="1055"/>
      <c r="CH122" s="1055"/>
      <c r="CI122" s="1055"/>
      <c r="CJ122" s="1055"/>
      <c r="CK122" s="1046"/>
      <c r="CL122" s="1047"/>
      <c r="CM122" s="1047"/>
      <c r="CN122" s="1047"/>
      <c r="CO122" s="1048"/>
      <c r="CP122" s="1056" t="s">
        <v>429</v>
      </c>
      <c r="CQ122" s="1057"/>
      <c r="CR122" s="1057"/>
      <c r="CS122" s="1057"/>
      <c r="CT122" s="1057"/>
      <c r="CU122" s="1057"/>
      <c r="CV122" s="1057"/>
      <c r="CW122" s="1057"/>
      <c r="CX122" s="1057"/>
      <c r="CY122" s="1057"/>
      <c r="CZ122" s="1057"/>
      <c r="DA122" s="1057"/>
      <c r="DB122" s="1057"/>
      <c r="DC122" s="1057"/>
      <c r="DD122" s="1057"/>
      <c r="DE122" s="1057"/>
      <c r="DF122" s="1058"/>
      <c r="DG122" s="962">
        <v>2266328</v>
      </c>
      <c r="DH122" s="963"/>
      <c r="DI122" s="963"/>
      <c r="DJ122" s="963"/>
      <c r="DK122" s="963"/>
      <c r="DL122" s="963">
        <v>2453290</v>
      </c>
      <c r="DM122" s="963"/>
      <c r="DN122" s="963"/>
      <c r="DO122" s="963"/>
      <c r="DP122" s="963"/>
      <c r="DQ122" s="963">
        <v>2079850</v>
      </c>
      <c r="DR122" s="963"/>
      <c r="DS122" s="963"/>
      <c r="DT122" s="963"/>
      <c r="DU122" s="963"/>
      <c r="DV122" s="964">
        <v>3.3</v>
      </c>
      <c r="DW122" s="964"/>
      <c r="DX122" s="964"/>
      <c r="DY122" s="964"/>
      <c r="DZ122" s="965"/>
    </row>
    <row r="123" spans="1:130" s="230" customFormat="1" ht="26.25" customHeight="1" x14ac:dyDescent="0.2">
      <c r="A123" s="1095"/>
      <c r="B123" s="986"/>
      <c r="C123" s="959" t="s">
        <v>479</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460</v>
      </c>
      <c r="AB123" s="996"/>
      <c r="AC123" s="996"/>
      <c r="AD123" s="996"/>
      <c r="AE123" s="997"/>
      <c r="AF123" s="998" t="s">
        <v>460</v>
      </c>
      <c r="AG123" s="996"/>
      <c r="AH123" s="996"/>
      <c r="AI123" s="996"/>
      <c r="AJ123" s="997"/>
      <c r="AK123" s="998" t="s">
        <v>460</v>
      </c>
      <c r="AL123" s="996"/>
      <c r="AM123" s="996"/>
      <c r="AN123" s="996"/>
      <c r="AO123" s="997"/>
      <c r="AP123" s="999" t="s">
        <v>132</v>
      </c>
      <c r="AQ123" s="1000"/>
      <c r="AR123" s="1000"/>
      <c r="AS123" s="1000"/>
      <c r="AT123" s="1001"/>
      <c r="AU123" s="1034"/>
      <c r="AV123" s="1035"/>
      <c r="AW123" s="1035"/>
      <c r="AX123" s="1035"/>
      <c r="AY123" s="1035"/>
      <c r="AZ123" s="251" t="s">
        <v>193</v>
      </c>
      <c r="BA123" s="251"/>
      <c r="BB123" s="251"/>
      <c r="BC123" s="251"/>
      <c r="BD123" s="251"/>
      <c r="BE123" s="251"/>
      <c r="BF123" s="251"/>
      <c r="BG123" s="251"/>
      <c r="BH123" s="251"/>
      <c r="BI123" s="251"/>
      <c r="BJ123" s="251"/>
      <c r="BK123" s="251"/>
      <c r="BL123" s="251"/>
      <c r="BM123" s="251"/>
      <c r="BN123" s="251"/>
      <c r="BO123" s="1014" t="s">
        <v>495</v>
      </c>
      <c r="BP123" s="1042"/>
      <c r="BQ123" s="1101">
        <v>152539560</v>
      </c>
      <c r="BR123" s="1068"/>
      <c r="BS123" s="1068"/>
      <c r="BT123" s="1068"/>
      <c r="BU123" s="1068"/>
      <c r="BV123" s="1068">
        <v>166633633</v>
      </c>
      <c r="BW123" s="1068"/>
      <c r="BX123" s="1068"/>
      <c r="BY123" s="1068"/>
      <c r="BZ123" s="1068"/>
      <c r="CA123" s="1068">
        <v>165582446</v>
      </c>
      <c r="CB123" s="1068"/>
      <c r="CC123" s="1068"/>
      <c r="CD123" s="1068"/>
      <c r="CE123" s="1068"/>
      <c r="CF123" s="1038"/>
      <c r="CG123" s="1039"/>
      <c r="CH123" s="1039"/>
      <c r="CI123" s="1039"/>
      <c r="CJ123" s="1040"/>
      <c r="CK123" s="1046"/>
      <c r="CL123" s="1047"/>
      <c r="CM123" s="1047"/>
      <c r="CN123" s="1047"/>
      <c r="CO123" s="1048"/>
      <c r="CP123" s="1056" t="s">
        <v>496</v>
      </c>
      <c r="CQ123" s="1057"/>
      <c r="CR123" s="1057"/>
      <c r="CS123" s="1057"/>
      <c r="CT123" s="1057"/>
      <c r="CU123" s="1057"/>
      <c r="CV123" s="1057"/>
      <c r="CW123" s="1057"/>
      <c r="CX123" s="1057"/>
      <c r="CY123" s="1057"/>
      <c r="CZ123" s="1057"/>
      <c r="DA123" s="1057"/>
      <c r="DB123" s="1057"/>
      <c r="DC123" s="1057"/>
      <c r="DD123" s="1057"/>
      <c r="DE123" s="1057"/>
      <c r="DF123" s="1058"/>
      <c r="DG123" s="995" t="s">
        <v>132</v>
      </c>
      <c r="DH123" s="996"/>
      <c r="DI123" s="996"/>
      <c r="DJ123" s="996"/>
      <c r="DK123" s="997"/>
      <c r="DL123" s="998" t="s">
        <v>132</v>
      </c>
      <c r="DM123" s="996"/>
      <c r="DN123" s="996"/>
      <c r="DO123" s="996"/>
      <c r="DP123" s="997"/>
      <c r="DQ123" s="998">
        <v>323498</v>
      </c>
      <c r="DR123" s="996"/>
      <c r="DS123" s="996"/>
      <c r="DT123" s="996"/>
      <c r="DU123" s="997"/>
      <c r="DV123" s="999">
        <v>0.5</v>
      </c>
      <c r="DW123" s="1000"/>
      <c r="DX123" s="1000"/>
      <c r="DY123" s="1000"/>
      <c r="DZ123" s="1001"/>
    </row>
    <row r="124" spans="1:130" s="230" customFormat="1" ht="26.25" customHeight="1" thickBot="1" x14ac:dyDescent="0.25">
      <c r="A124" s="1095"/>
      <c r="B124" s="986"/>
      <c r="C124" s="959" t="s">
        <v>482</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132</v>
      </c>
      <c r="AB124" s="996"/>
      <c r="AC124" s="996"/>
      <c r="AD124" s="996"/>
      <c r="AE124" s="997"/>
      <c r="AF124" s="998" t="s">
        <v>460</v>
      </c>
      <c r="AG124" s="996"/>
      <c r="AH124" s="996"/>
      <c r="AI124" s="996"/>
      <c r="AJ124" s="997"/>
      <c r="AK124" s="998" t="s">
        <v>460</v>
      </c>
      <c r="AL124" s="996"/>
      <c r="AM124" s="996"/>
      <c r="AN124" s="996"/>
      <c r="AO124" s="997"/>
      <c r="AP124" s="999" t="s">
        <v>132</v>
      </c>
      <c r="AQ124" s="1000"/>
      <c r="AR124" s="1000"/>
      <c r="AS124" s="1000"/>
      <c r="AT124" s="1001"/>
      <c r="AU124" s="1097" t="s">
        <v>497</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t="s">
        <v>132</v>
      </c>
      <c r="BR124" s="1064"/>
      <c r="BS124" s="1064"/>
      <c r="BT124" s="1064"/>
      <c r="BU124" s="1064"/>
      <c r="BV124" s="1064" t="s">
        <v>132</v>
      </c>
      <c r="BW124" s="1064"/>
      <c r="BX124" s="1064"/>
      <c r="BY124" s="1064"/>
      <c r="BZ124" s="1064"/>
      <c r="CA124" s="1064" t="s">
        <v>132</v>
      </c>
      <c r="CB124" s="1064"/>
      <c r="CC124" s="1064"/>
      <c r="CD124" s="1064"/>
      <c r="CE124" s="1064"/>
      <c r="CF124" s="1065"/>
      <c r="CG124" s="1066"/>
      <c r="CH124" s="1066"/>
      <c r="CI124" s="1066"/>
      <c r="CJ124" s="1067"/>
      <c r="CK124" s="1049"/>
      <c r="CL124" s="1049"/>
      <c r="CM124" s="1049"/>
      <c r="CN124" s="1049"/>
      <c r="CO124" s="1050"/>
      <c r="CP124" s="1056" t="s">
        <v>498</v>
      </c>
      <c r="CQ124" s="1057"/>
      <c r="CR124" s="1057"/>
      <c r="CS124" s="1057"/>
      <c r="CT124" s="1057"/>
      <c r="CU124" s="1057"/>
      <c r="CV124" s="1057"/>
      <c r="CW124" s="1057"/>
      <c r="CX124" s="1057"/>
      <c r="CY124" s="1057"/>
      <c r="CZ124" s="1057"/>
      <c r="DA124" s="1057"/>
      <c r="DB124" s="1057"/>
      <c r="DC124" s="1057"/>
      <c r="DD124" s="1057"/>
      <c r="DE124" s="1057"/>
      <c r="DF124" s="1058"/>
      <c r="DG124" s="1041">
        <v>616711</v>
      </c>
      <c r="DH124" s="1023"/>
      <c r="DI124" s="1023"/>
      <c r="DJ124" s="1023"/>
      <c r="DK124" s="1024"/>
      <c r="DL124" s="1022">
        <v>470465</v>
      </c>
      <c r="DM124" s="1023"/>
      <c r="DN124" s="1023"/>
      <c r="DO124" s="1023"/>
      <c r="DP124" s="1024"/>
      <c r="DQ124" s="1022">
        <v>24533</v>
      </c>
      <c r="DR124" s="1023"/>
      <c r="DS124" s="1023"/>
      <c r="DT124" s="1023"/>
      <c r="DU124" s="1024"/>
      <c r="DV124" s="1025">
        <v>0</v>
      </c>
      <c r="DW124" s="1026"/>
      <c r="DX124" s="1026"/>
      <c r="DY124" s="1026"/>
      <c r="DZ124" s="1027"/>
    </row>
    <row r="125" spans="1:130" s="230" customFormat="1" ht="26.25" customHeight="1" x14ac:dyDescent="0.2">
      <c r="A125" s="1095"/>
      <c r="B125" s="986"/>
      <c r="C125" s="959" t="s">
        <v>484</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132</v>
      </c>
      <c r="AB125" s="996"/>
      <c r="AC125" s="996"/>
      <c r="AD125" s="996"/>
      <c r="AE125" s="997"/>
      <c r="AF125" s="998" t="s">
        <v>132</v>
      </c>
      <c r="AG125" s="996"/>
      <c r="AH125" s="996"/>
      <c r="AI125" s="996"/>
      <c r="AJ125" s="997"/>
      <c r="AK125" s="998" t="s">
        <v>132</v>
      </c>
      <c r="AL125" s="996"/>
      <c r="AM125" s="996"/>
      <c r="AN125" s="996"/>
      <c r="AO125" s="997"/>
      <c r="AP125" s="999" t="s">
        <v>132</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9" t="s">
        <v>499</v>
      </c>
      <c r="CL125" s="1044"/>
      <c r="CM125" s="1044"/>
      <c r="CN125" s="1044"/>
      <c r="CO125" s="1045"/>
      <c r="CP125" s="966" t="s">
        <v>500</v>
      </c>
      <c r="CQ125" s="934"/>
      <c r="CR125" s="934"/>
      <c r="CS125" s="934"/>
      <c r="CT125" s="934"/>
      <c r="CU125" s="934"/>
      <c r="CV125" s="934"/>
      <c r="CW125" s="934"/>
      <c r="CX125" s="934"/>
      <c r="CY125" s="934"/>
      <c r="CZ125" s="934"/>
      <c r="DA125" s="934"/>
      <c r="DB125" s="934"/>
      <c r="DC125" s="934"/>
      <c r="DD125" s="934"/>
      <c r="DE125" s="934"/>
      <c r="DF125" s="935"/>
      <c r="DG125" s="967" t="s">
        <v>132</v>
      </c>
      <c r="DH125" s="968"/>
      <c r="DI125" s="968"/>
      <c r="DJ125" s="968"/>
      <c r="DK125" s="968"/>
      <c r="DL125" s="968" t="s">
        <v>132</v>
      </c>
      <c r="DM125" s="968"/>
      <c r="DN125" s="968"/>
      <c r="DO125" s="968"/>
      <c r="DP125" s="968"/>
      <c r="DQ125" s="968" t="s">
        <v>132</v>
      </c>
      <c r="DR125" s="968"/>
      <c r="DS125" s="968"/>
      <c r="DT125" s="968"/>
      <c r="DU125" s="968"/>
      <c r="DV125" s="969" t="s">
        <v>132</v>
      </c>
      <c r="DW125" s="969"/>
      <c r="DX125" s="969"/>
      <c r="DY125" s="969"/>
      <c r="DZ125" s="970"/>
    </row>
    <row r="126" spans="1:130" s="230" customFormat="1" ht="26.25" customHeight="1" thickBot="1" x14ac:dyDescent="0.25">
      <c r="A126" s="1095"/>
      <c r="B126" s="986"/>
      <c r="C126" s="959" t="s">
        <v>486</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132</v>
      </c>
      <c r="AB126" s="996"/>
      <c r="AC126" s="996"/>
      <c r="AD126" s="996"/>
      <c r="AE126" s="997"/>
      <c r="AF126" s="998" t="s">
        <v>132</v>
      </c>
      <c r="AG126" s="996"/>
      <c r="AH126" s="996"/>
      <c r="AI126" s="996"/>
      <c r="AJ126" s="997"/>
      <c r="AK126" s="998" t="s">
        <v>132</v>
      </c>
      <c r="AL126" s="996"/>
      <c r="AM126" s="996"/>
      <c r="AN126" s="996"/>
      <c r="AO126" s="997"/>
      <c r="AP126" s="999" t="s">
        <v>132</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0"/>
      <c r="CL126" s="1047"/>
      <c r="CM126" s="1047"/>
      <c r="CN126" s="1047"/>
      <c r="CO126" s="1048"/>
      <c r="CP126" s="959" t="s">
        <v>501</v>
      </c>
      <c r="CQ126" s="960"/>
      <c r="CR126" s="960"/>
      <c r="CS126" s="960"/>
      <c r="CT126" s="960"/>
      <c r="CU126" s="960"/>
      <c r="CV126" s="960"/>
      <c r="CW126" s="960"/>
      <c r="CX126" s="960"/>
      <c r="CY126" s="960"/>
      <c r="CZ126" s="960"/>
      <c r="DA126" s="960"/>
      <c r="DB126" s="960"/>
      <c r="DC126" s="960"/>
      <c r="DD126" s="960"/>
      <c r="DE126" s="960"/>
      <c r="DF126" s="961"/>
      <c r="DG126" s="962" t="s">
        <v>132</v>
      </c>
      <c r="DH126" s="963"/>
      <c r="DI126" s="963"/>
      <c r="DJ126" s="963"/>
      <c r="DK126" s="963"/>
      <c r="DL126" s="963" t="s">
        <v>132</v>
      </c>
      <c r="DM126" s="963"/>
      <c r="DN126" s="963"/>
      <c r="DO126" s="963"/>
      <c r="DP126" s="963"/>
      <c r="DQ126" s="963" t="s">
        <v>132</v>
      </c>
      <c r="DR126" s="963"/>
      <c r="DS126" s="963"/>
      <c r="DT126" s="963"/>
      <c r="DU126" s="963"/>
      <c r="DV126" s="964" t="s">
        <v>132</v>
      </c>
      <c r="DW126" s="964"/>
      <c r="DX126" s="964"/>
      <c r="DY126" s="964"/>
      <c r="DZ126" s="965"/>
    </row>
    <row r="127" spans="1:130" s="230" customFormat="1" ht="26.25" customHeight="1" x14ac:dyDescent="0.2">
      <c r="A127" s="1096"/>
      <c r="B127" s="988"/>
      <c r="C127" s="1010" t="s">
        <v>502</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v>4488</v>
      </c>
      <c r="AB127" s="996"/>
      <c r="AC127" s="996"/>
      <c r="AD127" s="996"/>
      <c r="AE127" s="997"/>
      <c r="AF127" s="998">
        <v>34901</v>
      </c>
      <c r="AG127" s="996"/>
      <c r="AH127" s="996"/>
      <c r="AI127" s="996"/>
      <c r="AJ127" s="997"/>
      <c r="AK127" s="998">
        <v>79152</v>
      </c>
      <c r="AL127" s="996"/>
      <c r="AM127" s="996"/>
      <c r="AN127" s="996"/>
      <c r="AO127" s="997"/>
      <c r="AP127" s="999">
        <v>0.1</v>
      </c>
      <c r="AQ127" s="1000"/>
      <c r="AR127" s="1000"/>
      <c r="AS127" s="1000"/>
      <c r="AT127" s="1001"/>
      <c r="AU127" s="232"/>
      <c r="AV127" s="232"/>
      <c r="AW127" s="232"/>
      <c r="AX127" s="1069" t="s">
        <v>503</v>
      </c>
      <c r="AY127" s="1070"/>
      <c r="AZ127" s="1070"/>
      <c r="BA127" s="1070"/>
      <c r="BB127" s="1070"/>
      <c r="BC127" s="1070"/>
      <c r="BD127" s="1070"/>
      <c r="BE127" s="1071"/>
      <c r="BF127" s="1072" t="s">
        <v>504</v>
      </c>
      <c r="BG127" s="1070"/>
      <c r="BH127" s="1070"/>
      <c r="BI127" s="1070"/>
      <c r="BJ127" s="1070"/>
      <c r="BK127" s="1070"/>
      <c r="BL127" s="1071"/>
      <c r="BM127" s="1072" t="s">
        <v>505</v>
      </c>
      <c r="BN127" s="1070"/>
      <c r="BO127" s="1070"/>
      <c r="BP127" s="1070"/>
      <c r="BQ127" s="1070"/>
      <c r="BR127" s="1070"/>
      <c r="BS127" s="1071"/>
      <c r="BT127" s="1072" t="s">
        <v>506</v>
      </c>
      <c r="BU127" s="1070"/>
      <c r="BV127" s="1070"/>
      <c r="BW127" s="1070"/>
      <c r="BX127" s="1070"/>
      <c r="BY127" s="1070"/>
      <c r="BZ127" s="1093"/>
      <c r="CA127" s="232"/>
      <c r="CB127" s="232"/>
      <c r="CC127" s="232"/>
      <c r="CD127" s="255"/>
      <c r="CE127" s="255"/>
      <c r="CF127" s="255"/>
      <c r="CG127" s="232"/>
      <c r="CH127" s="232"/>
      <c r="CI127" s="232"/>
      <c r="CJ127" s="254"/>
      <c r="CK127" s="1060"/>
      <c r="CL127" s="1047"/>
      <c r="CM127" s="1047"/>
      <c r="CN127" s="1047"/>
      <c r="CO127" s="1048"/>
      <c r="CP127" s="959" t="s">
        <v>507</v>
      </c>
      <c r="CQ127" s="960"/>
      <c r="CR127" s="960"/>
      <c r="CS127" s="960"/>
      <c r="CT127" s="960"/>
      <c r="CU127" s="960"/>
      <c r="CV127" s="960"/>
      <c r="CW127" s="960"/>
      <c r="CX127" s="960"/>
      <c r="CY127" s="960"/>
      <c r="CZ127" s="960"/>
      <c r="DA127" s="960"/>
      <c r="DB127" s="960"/>
      <c r="DC127" s="960"/>
      <c r="DD127" s="960"/>
      <c r="DE127" s="960"/>
      <c r="DF127" s="961"/>
      <c r="DG127" s="962" t="s">
        <v>132</v>
      </c>
      <c r="DH127" s="963"/>
      <c r="DI127" s="963"/>
      <c r="DJ127" s="963"/>
      <c r="DK127" s="963"/>
      <c r="DL127" s="963" t="s">
        <v>132</v>
      </c>
      <c r="DM127" s="963"/>
      <c r="DN127" s="963"/>
      <c r="DO127" s="963"/>
      <c r="DP127" s="963"/>
      <c r="DQ127" s="963" t="s">
        <v>132</v>
      </c>
      <c r="DR127" s="963"/>
      <c r="DS127" s="963"/>
      <c r="DT127" s="963"/>
      <c r="DU127" s="963"/>
      <c r="DV127" s="964" t="s">
        <v>132</v>
      </c>
      <c r="DW127" s="964"/>
      <c r="DX127" s="964"/>
      <c r="DY127" s="964"/>
      <c r="DZ127" s="965"/>
    </row>
    <row r="128" spans="1:130" s="230" customFormat="1" ht="26.25" customHeight="1" thickBot="1" x14ac:dyDescent="0.25">
      <c r="A128" s="1079" t="s">
        <v>508</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509</v>
      </c>
      <c r="X128" s="1081"/>
      <c r="Y128" s="1081"/>
      <c r="Z128" s="1082"/>
      <c r="AA128" s="1083">
        <v>2781257</v>
      </c>
      <c r="AB128" s="1084"/>
      <c r="AC128" s="1084"/>
      <c r="AD128" s="1084"/>
      <c r="AE128" s="1085"/>
      <c r="AF128" s="1086">
        <v>2723329</v>
      </c>
      <c r="AG128" s="1084"/>
      <c r="AH128" s="1084"/>
      <c r="AI128" s="1084"/>
      <c r="AJ128" s="1085"/>
      <c r="AK128" s="1086">
        <v>2336529</v>
      </c>
      <c r="AL128" s="1084"/>
      <c r="AM128" s="1084"/>
      <c r="AN128" s="1084"/>
      <c r="AO128" s="1085"/>
      <c r="AP128" s="1087"/>
      <c r="AQ128" s="1088"/>
      <c r="AR128" s="1088"/>
      <c r="AS128" s="1088"/>
      <c r="AT128" s="1089"/>
      <c r="AU128" s="232"/>
      <c r="AV128" s="232"/>
      <c r="AW128" s="232"/>
      <c r="AX128" s="933" t="s">
        <v>510</v>
      </c>
      <c r="AY128" s="934"/>
      <c r="AZ128" s="934"/>
      <c r="BA128" s="934"/>
      <c r="BB128" s="934"/>
      <c r="BC128" s="934"/>
      <c r="BD128" s="934"/>
      <c r="BE128" s="935"/>
      <c r="BF128" s="1090" t="s">
        <v>132</v>
      </c>
      <c r="BG128" s="1091"/>
      <c r="BH128" s="1091"/>
      <c r="BI128" s="1091"/>
      <c r="BJ128" s="1091"/>
      <c r="BK128" s="1091"/>
      <c r="BL128" s="1092"/>
      <c r="BM128" s="1090">
        <v>11.25</v>
      </c>
      <c r="BN128" s="1091"/>
      <c r="BO128" s="1091"/>
      <c r="BP128" s="1091"/>
      <c r="BQ128" s="1091"/>
      <c r="BR128" s="1091"/>
      <c r="BS128" s="1092"/>
      <c r="BT128" s="1090">
        <v>20</v>
      </c>
      <c r="BU128" s="1091"/>
      <c r="BV128" s="1091"/>
      <c r="BW128" s="1091"/>
      <c r="BX128" s="1091"/>
      <c r="BY128" s="1091"/>
      <c r="BZ128" s="1113"/>
      <c r="CA128" s="255"/>
      <c r="CB128" s="255"/>
      <c r="CC128" s="255"/>
      <c r="CD128" s="255"/>
      <c r="CE128" s="255"/>
      <c r="CF128" s="255"/>
      <c r="CG128" s="232"/>
      <c r="CH128" s="232"/>
      <c r="CI128" s="232"/>
      <c r="CJ128" s="254"/>
      <c r="CK128" s="1061"/>
      <c r="CL128" s="1062"/>
      <c r="CM128" s="1062"/>
      <c r="CN128" s="1062"/>
      <c r="CO128" s="1063"/>
      <c r="CP128" s="1073" t="s">
        <v>511</v>
      </c>
      <c r="CQ128" s="762"/>
      <c r="CR128" s="762"/>
      <c r="CS128" s="762"/>
      <c r="CT128" s="762"/>
      <c r="CU128" s="762"/>
      <c r="CV128" s="762"/>
      <c r="CW128" s="762"/>
      <c r="CX128" s="762"/>
      <c r="CY128" s="762"/>
      <c r="CZ128" s="762"/>
      <c r="DA128" s="762"/>
      <c r="DB128" s="762"/>
      <c r="DC128" s="762"/>
      <c r="DD128" s="762"/>
      <c r="DE128" s="762"/>
      <c r="DF128" s="1074"/>
      <c r="DG128" s="1075" t="s">
        <v>132</v>
      </c>
      <c r="DH128" s="1076"/>
      <c r="DI128" s="1076"/>
      <c r="DJ128" s="1076"/>
      <c r="DK128" s="1076"/>
      <c r="DL128" s="1076" t="s">
        <v>132</v>
      </c>
      <c r="DM128" s="1076"/>
      <c r="DN128" s="1076"/>
      <c r="DO128" s="1076"/>
      <c r="DP128" s="1076"/>
      <c r="DQ128" s="1076" t="s">
        <v>132</v>
      </c>
      <c r="DR128" s="1076"/>
      <c r="DS128" s="1076"/>
      <c r="DT128" s="1076"/>
      <c r="DU128" s="1076"/>
      <c r="DV128" s="1077" t="s">
        <v>132</v>
      </c>
      <c r="DW128" s="1077"/>
      <c r="DX128" s="1077"/>
      <c r="DY128" s="1077"/>
      <c r="DZ128" s="1078"/>
    </row>
    <row r="129" spans="1:131" s="230" customFormat="1" ht="26.25" customHeight="1" x14ac:dyDescent="0.2">
      <c r="A129" s="971" t="s">
        <v>109</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512</v>
      </c>
      <c r="X129" s="1108"/>
      <c r="Y129" s="1108"/>
      <c r="Z129" s="1109"/>
      <c r="AA129" s="995">
        <v>70309603</v>
      </c>
      <c r="AB129" s="996"/>
      <c r="AC129" s="996"/>
      <c r="AD129" s="996"/>
      <c r="AE129" s="997"/>
      <c r="AF129" s="998">
        <v>73189627</v>
      </c>
      <c r="AG129" s="996"/>
      <c r="AH129" s="996"/>
      <c r="AI129" s="996"/>
      <c r="AJ129" s="997"/>
      <c r="AK129" s="998">
        <v>71642847</v>
      </c>
      <c r="AL129" s="996"/>
      <c r="AM129" s="996"/>
      <c r="AN129" s="996"/>
      <c r="AO129" s="997"/>
      <c r="AP129" s="1110"/>
      <c r="AQ129" s="1111"/>
      <c r="AR129" s="1111"/>
      <c r="AS129" s="1111"/>
      <c r="AT129" s="1112"/>
      <c r="AU129" s="233"/>
      <c r="AV129" s="233"/>
      <c r="AW129" s="233"/>
      <c r="AX129" s="1102" t="s">
        <v>513</v>
      </c>
      <c r="AY129" s="960"/>
      <c r="AZ129" s="960"/>
      <c r="BA129" s="960"/>
      <c r="BB129" s="960"/>
      <c r="BC129" s="960"/>
      <c r="BD129" s="960"/>
      <c r="BE129" s="961"/>
      <c r="BF129" s="1103" t="s">
        <v>132</v>
      </c>
      <c r="BG129" s="1104"/>
      <c r="BH129" s="1104"/>
      <c r="BI129" s="1104"/>
      <c r="BJ129" s="1104"/>
      <c r="BK129" s="1104"/>
      <c r="BL129" s="1105"/>
      <c r="BM129" s="1103">
        <v>16.25</v>
      </c>
      <c r="BN129" s="1104"/>
      <c r="BO129" s="1104"/>
      <c r="BP129" s="1104"/>
      <c r="BQ129" s="1104"/>
      <c r="BR129" s="1104"/>
      <c r="BS129" s="1105"/>
      <c r="BT129" s="1103">
        <v>30</v>
      </c>
      <c r="BU129" s="1104"/>
      <c r="BV129" s="1104"/>
      <c r="BW129" s="1104"/>
      <c r="BX129" s="1104"/>
      <c r="BY129" s="1104"/>
      <c r="BZ129" s="110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1" t="s">
        <v>514</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515</v>
      </c>
      <c r="X130" s="1108"/>
      <c r="Y130" s="1108"/>
      <c r="Z130" s="1109"/>
      <c r="AA130" s="995">
        <v>8963702</v>
      </c>
      <c r="AB130" s="996"/>
      <c r="AC130" s="996"/>
      <c r="AD130" s="996"/>
      <c r="AE130" s="997"/>
      <c r="AF130" s="998">
        <v>8884269</v>
      </c>
      <c r="AG130" s="996"/>
      <c r="AH130" s="996"/>
      <c r="AI130" s="996"/>
      <c r="AJ130" s="997"/>
      <c r="AK130" s="998">
        <v>8806922</v>
      </c>
      <c r="AL130" s="996"/>
      <c r="AM130" s="996"/>
      <c r="AN130" s="996"/>
      <c r="AO130" s="997"/>
      <c r="AP130" s="1110"/>
      <c r="AQ130" s="1111"/>
      <c r="AR130" s="1111"/>
      <c r="AS130" s="1111"/>
      <c r="AT130" s="1112"/>
      <c r="AU130" s="233"/>
      <c r="AV130" s="233"/>
      <c r="AW130" s="233"/>
      <c r="AX130" s="1102" t="s">
        <v>516</v>
      </c>
      <c r="AY130" s="960"/>
      <c r="AZ130" s="960"/>
      <c r="BA130" s="960"/>
      <c r="BB130" s="960"/>
      <c r="BC130" s="960"/>
      <c r="BD130" s="960"/>
      <c r="BE130" s="961"/>
      <c r="BF130" s="1138">
        <v>1.9</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517</v>
      </c>
      <c r="X131" s="1145"/>
      <c r="Y131" s="1145"/>
      <c r="Z131" s="1146"/>
      <c r="AA131" s="1041">
        <v>61345901</v>
      </c>
      <c r="AB131" s="1023"/>
      <c r="AC131" s="1023"/>
      <c r="AD131" s="1023"/>
      <c r="AE131" s="1024"/>
      <c r="AF131" s="1022">
        <v>64305358</v>
      </c>
      <c r="AG131" s="1023"/>
      <c r="AH131" s="1023"/>
      <c r="AI131" s="1023"/>
      <c r="AJ131" s="1024"/>
      <c r="AK131" s="1022">
        <v>62835925</v>
      </c>
      <c r="AL131" s="1023"/>
      <c r="AM131" s="1023"/>
      <c r="AN131" s="1023"/>
      <c r="AO131" s="1024"/>
      <c r="AP131" s="1147"/>
      <c r="AQ131" s="1148"/>
      <c r="AR131" s="1148"/>
      <c r="AS131" s="1148"/>
      <c r="AT131" s="1149"/>
      <c r="AU131" s="233"/>
      <c r="AV131" s="233"/>
      <c r="AW131" s="233"/>
      <c r="AX131" s="1120" t="s">
        <v>518</v>
      </c>
      <c r="AY131" s="762"/>
      <c r="AZ131" s="762"/>
      <c r="BA131" s="762"/>
      <c r="BB131" s="762"/>
      <c r="BC131" s="762"/>
      <c r="BD131" s="762"/>
      <c r="BE131" s="1074"/>
      <c r="BF131" s="1121" t="s">
        <v>132</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7" t="s">
        <v>519</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520</v>
      </c>
      <c r="W132" s="1131"/>
      <c r="X132" s="1131"/>
      <c r="Y132" s="1131"/>
      <c r="Z132" s="1132"/>
      <c r="AA132" s="1133">
        <v>2.295553537</v>
      </c>
      <c r="AB132" s="1134"/>
      <c r="AC132" s="1134"/>
      <c r="AD132" s="1134"/>
      <c r="AE132" s="1135"/>
      <c r="AF132" s="1136">
        <v>2.1013427839999999</v>
      </c>
      <c r="AG132" s="1134"/>
      <c r="AH132" s="1134"/>
      <c r="AI132" s="1134"/>
      <c r="AJ132" s="1135"/>
      <c r="AK132" s="1136">
        <v>1.593426054</v>
      </c>
      <c r="AL132" s="1134"/>
      <c r="AM132" s="1134"/>
      <c r="AN132" s="1134"/>
      <c r="AO132" s="1135"/>
      <c r="AP132" s="1038"/>
      <c r="AQ132" s="1039"/>
      <c r="AR132" s="1039"/>
      <c r="AS132" s="1039"/>
      <c r="AT132" s="113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521</v>
      </c>
      <c r="W133" s="1114"/>
      <c r="X133" s="1114"/>
      <c r="Y133" s="1114"/>
      <c r="Z133" s="1115"/>
      <c r="AA133" s="1116">
        <v>3.2</v>
      </c>
      <c r="AB133" s="1117"/>
      <c r="AC133" s="1117"/>
      <c r="AD133" s="1117"/>
      <c r="AE133" s="1118"/>
      <c r="AF133" s="1116">
        <v>2.7</v>
      </c>
      <c r="AG133" s="1117"/>
      <c r="AH133" s="1117"/>
      <c r="AI133" s="1117"/>
      <c r="AJ133" s="1118"/>
      <c r="AK133" s="1116">
        <v>1.9</v>
      </c>
      <c r="AL133" s="1117"/>
      <c r="AM133" s="1117"/>
      <c r="AN133" s="1117"/>
      <c r="AO133" s="1118"/>
      <c r="AP133" s="1065"/>
      <c r="AQ133" s="1066"/>
      <c r="AR133" s="1066"/>
      <c r="AS133" s="1066"/>
      <c r="AT133" s="111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rp9v4C44eczeBi9PknhD3TgiWAcv5+3RsbjoEYtCs2s81gBhUuQ8um/STO51qk2O1qa5jav1C/72GjV+zJwZw==" saltValue="hhHbaIzPptyMtNBMzgRg6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522</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v0VltGvVs0PrWwvpV6OLfSzP7GWCxUF/M3tDrEZuY2TTzl1UYgST4wESwY4tnfQP2ywuEBkhACadYc/FRu/uog==" saltValue="9cEZx80sap+VnozKCl1v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3"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z8ilmi73XsBkIODyc6R9HvWyZA9OUq8TzHBEMrmrKQ+Q4vWNqol0KG2Jm+feUADhMMPZOTGfittrdhv3UORUw==" saltValue="Yin/SP2ECD3mo7GaoA9R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525</v>
      </c>
      <c r="AP7" s="272"/>
      <c r="AQ7" s="273" t="s">
        <v>526</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527</v>
      </c>
      <c r="AQ8" s="279" t="s">
        <v>528</v>
      </c>
      <c r="AR8" s="280" t="s">
        <v>529</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530</v>
      </c>
      <c r="AL9" s="1154"/>
      <c r="AM9" s="1154"/>
      <c r="AN9" s="1155"/>
      <c r="AO9" s="281">
        <v>18475829</v>
      </c>
      <c r="AP9" s="281">
        <v>58194</v>
      </c>
      <c r="AQ9" s="282">
        <v>63571</v>
      </c>
      <c r="AR9" s="283">
        <v>-8.5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531</v>
      </c>
      <c r="AL10" s="1154"/>
      <c r="AM10" s="1154"/>
      <c r="AN10" s="1155"/>
      <c r="AO10" s="284">
        <v>2150795</v>
      </c>
      <c r="AP10" s="284">
        <v>6774</v>
      </c>
      <c r="AQ10" s="285">
        <v>1690</v>
      </c>
      <c r="AR10" s="286">
        <v>300.8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532</v>
      </c>
      <c r="AL11" s="1154"/>
      <c r="AM11" s="1154"/>
      <c r="AN11" s="1155"/>
      <c r="AO11" s="284">
        <v>206393</v>
      </c>
      <c r="AP11" s="284">
        <v>650</v>
      </c>
      <c r="AQ11" s="285">
        <v>679</v>
      </c>
      <c r="AR11" s="286">
        <v>-4.3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533</v>
      </c>
      <c r="AL12" s="1154"/>
      <c r="AM12" s="1154"/>
      <c r="AN12" s="1155"/>
      <c r="AO12" s="284">
        <v>185893</v>
      </c>
      <c r="AP12" s="284">
        <v>586</v>
      </c>
      <c r="AQ12" s="285">
        <v>23</v>
      </c>
      <c r="AR12" s="286">
        <v>2447.8000000000002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534</v>
      </c>
      <c r="AL13" s="1154"/>
      <c r="AM13" s="1154"/>
      <c r="AN13" s="1155"/>
      <c r="AO13" s="284">
        <v>830369</v>
      </c>
      <c r="AP13" s="284">
        <v>2615</v>
      </c>
      <c r="AQ13" s="285">
        <v>1992</v>
      </c>
      <c r="AR13" s="286">
        <v>31.3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535</v>
      </c>
      <c r="AL14" s="1154"/>
      <c r="AM14" s="1154"/>
      <c r="AN14" s="1155"/>
      <c r="AO14" s="284">
        <v>365788</v>
      </c>
      <c r="AP14" s="284">
        <v>1152</v>
      </c>
      <c r="AQ14" s="285">
        <v>1254</v>
      </c>
      <c r="AR14" s="286">
        <v>-8.1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536</v>
      </c>
      <c r="AL15" s="1157"/>
      <c r="AM15" s="1157"/>
      <c r="AN15" s="1158"/>
      <c r="AO15" s="284">
        <v>-1210734</v>
      </c>
      <c r="AP15" s="284">
        <v>-3814</v>
      </c>
      <c r="AQ15" s="285">
        <v>-3845</v>
      </c>
      <c r="AR15" s="286">
        <v>-0.8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193</v>
      </c>
      <c r="AL16" s="1157"/>
      <c r="AM16" s="1157"/>
      <c r="AN16" s="1158"/>
      <c r="AO16" s="284">
        <v>21004333</v>
      </c>
      <c r="AP16" s="284">
        <v>66158</v>
      </c>
      <c r="AQ16" s="285">
        <v>65365</v>
      </c>
      <c r="AR16" s="286">
        <v>1.2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537</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538</v>
      </c>
      <c r="AP20" s="293" t="s">
        <v>539</v>
      </c>
      <c r="AQ20" s="294" t="s">
        <v>540</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541</v>
      </c>
      <c r="AL21" s="1160"/>
      <c r="AM21" s="1160"/>
      <c r="AN21" s="1161"/>
      <c r="AO21" s="297">
        <v>5.65</v>
      </c>
      <c r="AP21" s="298">
        <v>6.46</v>
      </c>
      <c r="AQ21" s="299">
        <v>-0.81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542</v>
      </c>
      <c r="AL22" s="1160"/>
      <c r="AM22" s="1160"/>
      <c r="AN22" s="1161"/>
      <c r="AO22" s="302">
        <v>100.8</v>
      </c>
      <c r="AP22" s="303">
        <v>99.4</v>
      </c>
      <c r="AQ22" s="304">
        <v>1.4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50" t="s">
        <v>543</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ht="13.2" x14ac:dyDescent="0.2">
      <c r="A27" s="309"/>
      <c r="AO27" s="262"/>
      <c r="AP27" s="262"/>
      <c r="AQ27" s="262"/>
      <c r="AR27" s="262"/>
      <c r="AS27" s="262"/>
      <c r="AT27" s="262"/>
    </row>
    <row r="28" spans="1:46" ht="16.2" x14ac:dyDescent="0.2">
      <c r="A28" s="263" t="s">
        <v>544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525</v>
      </c>
      <c r="AP30" s="272"/>
      <c r="AQ30" s="273" t="s">
        <v>526</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527</v>
      </c>
      <c r="AQ31" s="279" t="s">
        <v>528</v>
      </c>
      <c r="AR31" s="280" t="s">
        <v>529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546</v>
      </c>
      <c r="AL32" s="1168"/>
      <c r="AM32" s="1168"/>
      <c r="AN32" s="1169"/>
      <c r="AO32" s="312">
        <v>8437621</v>
      </c>
      <c r="AP32" s="312">
        <v>26576</v>
      </c>
      <c r="AQ32" s="313">
        <v>37452</v>
      </c>
      <c r="AR32" s="314">
        <v>-29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547</v>
      </c>
      <c r="AL33" s="1168"/>
      <c r="AM33" s="1168"/>
      <c r="AN33" s="1169"/>
      <c r="AO33" s="312" t="s">
        <v>548</v>
      </c>
      <c r="AP33" s="312" t="s">
        <v>548</v>
      </c>
      <c r="AQ33" s="313" t="s">
        <v>548</v>
      </c>
      <c r="AR33" s="314" t="s">
        <v>548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549</v>
      </c>
      <c r="AL34" s="1168"/>
      <c r="AM34" s="1168"/>
      <c r="AN34" s="1169"/>
      <c r="AO34" s="312" t="s">
        <v>548</v>
      </c>
      <c r="AP34" s="312" t="s">
        <v>548</v>
      </c>
      <c r="AQ34" s="313">
        <v>45</v>
      </c>
      <c r="AR34" s="314" t="s">
        <v>548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550</v>
      </c>
      <c r="AL35" s="1168"/>
      <c r="AM35" s="1168"/>
      <c r="AN35" s="1169"/>
      <c r="AO35" s="312">
        <v>3416182</v>
      </c>
      <c r="AP35" s="312">
        <v>10760</v>
      </c>
      <c r="AQ35" s="313">
        <v>8356</v>
      </c>
      <c r="AR35" s="314">
        <v>28.8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551</v>
      </c>
      <c r="AL36" s="1168"/>
      <c r="AM36" s="1168"/>
      <c r="AN36" s="1169"/>
      <c r="AO36" s="312">
        <v>152175</v>
      </c>
      <c r="AP36" s="312">
        <v>479</v>
      </c>
      <c r="AQ36" s="313">
        <v>443</v>
      </c>
      <c r="AR36" s="314">
        <v>8.1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552</v>
      </c>
      <c r="AL37" s="1168"/>
      <c r="AM37" s="1168"/>
      <c r="AN37" s="1169"/>
      <c r="AO37" s="312">
        <v>138717</v>
      </c>
      <c r="AP37" s="312">
        <v>437</v>
      </c>
      <c r="AQ37" s="313">
        <v>649</v>
      </c>
      <c r="AR37" s="314">
        <v>-32.700000000000003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553</v>
      </c>
      <c r="AL38" s="1171"/>
      <c r="AM38" s="1171"/>
      <c r="AN38" s="1172"/>
      <c r="AO38" s="315" t="s">
        <v>548</v>
      </c>
      <c r="AP38" s="315" t="s">
        <v>548</v>
      </c>
      <c r="AQ38" s="316">
        <v>1</v>
      </c>
      <c r="AR38" s="304" t="s">
        <v>548</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554</v>
      </c>
      <c r="AL39" s="1171"/>
      <c r="AM39" s="1171"/>
      <c r="AN39" s="1172"/>
      <c r="AO39" s="312">
        <v>-2336529</v>
      </c>
      <c r="AP39" s="312">
        <v>-7359</v>
      </c>
      <c r="AQ39" s="313">
        <v>-7867</v>
      </c>
      <c r="AR39" s="314">
        <v>-6.5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555</v>
      </c>
      <c r="AL40" s="1168"/>
      <c r="AM40" s="1168"/>
      <c r="AN40" s="1169"/>
      <c r="AO40" s="312">
        <v>-8806922</v>
      </c>
      <c r="AP40" s="312">
        <v>-27740</v>
      </c>
      <c r="AQ40" s="313">
        <v>-28343</v>
      </c>
      <c r="AR40" s="314">
        <v>-2.1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310</v>
      </c>
      <c r="AL41" s="1174"/>
      <c r="AM41" s="1174"/>
      <c r="AN41" s="1175"/>
      <c r="AO41" s="312">
        <v>1001244</v>
      </c>
      <c r="AP41" s="312">
        <v>3154</v>
      </c>
      <c r="AQ41" s="313">
        <v>10736</v>
      </c>
      <c r="AR41" s="314">
        <v>-70.599999999999994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556</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525</v>
      </c>
      <c r="AN49" s="1164" t="s">
        <v>559</v>
      </c>
      <c r="AO49" s="1165"/>
      <c r="AP49" s="1165"/>
      <c r="AQ49" s="1165"/>
      <c r="AR49" s="1166"/>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560</v>
      </c>
      <c r="AO50" s="329" t="s">
        <v>561</v>
      </c>
      <c r="AP50" s="330" t="s">
        <v>562</v>
      </c>
      <c r="AQ50" s="331" t="s">
        <v>563</v>
      </c>
      <c r="AR50" s="332" t="s">
        <v>564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565</v>
      </c>
      <c r="AL51" s="325"/>
      <c r="AM51" s="333">
        <v>10304957</v>
      </c>
      <c r="AN51" s="334">
        <v>31795</v>
      </c>
      <c r="AO51" s="335">
        <v>-41.4</v>
      </c>
      <c r="AP51" s="336">
        <v>46457</v>
      </c>
      <c r="AQ51" s="337">
        <v>-3.4</v>
      </c>
      <c r="AR51" s="338">
        <v>-38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566</v>
      </c>
      <c r="AM52" s="341">
        <v>4082890</v>
      </c>
      <c r="AN52" s="342">
        <v>12597</v>
      </c>
      <c r="AO52" s="343">
        <v>-43.3</v>
      </c>
      <c r="AP52" s="344">
        <v>24020</v>
      </c>
      <c r="AQ52" s="345">
        <v>-4.5999999999999996</v>
      </c>
      <c r="AR52" s="346">
        <v>-38.700000000000003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567</v>
      </c>
      <c r="AL53" s="325"/>
      <c r="AM53" s="333">
        <v>9598591</v>
      </c>
      <c r="AN53" s="334">
        <v>29717</v>
      </c>
      <c r="AO53" s="335">
        <v>-6.5</v>
      </c>
      <c r="AP53" s="336">
        <v>51849</v>
      </c>
      <c r="AQ53" s="337">
        <v>11.6</v>
      </c>
      <c r="AR53" s="338">
        <v>-18.100000000000001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566</v>
      </c>
      <c r="AM54" s="341">
        <v>3431682</v>
      </c>
      <c r="AN54" s="342">
        <v>10625</v>
      </c>
      <c r="AO54" s="343">
        <v>-15.7</v>
      </c>
      <c r="AP54" s="344">
        <v>26326</v>
      </c>
      <c r="AQ54" s="345">
        <v>9.6</v>
      </c>
      <c r="AR54" s="346">
        <v>-25.3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568</v>
      </c>
      <c r="AL55" s="325"/>
      <c r="AM55" s="333">
        <v>10607145</v>
      </c>
      <c r="AN55" s="334">
        <v>33004</v>
      </c>
      <c r="AO55" s="335">
        <v>11.1</v>
      </c>
      <c r="AP55" s="336">
        <v>52191</v>
      </c>
      <c r="AQ55" s="337">
        <v>0.7</v>
      </c>
      <c r="AR55" s="338">
        <v>10.4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566</v>
      </c>
      <c r="AM56" s="341">
        <v>4702275</v>
      </c>
      <c r="AN56" s="342">
        <v>14631</v>
      </c>
      <c r="AO56" s="343">
        <v>37.700000000000003</v>
      </c>
      <c r="AP56" s="344">
        <v>26807</v>
      </c>
      <c r="AQ56" s="345">
        <v>1.8</v>
      </c>
      <c r="AR56" s="346">
        <v>35.9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569</v>
      </c>
      <c r="AL57" s="325"/>
      <c r="AM57" s="333">
        <v>15498947</v>
      </c>
      <c r="AN57" s="334">
        <v>48479</v>
      </c>
      <c r="AO57" s="335">
        <v>46.9</v>
      </c>
      <c r="AP57" s="336">
        <v>48105</v>
      </c>
      <c r="AQ57" s="337">
        <v>-7.8</v>
      </c>
      <c r="AR57" s="338">
        <v>54.7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566</v>
      </c>
      <c r="AM58" s="341">
        <v>6200825</v>
      </c>
      <c r="AN58" s="342">
        <v>19396</v>
      </c>
      <c r="AO58" s="343">
        <v>32.6</v>
      </c>
      <c r="AP58" s="344">
        <v>24072</v>
      </c>
      <c r="AQ58" s="345">
        <v>-10.199999999999999</v>
      </c>
      <c r="AR58" s="346">
        <v>42.8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570</v>
      </c>
      <c r="AL59" s="325"/>
      <c r="AM59" s="333">
        <v>20914614</v>
      </c>
      <c r="AN59" s="334">
        <v>65876</v>
      </c>
      <c r="AO59" s="335">
        <v>35.9</v>
      </c>
      <c r="AP59" s="336">
        <v>47446</v>
      </c>
      <c r="AQ59" s="337">
        <v>-1.4</v>
      </c>
      <c r="AR59" s="338">
        <v>37.299999999999997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566</v>
      </c>
      <c r="AM60" s="341">
        <v>9775991</v>
      </c>
      <c r="AN60" s="342">
        <v>30792</v>
      </c>
      <c r="AO60" s="343">
        <v>58.8</v>
      </c>
      <c r="AP60" s="344">
        <v>24371</v>
      </c>
      <c r="AQ60" s="345">
        <v>1.2</v>
      </c>
      <c r="AR60" s="346">
        <v>57.6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571</v>
      </c>
      <c r="AL61" s="347"/>
      <c r="AM61" s="348">
        <v>13384851</v>
      </c>
      <c r="AN61" s="349">
        <v>41774</v>
      </c>
      <c r="AO61" s="350">
        <v>9.1999999999999993</v>
      </c>
      <c r="AP61" s="351">
        <v>49210</v>
      </c>
      <c r="AQ61" s="352">
        <v>-0.1</v>
      </c>
      <c r="AR61" s="338">
        <v>9.3000000000000007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566</v>
      </c>
      <c r="AM62" s="341">
        <v>5638733</v>
      </c>
      <c r="AN62" s="342">
        <v>17608</v>
      </c>
      <c r="AO62" s="343">
        <v>14</v>
      </c>
      <c r="AP62" s="344">
        <v>25119</v>
      </c>
      <c r="AQ62" s="345">
        <v>-0.4</v>
      </c>
      <c r="AR62" s="346">
        <v>14.4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M6ZmQa17zQFc4kmyNeJobI3SgAeS1rQ0VqiaIo9h+5rBBkurBZ9fM8xqit8mezF23maQVvYQB7LYxaOJJvJDKg==" saltValue="Fp2oylZNTRpcMm+gBo80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573</v>
      </c>
    </row>
    <row r="120" spans="125:125" ht="13.5" hidden="1" customHeight="1" x14ac:dyDescent="0.2"/>
    <row r="121" spans="125:125" ht="13.5" hidden="1" customHeight="1" x14ac:dyDescent="0.2">
      <c r="DU121" s="259"/>
    </row>
  </sheetData>
  <sheetProtection algorithmName="SHA-512" hashValue="hVQFbpUfUf/FQtNesxI2DUV7TJCAoCk5vx8bJhy85z/iBTQw/SzH4+kmtlzwDdxPWufbgM2sZw0+iuBUwXRGLA==" saltValue="GeTGYrlrGYRKuZzwlFZq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574</v>
      </c>
    </row>
  </sheetData>
  <sheetProtection algorithmName="SHA-512" hashValue="m4XCTkfU6+DX9Sux/W7AQrgGVvwD1+UaP+CLoTdm82yCjEPi06Cpr7aSQXsk3PMCZyBRNjSRE477rR5JMqkn3Q==" saltValue="MnLtjpkPIsipkfOCOJrM4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2">
      <c r="B47" s="10"/>
      <c r="C47" s="1176" t="s">
        <v>3</v>
      </c>
      <c r="D47" s="1176"/>
      <c r="E47" s="1177"/>
      <c r="F47" s="11">
        <v>19.79</v>
      </c>
      <c r="G47" s="12">
        <v>15.94</v>
      </c>
      <c r="H47" s="12">
        <v>17.940000000000001</v>
      </c>
      <c r="I47" s="12">
        <v>21.29</v>
      </c>
      <c r="J47" s="13">
        <v>22.58</v>
      </c>
    </row>
    <row r="48" spans="2:10" ht="57.75" customHeight="1" x14ac:dyDescent="0.2">
      <c r="B48" s="14"/>
      <c r="C48" s="1178" t="s">
        <v>4</v>
      </c>
      <c r="D48" s="1178"/>
      <c r="E48" s="1179"/>
      <c r="F48" s="15">
        <v>5.83</v>
      </c>
      <c r="G48" s="16">
        <v>6.48</v>
      </c>
      <c r="H48" s="16">
        <v>8.6199999999999992</v>
      </c>
      <c r="I48" s="16">
        <v>9.43</v>
      </c>
      <c r="J48" s="17">
        <v>9.2899999999999991</v>
      </c>
    </row>
    <row r="49" spans="2:10" ht="57.75" customHeight="1" thickBot="1" x14ac:dyDescent="0.25">
      <c r="B49" s="18"/>
      <c r="C49" s="1180" t="s">
        <v>5</v>
      </c>
      <c r="D49" s="1180"/>
      <c r="E49" s="1181"/>
      <c r="F49" s="19">
        <v>2.48</v>
      </c>
      <c r="G49" s="20" t="s">
        <v>580</v>
      </c>
      <c r="H49" s="20">
        <v>4.38</v>
      </c>
      <c r="I49" s="20">
        <v>5.2</v>
      </c>
      <c r="J49" s="21">
        <v>0.49</v>
      </c>
    </row>
    <row r="50" spans="2:10" ht="13.2" x14ac:dyDescent="0.2"/>
  </sheetData>
  <sheetProtection algorithmName="SHA-512" hashValue="ZiCQ4wSNtql9fD0QClsytSc4sZGj/RaZxmCM4I/JltcN6vBrZ5tnmS0wZ3oid8tHOYbs9PIRnGbVcG3iE1iRsQ==" saltValue="X0dLgPrtnrDJ7qaK9uoF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2024-09-24T05:52:05Z</cp:lastPrinted>
  <dcterms:created xsi:type="dcterms:W3CDTF">2024-03-14T01:16:03Z</dcterms:created>
  <dcterms:modified xsi:type="dcterms:W3CDTF">2024-09-24T06:24:10Z</dcterms:modified>
  <cp:category/>
</cp:coreProperties>
</file>