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10.12.51.34\地域医療再生\・電子処方箋の活用・普及に関すること\令和６年度\交付要綱\03_施行\"/>
    </mc:Choice>
  </mc:AlternateContent>
  <bookViews>
    <workbookView xWindow="0" yWindow="0" windowWidth="23040" windowHeight="9096"/>
  </bookViews>
  <sheets>
    <sheet name="第２号様式" sheetId="3" r:id="rId1"/>
    <sheet name="別紙１" sheetId="4" r:id="rId2"/>
  </sheets>
  <definedNames>
    <definedName name="_xlnm.Print_Area" localSheetId="0">第２号様式!$A$1:$M$52</definedName>
    <definedName name="_xlnm.Print_Area" localSheetId="1">別紙１!$A$1:$K$42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39" i="4" l="1"/>
  <c r="H4" i="4" l="1"/>
  <c r="H3" i="4"/>
  <c r="I5" i="4"/>
  <c r="I6" i="4"/>
  <c r="I7" i="4"/>
  <c r="I8" i="4"/>
  <c r="I9" i="4"/>
  <c r="I10" i="4"/>
  <c r="I11" i="4"/>
  <c r="I12" i="4"/>
  <c r="I13" i="4"/>
  <c r="I14" i="4"/>
  <c r="I15" i="4"/>
  <c r="I16" i="4"/>
  <c r="I17" i="4"/>
  <c r="I18" i="4"/>
  <c r="I19" i="4"/>
  <c r="I20" i="4"/>
  <c r="I21" i="4"/>
  <c r="I22" i="4"/>
  <c r="I23" i="4"/>
  <c r="I24" i="4"/>
  <c r="I25" i="4"/>
  <c r="I26" i="4"/>
  <c r="I27" i="4"/>
  <c r="I28" i="4"/>
  <c r="I29" i="4"/>
  <c r="I30" i="4"/>
  <c r="I31" i="4"/>
  <c r="I32" i="4"/>
  <c r="I33" i="4"/>
  <c r="I34" i="4"/>
  <c r="I35" i="4"/>
  <c r="I36" i="4"/>
  <c r="J31" i="4"/>
  <c r="J4" i="4"/>
  <c r="J5" i="4"/>
  <c r="J6" i="4"/>
  <c r="J7" i="4"/>
  <c r="J8" i="4"/>
  <c r="J9" i="4"/>
  <c r="J10" i="4"/>
  <c r="J11" i="4"/>
  <c r="J12" i="4"/>
  <c r="J13" i="4"/>
  <c r="J14" i="4"/>
  <c r="J15" i="4"/>
  <c r="J16" i="4"/>
  <c r="J17" i="4"/>
  <c r="J18" i="4"/>
  <c r="J19" i="4"/>
  <c r="J20" i="4"/>
  <c r="J21" i="4"/>
  <c r="J22" i="4"/>
  <c r="J23" i="4"/>
  <c r="J24" i="4"/>
  <c r="J25" i="4"/>
  <c r="J26" i="4"/>
  <c r="J27" i="4"/>
  <c r="J28" i="4"/>
  <c r="J29" i="4"/>
  <c r="J30" i="4"/>
  <c r="J32" i="4"/>
  <c r="J33" i="4"/>
  <c r="J34" i="4"/>
  <c r="J35" i="4"/>
  <c r="J36" i="4"/>
  <c r="J37" i="4"/>
  <c r="J3" i="4"/>
  <c r="H25" i="3" l="1"/>
  <c r="G40" i="4" l="1"/>
  <c r="F26" i="3" s="1"/>
  <c r="H24" i="4"/>
  <c r="K24" i="4"/>
  <c r="L24" i="4"/>
  <c r="H25" i="4"/>
  <c r="K25" i="4"/>
  <c r="L25" i="4"/>
  <c r="H26" i="4"/>
  <c r="K26" i="4"/>
  <c r="L26" i="4"/>
  <c r="H27" i="4"/>
  <c r="K27" i="4"/>
  <c r="L27" i="4"/>
  <c r="H28" i="4"/>
  <c r="K28" i="4"/>
  <c r="L28" i="4"/>
  <c r="H29" i="4"/>
  <c r="K29" i="4"/>
  <c r="L29" i="4"/>
  <c r="H30" i="4"/>
  <c r="K30" i="4"/>
  <c r="L30" i="4"/>
  <c r="H31" i="4"/>
  <c r="K31" i="4"/>
  <c r="L31" i="4"/>
  <c r="H32" i="4"/>
  <c r="K32" i="4"/>
  <c r="L32" i="4"/>
  <c r="H33" i="4"/>
  <c r="K33" i="4"/>
  <c r="L33" i="4"/>
  <c r="H34" i="4"/>
  <c r="K34" i="4"/>
  <c r="L34" i="4"/>
  <c r="H35" i="4"/>
  <c r="K35" i="4"/>
  <c r="L35" i="4"/>
  <c r="H36" i="4"/>
  <c r="K36" i="4"/>
  <c r="L36" i="4"/>
  <c r="H37" i="4"/>
  <c r="L37" i="4"/>
  <c r="I37" i="4" s="1"/>
  <c r="K37" i="4" s="1"/>
  <c r="H5" i="4"/>
  <c r="H6" i="4"/>
  <c r="H7" i="4"/>
  <c r="H8" i="4"/>
  <c r="H9" i="4"/>
  <c r="H10" i="4"/>
  <c r="H11" i="4"/>
  <c r="H12" i="4"/>
  <c r="H13" i="4"/>
  <c r="H14" i="4"/>
  <c r="H15" i="4"/>
  <c r="H16" i="4"/>
  <c r="H17" i="4"/>
  <c r="H18" i="4"/>
  <c r="H19" i="4"/>
  <c r="H20" i="4"/>
  <c r="H21" i="4"/>
  <c r="H22" i="4"/>
  <c r="H23" i="4"/>
  <c r="L19" i="4"/>
  <c r="L5" i="4"/>
  <c r="L4" i="4"/>
  <c r="I4" i="4" s="1"/>
  <c r="L6" i="4"/>
  <c r="L7" i="4"/>
  <c r="L8" i="4"/>
  <c r="L9" i="4"/>
  <c r="L10" i="4"/>
  <c r="L11" i="4"/>
  <c r="L12" i="4"/>
  <c r="L13" i="4"/>
  <c r="L14" i="4"/>
  <c r="L15" i="4"/>
  <c r="L16" i="4"/>
  <c r="L17" i="4"/>
  <c r="L18" i="4"/>
  <c r="L20" i="4"/>
  <c r="L21" i="4"/>
  <c r="L22" i="4"/>
  <c r="L23" i="4"/>
  <c r="L3" i="4"/>
  <c r="I3" i="4" s="1"/>
  <c r="X18" i="4" l="1"/>
  <c r="X17" i="4"/>
  <c r="X16" i="4"/>
  <c r="X15" i="4"/>
  <c r="K4" i="4"/>
  <c r="K5" i="4"/>
  <c r="K6" i="4"/>
  <c r="K7" i="4"/>
  <c r="K8" i="4"/>
  <c r="K9" i="4"/>
  <c r="K10" i="4"/>
  <c r="K11" i="4"/>
  <c r="K12" i="4"/>
  <c r="K13" i="4"/>
  <c r="K14" i="4"/>
  <c r="K15" i="4"/>
  <c r="K16" i="4"/>
  <c r="K17" i="4"/>
  <c r="K18" i="4"/>
  <c r="K19" i="4"/>
  <c r="K20" i="4"/>
  <c r="K21" i="4"/>
  <c r="K22" i="4"/>
  <c r="K23" i="4"/>
  <c r="K3" i="4"/>
  <c r="G41" i="4" l="1"/>
  <c r="F27" i="3" s="1"/>
  <c r="G20" i="3" s="1"/>
</calcChain>
</file>

<file path=xl/sharedStrings.xml><?xml version="1.0" encoding="utf-8"?>
<sst xmlns="http://schemas.openxmlformats.org/spreadsheetml/2006/main" count="95" uniqueCount="77">
  <si>
    <t>金</t>
    <rPh sb="0" eb="1">
      <t>キン</t>
    </rPh>
    <phoneticPr fontId="1"/>
  </si>
  <si>
    <t>円</t>
    <rPh sb="0" eb="1">
      <t>エン</t>
    </rPh>
    <phoneticPr fontId="1"/>
  </si>
  <si>
    <t>ゆうちょ銀行</t>
    <rPh sb="4" eb="6">
      <t>ギンコウ</t>
    </rPh>
    <phoneticPr fontId="1"/>
  </si>
  <si>
    <t>店番</t>
    <rPh sb="0" eb="2">
      <t>ミセバン</t>
    </rPh>
    <phoneticPr fontId="1"/>
  </si>
  <si>
    <t>預金種別</t>
    <rPh sb="0" eb="2">
      <t>ヨキン</t>
    </rPh>
    <rPh sb="2" eb="4">
      <t>シュベツ</t>
    </rPh>
    <phoneticPr fontId="1"/>
  </si>
  <si>
    <t>支店・支所名</t>
    <rPh sb="0" eb="2">
      <t>シテン</t>
    </rPh>
    <rPh sb="3" eb="5">
      <t>シショ</t>
    </rPh>
    <rPh sb="5" eb="6">
      <t>メイ</t>
    </rPh>
    <phoneticPr fontId="1"/>
  </si>
  <si>
    <t>普通　・　当座　・その他（　　　　　　　　　）</t>
    <rPh sb="0" eb="2">
      <t>フツウ</t>
    </rPh>
    <rPh sb="5" eb="7">
      <t>トウザ</t>
    </rPh>
    <rPh sb="11" eb="12">
      <t>タ</t>
    </rPh>
    <phoneticPr fontId="1"/>
  </si>
  <si>
    <r>
      <t xml:space="preserve">金融機関名
</t>
    </r>
    <r>
      <rPr>
        <sz val="8"/>
        <color theme="1"/>
        <rFont val="ＭＳ 明朝"/>
        <family val="1"/>
        <charset val="128"/>
      </rPr>
      <t>（ゆうちょ以外）</t>
    </r>
    <rPh sb="0" eb="2">
      <t>キンユウ</t>
    </rPh>
    <rPh sb="2" eb="5">
      <t>キカンメイ</t>
    </rPh>
    <rPh sb="11" eb="13">
      <t>イガイ</t>
    </rPh>
    <phoneticPr fontId="1"/>
  </si>
  <si>
    <t>口座名義</t>
    <rPh sb="0" eb="2">
      <t>コウザ</t>
    </rPh>
    <rPh sb="2" eb="4">
      <t>メイギ</t>
    </rPh>
    <phoneticPr fontId="1"/>
  </si>
  <si>
    <t>フリガナ</t>
    <phoneticPr fontId="1"/>
  </si>
  <si>
    <t>※上記の太線内を記入してください。</t>
    <rPh sb="1" eb="3">
      <t>ジョウキ</t>
    </rPh>
    <rPh sb="4" eb="5">
      <t>フト</t>
    </rPh>
    <rPh sb="5" eb="6">
      <t>セン</t>
    </rPh>
    <rPh sb="6" eb="7">
      <t>ナイ</t>
    </rPh>
    <rPh sb="8" eb="10">
      <t>キニュウ</t>
    </rPh>
    <phoneticPr fontId="1"/>
  </si>
  <si>
    <t>　福島県知事　様</t>
    <rPh sb="1" eb="4">
      <t>フクシマケン</t>
    </rPh>
    <rPh sb="4" eb="6">
      <t>チジ</t>
    </rPh>
    <rPh sb="7" eb="8">
      <t>サマ</t>
    </rPh>
    <phoneticPr fontId="1"/>
  </si>
  <si>
    <t>　　令和　　年　　月　　日</t>
    <rPh sb="2" eb="4">
      <t>レイワ</t>
    </rPh>
    <rPh sb="6" eb="7">
      <t>ネン</t>
    </rPh>
    <rPh sb="9" eb="10">
      <t>ガツ</t>
    </rPh>
    <rPh sb="12" eb="13">
      <t>ニチ</t>
    </rPh>
    <phoneticPr fontId="1"/>
  </si>
  <si>
    <t>記</t>
    <rPh sb="0" eb="1">
      <t>キ</t>
    </rPh>
    <phoneticPr fontId="1"/>
  </si>
  <si>
    <t>　　なお、下記に記載した事項については事実と相違ありません。</t>
    <rPh sb="5" eb="7">
      <t>カキ</t>
    </rPh>
    <rPh sb="8" eb="10">
      <t>キサイ</t>
    </rPh>
    <rPh sb="12" eb="14">
      <t>ジコウ</t>
    </rPh>
    <rPh sb="19" eb="21">
      <t>ジジツ</t>
    </rPh>
    <rPh sb="22" eb="24">
      <t>ソウイ</t>
    </rPh>
    <phoneticPr fontId="1"/>
  </si>
  <si>
    <t>〒　　　　－</t>
    <phoneticPr fontId="1"/>
  </si>
  <si>
    <t>住所又は所在地</t>
    <rPh sb="0" eb="2">
      <t>ジュウショ</t>
    </rPh>
    <rPh sb="2" eb="3">
      <t>マタ</t>
    </rPh>
    <rPh sb="4" eb="7">
      <t>ショザイチ</t>
    </rPh>
    <phoneticPr fontId="1"/>
  </si>
  <si>
    <t>電話番号</t>
    <rPh sb="0" eb="2">
      <t>デンワ</t>
    </rPh>
    <rPh sb="2" eb="4">
      <t>バンゴウ</t>
    </rPh>
    <phoneticPr fontId="1"/>
  </si>
  <si>
    <t>共通</t>
    <rPh sb="0" eb="2">
      <t>キョウツウ</t>
    </rPh>
    <phoneticPr fontId="1"/>
  </si>
  <si>
    <t>※添付書類を確認のうえ、チェックマークを付けてください。</t>
    <rPh sb="1" eb="5">
      <t>テンプショルイ</t>
    </rPh>
    <rPh sb="6" eb="8">
      <t>カクニン</t>
    </rPh>
    <rPh sb="20" eb="21">
      <t>ツ</t>
    </rPh>
    <phoneticPr fontId="1"/>
  </si>
  <si>
    <t>　※誓約事項の全ての項目にチェックマークがついた場合にのみ補助金を交付します。</t>
    <rPh sb="2" eb="6">
      <t>セイヤクジコウ</t>
    </rPh>
    <rPh sb="7" eb="8">
      <t>スベ</t>
    </rPh>
    <rPh sb="10" eb="12">
      <t>コウモク</t>
    </rPh>
    <rPh sb="24" eb="26">
      <t>バアイ</t>
    </rPh>
    <rPh sb="29" eb="32">
      <t>ホジョキン</t>
    </rPh>
    <rPh sb="33" eb="35">
      <t>コウフ</t>
    </rPh>
    <phoneticPr fontId="1"/>
  </si>
  <si>
    <t>（振込口座は申請者本人の口座（法人の場合は当該法人又は施設の口座）に限る。）</t>
    <rPh sb="25" eb="26">
      <t>マタ</t>
    </rPh>
    <rPh sb="27" eb="29">
      <t>シセツ</t>
    </rPh>
    <phoneticPr fontId="1"/>
  </si>
  <si>
    <r>
      <t xml:space="preserve">口座番号
</t>
    </r>
    <r>
      <rPr>
        <sz val="8"/>
        <color theme="1"/>
        <rFont val="ＭＳ 明朝"/>
        <family val="1"/>
        <charset val="128"/>
      </rPr>
      <t>（右詰めで記入）</t>
    </r>
    <rPh sb="0" eb="2">
      <t>コウザ</t>
    </rPh>
    <rPh sb="2" eb="4">
      <t>バンゴウ</t>
    </rPh>
    <rPh sb="6" eb="8">
      <t>ミギヅ</t>
    </rPh>
    <rPh sb="10" eb="12">
      <t>キニュウ</t>
    </rPh>
    <phoneticPr fontId="1"/>
  </si>
  <si>
    <t>本件責任者氏名</t>
    <rPh sb="0" eb="2">
      <t>ホンケン</t>
    </rPh>
    <rPh sb="2" eb="5">
      <t>セキニンシャ</t>
    </rPh>
    <rPh sb="5" eb="7">
      <t>シメイ</t>
    </rPh>
    <phoneticPr fontId="1"/>
  </si>
  <si>
    <t>本件担当者氏名</t>
    <rPh sb="0" eb="2">
      <t>ホンケン</t>
    </rPh>
    <rPh sb="2" eb="5">
      <t>タントウシャ</t>
    </rPh>
    <rPh sb="5" eb="7">
      <t>シメイ</t>
    </rPh>
    <phoneticPr fontId="1"/>
  </si>
  <si>
    <t>メールアドレス</t>
    <phoneticPr fontId="1"/>
  </si>
  <si>
    <t>円</t>
    <rPh sb="0" eb="1">
      <t>エン</t>
    </rPh>
    <phoneticPr fontId="1"/>
  </si>
  <si>
    <t>虚偽その他不正な手段により補助金の交付を受けません。</t>
    <rPh sb="13" eb="16">
      <t>ホジョキン</t>
    </rPh>
    <phoneticPr fontId="1"/>
  </si>
  <si>
    <t>補助金受取口座の通帳の写し</t>
    <rPh sb="0" eb="3">
      <t>ホジョキン</t>
    </rPh>
    <rPh sb="3" eb="4">
      <t>ウ</t>
    </rPh>
    <rPh sb="4" eb="5">
      <t>ト</t>
    </rPh>
    <rPh sb="5" eb="7">
      <t>コウザ</t>
    </rPh>
    <rPh sb="8" eb="10">
      <t>ツウチョウ</t>
    </rPh>
    <rPh sb="11" eb="12">
      <t>ウツ</t>
    </rPh>
    <phoneticPr fontId="1"/>
  </si>
  <si>
    <t>１／６</t>
    <phoneticPr fontId="1"/>
  </si>
  <si>
    <t>１／４</t>
    <phoneticPr fontId="1"/>
  </si>
  <si>
    <t>※オの補助上限です</t>
    <rPh sb="3" eb="5">
      <t>ホジョ</t>
    </rPh>
    <rPh sb="5" eb="7">
      <t>ジョウゲン</t>
    </rPh>
    <phoneticPr fontId="1"/>
  </si>
  <si>
    <t>u</t>
    <phoneticPr fontId="1"/>
  </si>
  <si>
    <r>
      <t xml:space="preserve">代表者の職氏名
</t>
    </r>
    <r>
      <rPr>
        <sz val="8"/>
        <color theme="1"/>
        <rFont val="ＭＳ 明朝"/>
        <family val="1"/>
        <charset val="128"/>
      </rPr>
      <t>（個人の場合は申請者氏名）</t>
    </r>
    <rPh sb="0" eb="3">
      <t>ダイヒョウシャ</t>
    </rPh>
    <rPh sb="4" eb="5">
      <t>ショク</t>
    </rPh>
    <rPh sb="5" eb="7">
      <t>シメイ</t>
    </rPh>
    <rPh sb="9" eb="11">
      <t>コジン</t>
    </rPh>
    <rPh sb="12" eb="14">
      <t>バアイ</t>
    </rPh>
    <rPh sb="15" eb="18">
      <t>シンセイシャ</t>
    </rPh>
    <rPh sb="18" eb="20">
      <t>シメイ</t>
    </rPh>
    <phoneticPr fontId="1"/>
  </si>
  <si>
    <r>
      <t xml:space="preserve">法人名
</t>
    </r>
    <r>
      <rPr>
        <sz val="9"/>
        <color theme="1"/>
        <rFont val="ＭＳ 明朝"/>
        <family val="1"/>
        <charset val="128"/>
      </rPr>
      <t>(法人の場合のみ)</t>
    </r>
    <rPh sb="0" eb="3">
      <t>ホウジンメイ</t>
    </rPh>
    <rPh sb="5" eb="7">
      <t>ホウジン</t>
    </rPh>
    <rPh sb="8" eb="10">
      <t>バアイ</t>
    </rPh>
    <phoneticPr fontId="1"/>
  </si>
  <si>
    <t>福島県電子処方箋の活用・普及促進事業補助金
一括交付申請兼実績報告書</t>
    <rPh sb="0" eb="2">
      <t>フクシマ</t>
    </rPh>
    <rPh sb="2" eb="3">
      <t>ケン</t>
    </rPh>
    <rPh sb="3" eb="5">
      <t>デンシ</t>
    </rPh>
    <rPh sb="5" eb="8">
      <t>ショホウセン</t>
    </rPh>
    <rPh sb="9" eb="11">
      <t>カツヨウ</t>
    </rPh>
    <rPh sb="12" eb="14">
      <t>フキュウ</t>
    </rPh>
    <rPh sb="14" eb="16">
      <t>ソクシン</t>
    </rPh>
    <rPh sb="16" eb="18">
      <t>ジギョウ</t>
    </rPh>
    <rPh sb="18" eb="21">
      <t>ホジョキン</t>
    </rPh>
    <rPh sb="22" eb="24">
      <t>イッカツ</t>
    </rPh>
    <rPh sb="24" eb="26">
      <t>コウフ</t>
    </rPh>
    <rPh sb="26" eb="28">
      <t>シンセイ</t>
    </rPh>
    <rPh sb="28" eb="29">
      <t>ケン</t>
    </rPh>
    <rPh sb="29" eb="31">
      <t>ジッセキ</t>
    </rPh>
    <rPh sb="31" eb="34">
      <t>ホウコクショ</t>
    </rPh>
    <phoneticPr fontId="1"/>
  </si>
  <si>
    <t>医療機関コード</t>
    <rPh sb="0" eb="2">
      <t>イリョウ</t>
    </rPh>
    <rPh sb="2" eb="4">
      <t>キカン</t>
    </rPh>
    <phoneticPr fontId="1"/>
  </si>
  <si>
    <t>医療機関施設名</t>
    <rPh sb="0" eb="2">
      <t>イリョウ</t>
    </rPh>
    <rPh sb="2" eb="4">
      <t>キカン</t>
    </rPh>
    <rPh sb="4" eb="6">
      <t>シセツ</t>
    </rPh>
    <rPh sb="6" eb="7">
      <t>メイ</t>
    </rPh>
    <phoneticPr fontId="1"/>
  </si>
  <si>
    <t>施設住所</t>
    <rPh sb="0" eb="2">
      <t>シセツ</t>
    </rPh>
    <rPh sb="2" eb="4">
      <t>ジュウショ</t>
    </rPh>
    <phoneticPr fontId="1"/>
  </si>
  <si>
    <t>医療機関区分</t>
    <rPh sb="0" eb="2">
      <t>イリョウ</t>
    </rPh>
    <rPh sb="2" eb="4">
      <t>キカン</t>
    </rPh>
    <rPh sb="4" eb="6">
      <t>クブン</t>
    </rPh>
    <phoneticPr fontId="1"/>
  </si>
  <si>
    <t>総事業費</t>
    <rPh sb="0" eb="1">
      <t>ソウ</t>
    </rPh>
    <rPh sb="1" eb="4">
      <t>ジギョウヒ</t>
    </rPh>
    <phoneticPr fontId="1"/>
  </si>
  <si>
    <t>基準額</t>
    <rPh sb="0" eb="3">
      <t>キジュンガク</t>
    </rPh>
    <phoneticPr fontId="1"/>
  </si>
  <si>
    <t>補助金額</t>
    <rPh sb="0" eb="3">
      <t>ホジョキン</t>
    </rPh>
    <rPh sb="3" eb="4">
      <t>ガク</t>
    </rPh>
    <phoneticPr fontId="1"/>
  </si>
  <si>
    <t>大規模病院（病床数200床以上）</t>
    <rPh sb="0" eb="3">
      <t>ダイキボ</t>
    </rPh>
    <rPh sb="3" eb="5">
      <t>ビョウイン</t>
    </rPh>
    <rPh sb="6" eb="9">
      <t>ビョウショウスウ</t>
    </rPh>
    <rPh sb="12" eb="13">
      <t>ショウ</t>
    </rPh>
    <rPh sb="13" eb="15">
      <t>イジョウ</t>
    </rPh>
    <phoneticPr fontId="1"/>
  </si>
  <si>
    <t>病院（病床数200床未満）</t>
    <rPh sb="0" eb="2">
      <t>ビョウイン</t>
    </rPh>
    <rPh sb="3" eb="6">
      <t>ビョウショウスウ</t>
    </rPh>
    <rPh sb="9" eb="12">
      <t>ショウミマン</t>
    </rPh>
    <phoneticPr fontId="1"/>
  </si>
  <si>
    <t>診療所</t>
    <rPh sb="0" eb="3">
      <t>シンリョウジョ</t>
    </rPh>
    <phoneticPr fontId="1"/>
  </si>
  <si>
    <t>薬局</t>
    <rPh sb="0" eb="2">
      <t>ヤッキョク</t>
    </rPh>
    <phoneticPr fontId="1"/>
  </si>
  <si>
    <t>該当する申請区分</t>
    <rPh sb="0" eb="2">
      <t>ガイトウ</t>
    </rPh>
    <rPh sb="4" eb="6">
      <t>シンセイ</t>
    </rPh>
    <rPh sb="6" eb="8">
      <t>クブン</t>
    </rPh>
    <phoneticPr fontId="1"/>
  </si>
  <si>
    <t>初期導入のみ</t>
    <rPh sb="0" eb="2">
      <t>ショキ</t>
    </rPh>
    <rPh sb="2" eb="4">
      <t>ドウニュウ</t>
    </rPh>
    <phoneticPr fontId="1"/>
  </si>
  <si>
    <t>新機能導入のみ</t>
    <rPh sb="0" eb="3">
      <t>シンキノウ</t>
    </rPh>
    <rPh sb="3" eb="5">
      <t>ドウニュウ</t>
    </rPh>
    <phoneticPr fontId="1"/>
  </si>
  <si>
    <t>初期導入および新規導入の両方</t>
    <phoneticPr fontId="1"/>
  </si>
  <si>
    <t>補助率</t>
    <rPh sb="0" eb="3">
      <t>ホジョリツ</t>
    </rPh>
    <phoneticPr fontId="1"/>
  </si>
  <si>
    <t>補助率適用金額</t>
  </si>
  <si>
    <t>総事業費合計</t>
  </si>
  <si>
    <t>総事業費合計</t>
    <rPh sb="0" eb="1">
      <t>ソウ</t>
    </rPh>
    <rPh sb="1" eb="4">
      <t>ジギョウヒ</t>
    </rPh>
    <rPh sb="4" eb="6">
      <t>ゴウケイ</t>
    </rPh>
    <phoneticPr fontId="1"/>
  </si>
  <si>
    <t>補助金額合計</t>
    <rPh sb="0" eb="2">
      <t>ホジョ</t>
    </rPh>
    <rPh sb="2" eb="4">
      <t>キンガク</t>
    </rPh>
    <rPh sb="4" eb="6">
      <t>ゴウケイ</t>
    </rPh>
    <phoneticPr fontId="1"/>
  </si>
  <si>
    <t>※別紙１より自動入力</t>
    <rPh sb="1" eb="3">
      <t>ベッシ</t>
    </rPh>
    <rPh sb="6" eb="8">
      <t>ジドウ</t>
    </rPh>
    <rPh sb="8" eb="10">
      <t>ニュウリョク</t>
    </rPh>
    <phoneticPr fontId="1"/>
  </si>
  <si>
    <t>２　誓約事項</t>
    <rPh sb="2" eb="6">
      <t>セイヤクジコウ</t>
    </rPh>
    <phoneticPr fontId="1"/>
  </si>
  <si>
    <t>３　振込口座</t>
    <rPh sb="2" eb="4">
      <t>フリコミ</t>
    </rPh>
    <rPh sb="4" eb="6">
      <t>コウザ</t>
    </rPh>
    <phoneticPr fontId="1"/>
  </si>
  <si>
    <t>４　添付書類</t>
    <rPh sb="2" eb="4">
      <t>テンプ</t>
    </rPh>
    <rPh sb="4" eb="6">
      <t>ショルイ</t>
    </rPh>
    <phoneticPr fontId="1"/>
  </si>
  <si>
    <t>　　下記のとおり福島県電子処方箋の活用・普及促進事業補助金の交付を受けたいので、別紙１及び関係書類を添えて申請します。</t>
    <rPh sb="2" eb="4">
      <t>カキ</t>
    </rPh>
    <rPh sb="30" eb="32">
      <t>コウフ</t>
    </rPh>
    <rPh sb="40" eb="42">
      <t>ベッシ</t>
    </rPh>
    <rPh sb="43" eb="44">
      <t>オヨ</t>
    </rPh>
    <phoneticPr fontId="1"/>
  </si>
  <si>
    <t>番号</t>
    <rPh sb="0" eb="2">
      <t>バンゴウ</t>
    </rPh>
    <phoneticPr fontId="1"/>
  </si>
  <si>
    <t>件</t>
    <rPh sb="0" eb="1">
      <t>ケン</t>
    </rPh>
    <phoneticPr fontId="1"/>
  </si>
  <si>
    <t>件</t>
    <rPh sb="0" eb="1">
      <t>ケン</t>
    </rPh>
    <phoneticPr fontId="1"/>
  </si>
  <si>
    <t>補助金額合計</t>
    <rPh sb="0" eb="3">
      <t>ホジョキン</t>
    </rPh>
    <rPh sb="3" eb="4">
      <t>ガク</t>
    </rPh>
    <rPh sb="4" eb="6">
      <t>ゴウケイ</t>
    </rPh>
    <phoneticPr fontId="1"/>
  </si>
  <si>
    <t>１　補助事業内容</t>
    <rPh sb="2" eb="6">
      <t>ホジョジギョウ</t>
    </rPh>
    <rPh sb="6" eb="8">
      <t>ナイヨウ</t>
    </rPh>
    <phoneticPr fontId="1"/>
  </si>
  <si>
    <t>電子処方箋の活用・普及の推進のため、県からのアンケートやデータ提供等の依頼等があった場合は協力します。</t>
    <rPh sb="35" eb="37">
      <t>イライ</t>
    </rPh>
    <rPh sb="37" eb="38">
      <t>トウ</t>
    </rPh>
    <rPh sb="42" eb="44">
      <t>バアイ</t>
    </rPh>
    <phoneticPr fontId="1"/>
  </si>
  <si>
    <t>　　電子処方箋管理サービス導入にかかった金額のうち、補助金対象となる分の金額等を記入してください。</t>
    <phoneticPr fontId="1"/>
  </si>
  <si>
    <t>様式第２号別紙１</t>
    <rPh sb="0" eb="2">
      <t>ヨウシキ</t>
    </rPh>
    <rPh sb="2" eb="3">
      <t>ダイ</t>
    </rPh>
    <rPh sb="4" eb="5">
      <t>ゴウ</t>
    </rPh>
    <rPh sb="5" eb="7">
      <t>ベッシ</t>
    </rPh>
    <phoneticPr fontId="1"/>
  </si>
  <si>
    <t>基金が交付する「電子処方箋管理サービスの導入に必要となる端末の購入等に係る補助金交付決定通知書」の写し</t>
    <rPh sb="0" eb="2">
      <t>キキン</t>
    </rPh>
    <rPh sb="3" eb="5">
      <t>コウフ</t>
    </rPh>
    <rPh sb="8" eb="10">
      <t>デンシ</t>
    </rPh>
    <rPh sb="10" eb="13">
      <t>ショホウセン</t>
    </rPh>
    <rPh sb="13" eb="15">
      <t>カンリ</t>
    </rPh>
    <rPh sb="20" eb="22">
      <t>ドウニュウ</t>
    </rPh>
    <rPh sb="23" eb="25">
      <t>ヒツヨウ</t>
    </rPh>
    <rPh sb="28" eb="30">
      <t>タンマツ</t>
    </rPh>
    <rPh sb="31" eb="33">
      <t>コウニュウ</t>
    </rPh>
    <rPh sb="33" eb="34">
      <t>ナド</t>
    </rPh>
    <rPh sb="35" eb="36">
      <t>カカワ</t>
    </rPh>
    <rPh sb="37" eb="40">
      <t>ホジョキン</t>
    </rPh>
    <rPh sb="40" eb="42">
      <t>コウフ</t>
    </rPh>
    <rPh sb="42" eb="44">
      <t>ケッテイ</t>
    </rPh>
    <rPh sb="44" eb="47">
      <t>ツウチショ</t>
    </rPh>
    <rPh sb="49" eb="50">
      <t>ウツ</t>
    </rPh>
    <phoneticPr fontId="1"/>
  </si>
  <si>
    <t>基金に申請した際に提出した領収書の写し</t>
  </si>
  <si>
    <t>基金に申請した際に提出した領収書内訳書の写し</t>
    <rPh sb="0" eb="2">
      <t>キキン</t>
    </rPh>
    <rPh sb="3" eb="5">
      <t>シンセイ</t>
    </rPh>
    <rPh sb="7" eb="8">
      <t>サイ</t>
    </rPh>
    <rPh sb="9" eb="11">
      <t>テイシュツ</t>
    </rPh>
    <rPh sb="13" eb="16">
      <t>リョウシュウショ</t>
    </rPh>
    <rPh sb="16" eb="19">
      <t>ウチワケショ</t>
    </rPh>
    <rPh sb="20" eb="21">
      <t>ウツ</t>
    </rPh>
    <phoneticPr fontId="1"/>
  </si>
  <si>
    <t>交付申請兼実績報告額</t>
    <rPh sb="0" eb="2">
      <t>コウフ</t>
    </rPh>
    <rPh sb="2" eb="4">
      <t>シンセイ</t>
    </rPh>
    <rPh sb="4" eb="5">
      <t>ケン</t>
    </rPh>
    <rPh sb="5" eb="7">
      <t>ジッセキ</t>
    </rPh>
    <rPh sb="7" eb="9">
      <t>ホウコク</t>
    </rPh>
    <rPh sb="9" eb="10">
      <t>ガク</t>
    </rPh>
    <phoneticPr fontId="1"/>
  </si>
  <si>
    <t>申請施設数</t>
    <rPh sb="0" eb="2">
      <t>シンセイ</t>
    </rPh>
    <rPh sb="2" eb="5">
      <t>シセツスウ</t>
    </rPh>
    <phoneticPr fontId="1"/>
  </si>
  <si>
    <t>基金に申請した際に提出した「電子処方箋管理サービス等関係補助金交付一括申請書」及び「別添」の写し</t>
    <rPh sb="0" eb="2">
      <t>キキン</t>
    </rPh>
    <rPh sb="3" eb="5">
      <t>シンセイ</t>
    </rPh>
    <rPh sb="7" eb="8">
      <t>サイ</t>
    </rPh>
    <rPh sb="9" eb="11">
      <t>テイシュツ</t>
    </rPh>
    <rPh sb="14" eb="16">
      <t>デンシ</t>
    </rPh>
    <rPh sb="16" eb="19">
      <t>ショホウセン</t>
    </rPh>
    <rPh sb="19" eb="21">
      <t>カンリ</t>
    </rPh>
    <rPh sb="25" eb="26">
      <t>トウ</t>
    </rPh>
    <rPh sb="26" eb="28">
      <t>カンケイ</t>
    </rPh>
    <rPh sb="28" eb="31">
      <t>ホジョキン</t>
    </rPh>
    <rPh sb="31" eb="33">
      <t>コウフ</t>
    </rPh>
    <rPh sb="33" eb="35">
      <t>イッカツ</t>
    </rPh>
    <rPh sb="35" eb="38">
      <t>シンセイショ</t>
    </rPh>
    <rPh sb="39" eb="40">
      <t>オヨ</t>
    </rPh>
    <rPh sb="42" eb="44">
      <t>ベッテン</t>
    </rPh>
    <rPh sb="46" eb="47">
      <t>ウツ</t>
    </rPh>
    <phoneticPr fontId="1"/>
  </si>
  <si>
    <t>様式第２号（第３条第３項関係）</t>
    <rPh sb="0" eb="2">
      <t>ヨウシキ</t>
    </rPh>
    <rPh sb="2" eb="3">
      <t>ダイ</t>
    </rPh>
    <rPh sb="4" eb="5">
      <t>ゴウ</t>
    </rPh>
    <rPh sb="6" eb="7">
      <t>ダイ</t>
    </rPh>
    <rPh sb="8" eb="9">
      <t>ジョウ</t>
    </rPh>
    <rPh sb="9" eb="10">
      <t>ダイ</t>
    </rPh>
    <rPh sb="11" eb="12">
      <t>コウ</t>
    </rPh>
    <rPh sb="12" eb="14">
      <t>カンケイ</t>
    </rPh>
    <phoneticPr fontId="1"/>
  </si>
  <si>
    <t>補助事業者は、電子処方箋の周知広報のため、対象施設内に周知広報資材の掲示またはホームページに掲載等に協力します。</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</si>
</sst>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_ "/>
    <numFmt numFmtId="177" formatCode="General;\-General;0;@"/>
    <numFmt numFmtId="178" formatCode="#,##0.00000;[Red]\-#,##0.00000"/>
    <numFmt numFmtId="179" formatCode="0.0000_);[Red]\(0.0000\)"/>
  </numFmts>
  <fonts count="15" x14ac:knownFonts="1">
    <font>
      <sz val="11"/>
      <color theme="1"/>
      <name val="游ゴシック"/>
      <family val="2"/>
      <charset val="128"/>
      <scheme val="minor"/>
    </font>
    <font>
      <sz val="6"/>
      <name val="游ゴシック"/>
      <family val="2"/>
      <charset val="128"/>
      <scheme val="minor"/>
    </font>
    <font>
      <sz val="8"/>
      <color theme="1"/>
      <name val="ＭＳ 明朝"/>
      <family val="1"/>
      <charset val="128"/>
    </font>
    <font>
      <sz val="9"/>
      <color theme="1"/>
      <name val="ＭＳ 明朝"/>
      <family val="1"/>
      <charset val="128"/>
    </font>
    <font>
      <sz val="12"/>
      <color theme="1"/>
      <name val="ＭＳ 明朝"/>
      <family val="1"/>
      <charset val="128"/>
    </font>
    <font>
      <sz val="14"/>
      <color theme="1"/>
      <name val="ＭＳ 明朝"/>
      <family val="1"/>
      <charset val="128"/>
    </font>
    <font>
      <sz val="10"/>
      <color theme="1"/>
      <name val="ＭＳ 明朝"/>
      <family val="1"/>
      <charset val="128"/>
    </font>
    <font>
      <sz val="11"/>
      <color theme="1"/>
      <name val="游ゴシック"/>
      <family val="2"/>
      <charset val="128"/>
      <scheme val="minor"/>
    </font>
    <font>
      <b/>
      <sz val="9"/>
      <color theme="1"/>
      <name val="ＭＳ 明朝"/>
      <family val="1"/>
      <charset val="128"/>
    </font>
    <font>
      <sz val="11"/>
      <color theme="1"/>
      <name val="ＭＳ 明朝"/>
      <family val="1"/>
      <charset val="128"/>
    </font>
    <font>
      <sz val="16"/>
      <color theme="1"/>
      <name val="ＭＳ 明朝"/>
      <family val="1"/>
      <charset val="128"/>
    </font>
    <font>
      <sz val="12"/>
      <color theme="1"/>
      <name val="游ゴシック"/>
      <family val="2"/>
      <charset val="128"/>
      <scheme val="minor"/>
    </font>
    <font>
      <sz val="9"/>
      <color theme="1"/>
      <name val="游ゴシック"/>
      <family val="2"/>
      <charset val="128"/>
      <scheme val="minor"/>
    </font>
    <font>
      <sz val="14"/>
      <color theme="1"/>
      <name val="游ゴシック"/>
      <family val="2"/>
      <charset val="128"/>
      <scheme val="minor"/>
    </font>
    <font>
      <sz val="11"/>
      <name val="游ゴシック"/>
      <family val="2"/>
      <charset val="128"/>
      <scheme val="minor"/>
    </font>
  </fonts>
  <fills count="5">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2"/>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n">
        <color indexed="64"/>
      </left>
      <right/>
      <top/>
      <bottom style="thin">
        <color indexed="64"/>
      </bottom>
      <diagonal/>
    </border>
    <border>
      <left style="thick">
        <color indexed="64"/>
      </left>
      <right style="thin">
        <color indexed="64"/>
      </right>
      <top style="thick">
        <color indexed="64"/>
      </top>
      <bottom style="thick">
        <color indexed="64"/>
      </bottom>
      <diagonal/>
    </border>
    <border>
      <left style="thick">
        <color indexed="64"/>
      </left>
      <right/>
      <top style="thin">
        <color indexed="64"/>
      </top>
      <bottom style="thin">
        <color indexed="64"/>
      </bottom>
      <diagonal/>
    </border>
    <border>
      <left/>
      <right style="thick">
        <color indexed="64"/>
      </right>
      <top style="thin">
        <color indexed="64"/>
      </top>
      <bottom style="thin">
        <color indexed="64"/>
      </bottom>
      <diagonal/>
    </border>
    <border>
      <left style="thin">
        <color indexed="64"/>
      </left>
      <right style="thick">
        <color indexed="64"/>
      </right>
      <top style="thick">
        <color indexed="64"/>
      </top>
      <bottom/>
      <diagonal/>
    </border>
    <border>
      <left style="thin">
        <color indexed="64"/>
      </left>
      <right style="thin">
        <color indexed="64"/>
      </right>
      <top style="thick">
        <color indexed="64"/>
      </top>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style="thick">
        <color indexed="64"/>
      </left>
      <right/>
      <top/>
      <bottom style="thin">
        <color indexed="64"/>
      </bottom>
      <diagonal/>
    </border>
    <border>
      <left style="thick">
        <color indexed="64"/>
      </left>
      <right/>
      <top style="thin">
        <color indexed="64"/>
      </top>
      <bottom style="thick">
        <color indexed="64"/>
      </bottom>
      <diagonal/>
    </border>
    <border>
      <left/>
      <right/>
      <top style="thin">
        <color indexed="64"/>
      </top>
      <bottom style="thick">
        <color indexed="64"/>
      </bottom>
      <diagonal/>
    </border>
    <border>
      <left style="thick">
        <color indexed="64"/>
      </left>
      <right/>
      <top/>
      <bottom/>
      <diagonal/>
    </border>
    <border>
      <left/>
      <right style="thick">
        <color indexed="64"/>
      </right>
      <top style="thin">
        <color indexed="64"/>
      </top>
      <bottom style="thick">
        <color indexed="64"/>
      </bottom>
      <diagonal/>
    </border>
    <border>
      <left/>
      <right style="thick">
        <color indexed="64"/>
      </right>
      <top style="thick">
        <color indexed="64"/>
      </top>
      <bottom style="thick">
        <color indexed="64"/>
      </bottom>
      <diagonal/>
    </border>
    <border>
      <left style="thin">
        <color indexed="64"/>
      </left>
      <right/>
      <top/>
      <bottom/>
      <diagonal/>
    </border>
    <border>
      <left/>
      <right style="thin">
        <color indexed="64"/>
      </right>
      <top style="thick">
        <color indexed="64"/>
      </top>
      <bottom style="thick">
        <color indexed="64"/>
      </bottom>
      <diagonal/>
    </border>
    <border>
      <left/>
      <right style="thick">
        <color indexed="64"/>
      </right>
      <top/>
      <bottom style="thin">
        <color indexed="64"/>
      </bottom>
      <diagonal/>
    </border>
    <border diagonalDown="1">
      <left style="thick">
        <color indexed="64"/>
      </left>
      <right/>
      <top/>
      <bottom style="thick">
        <color indexed="64"/>
      </bottom>
      <diagonal style="thin">
        <color indexed="64"/>
      </diagonal>
    </border>
    <border diagonalDown="1">
      <left/>
      <right/>
      <top/>
      <bottom style="thick">
        <color indexed="64"/>
      </bottom>
      <diagonal style="thin">
        <color indexed="64"/>
      </diagonal>
    </border>
    <border diagonalDown="1">
      <left/>
      <right style="thin">
        <color indexed="64"/>
      </right>
      <top/>
      <bottom style="thick">
        <color indexed="64"/>
      </bottom>
      <diagonal style="thin">
        <color indexed="64"/>
      </diagonal>
    </border>
    <border>
      <left style="medium">
        <color indexed="64"/>
      </left>
      <right style="medium">
        <color indexed="64"/>
      </right>
      <top style="medium">
        <color indexed="64"/>
      </top>
      <bottom style="medium">
        <color indexed="64"/>
      </bottom>
      <diagonal/>
    </border>
    <border>
      <left/>
      <right style="thin">
        <color indexed="64"/>
      </right>
      <top/>
      <bottom style="thin">
        <color indexed="64"/>
      </bottom>
      <diagonal/>
    </border>
    <border>
      <left/>
      <right style="thin">
        <color indexed="64"/>
      </right>
      <top/>
      <bottom/>
      <diagonal/>
    </border>
  </borders>
  <cellStyleXfs count="2">
    <xf numFmtId="0" fontId="0" fillId="0" borderId="0">
      <alignment vertical="center"/>
    </xf>
    <xf numFmtId="38" fontId="7" fillId="0" borderId="0" applyFont="0" applyFill="0" applyBorder="0" applyAlignment="0" applyProtection="0">
      <alignment vertical="center"/>
    </xf>
  </cellStyleXfs>
  <cellXfs count="128">
    <xf numFmtId="0" fontId="0" fillId="0" borderId="0" xfId="0">
      <alignment vertical="center"/>
    </xf>
    <xf numFmtId="0" fontId="3" fillId="0" borderId="0" xfId="0" applyFont="1">
      <alignment vertical="center"/>
    </xf>
    <xf numFmtId="0" fontId="3" fillId="0" borderId="0" xfId="0" applyFont="1" applyBorder="1">
      <alignment vertical="center"/>
    </xf>
    <xf numFmtId="0" fontId="3" fillId="0" borderId="0" xfId="0" applyFont="1" applyFill="1" applyAlignment="1">
      <alignment horizontal="left" vertical="center"/>
    </xf>
    <xf numFmtId="0" fontId="3" fillId="0" borderId="0" xfId="0" applyFont="1" applyFill="1">
      <alignment vertical="center"/>
    </xf>
    <xf numFmtId="0" fontId="3" fillId="0" borderId="0" xfId="0" applyFont="1" applyFill="1" applyAlignment="1">
      <alignment horizontal="center" vertical="center"/>
    </xf>
    <xf numFmtId="0" fontId="3" fillId="0" borderId="0" xfId="0" applyFont="1" applyFill="1" applyBorder="1">
      <alignment vertical="center"/>
    </xf>
    <xf numFmtId="0" fontId="3" fillId="0" borderId="20" xfId="0" applyFont="1" applyBorder="1">
      <alignment vertical="center"/>
    </xf>
    <xf numFmtId="0" fontId="3" fillId="0" borderId="20" xfId="0" applyFont="1" applyBorder="1" applyAlignment="1">
      <alignment vertical="center" wrapText="1"/>
    </xf>
    <xf numFmtId="0" fontId="3" fillId="0" borderId="0" xfId="0" applyFont="1" applyFill="1" applyBorder="1" applyAlignment="1">
      <alignment horizontal="center" vertical="center"/>
    </xf>
    <xf numFmtId="0" fontId="6" fillId="0" borderId="0" xfId="0" applyFont="1">
      <alignment vertical="center"/>
    </xf>
    <xf numFmtId="0" fontId="6" fillId="0" borderId="0" xfId="0" applyFont="1" applyAlignment="1">
      <alignment horizontal="center" vertical="center"/>
    </xf>
    <xf numFmtId="0" fontId="3" fillId="0" borderId="0" xfId="0" applyFont="1" applyAlignment="1">
      <alignment horizontal="center" vertical="center"/>
    </xf>
    <xf numFmtId="0" fontId="3" fillId="0" borderId="0" xfId="0" applyFont="1" applyBorder="1" applyAlignment="1">
      <alignment vertical="center"/>
    </xf>
    <xf numFmtId="0" fontId="3" fillId="0" borderId="0" xfId="0" applyFont="1" applyAlignment="1">
      <alignment horizontal="center" vertical="center"/>
    </xf>
    <xf numFmtId="38" fontId="3" fillId="0" borderId="0" xfId="1" applyFont="1">
      <alignment vertical="center"/>
    </xf>
    <xf numFmtId="177" fontId="3" fillId="2" borderId="7" xfId="0" applyNumberFormat="1" applyFont="1" applyFill="1" applyBorder="1" applyAlignment="1" applyProtection="1">
      <alignment horizontal="center" vertical="center"/>
      <protection locked="0"/>
    </xf>
    <xf numFmtId="177" fontId="3" fillId="2" borderId="1" xfId="0" applyNumberFormat="1" applyFont="1" applyFill="1" applyBorder="1" applyAlignment="1" applyProtection="1">
      <alignment horizontal="center" vertical="center"/>
      <protection locked="0"/>
    </xf>
    <xf numFmtId="177" fontId="3" fillId="2" borderId="2" xfId="0" applyNumberFormat="1" applyFont="1" applyFill="1" applyBorder="1" applyAlignment="1" applyProtection="1">
      <alignment horizontal="center" vertical="center"/>
      <protection locked="0"/>
    </xf>
    <xf numFmtId="177" fontId="3" fillId="2" borderId="8" xfId="0" applyNumberFormat="1" applyFont="1" applyFill="1" applyBorder="1" applyAlignment="1" applyProtection="1">
      <alignment horizontal="center" vertical="center" wrapText="1"/>
      <protection locked="0"/>
    </xf>
    <xf numFmtId="0" fontId="3" fillId="0" borderId="0" xfId="0" applyFont="1" applyAlignment="1">
      <alignment horizontal="center" vertical="center"/>
    </xf>
    <xf numFmtId="0" fontId="3" fillId="2" borderId="1" xfId="0" applyFont="1" applyFill="1" applyBorder="1" applyAlignment="1">
      <alignment vertical="center"/>
    </xf>
    <xf numFmtId="0" fontId="3" fillId="0" borderId="0" xfId="0" applyFont="1" applyBorder="1" applyAlignment="1">
      <alignment horizontal="left" vertical="center"/>
    </xf>
    <xf numFmtId="0" fontId="3" fillId="0" borderId="0" xfId="0" applyFont="1" applyFill="1" applyBorder="1" applyAlignment="1">
      <alignment vertical="center"/>
    </xf>
    <xf numFmtId="0" fontId="5" fillId="0" borderId="0" xfId="0" applyFont="1" applyAlignment="1">
      <alignment vertical="center"/>
    </xf>
    <xf numFmtId="0" fontId="3" fillId="0" borderId="0" xfId="0" applyFont="1" applyAlignment="1">
      <alignment horizontal="left" vertical="center"/>
    </xf>
    <xf numFmtId="0" fontId="3" fillId="2" borderId="29" xfId="0" applyFont="1" applyFill="1" applyBorder="1" applyAlignment="1">
      <alignment horizontal="center" vertical="center"/>
    </xf>
    <xf numFmtId="0" fontId="3" fillId="0" borderId="0" xfId="0" applyFont="1" applyAlignment="1">
      <alignment horizontal="left" vertical="center"/>
    </xf>
    <xf numFmtId="0" fontId="9" fillId="0" borderId="0" xfId="0" applyFont="1" applyAlignment="1">
      <alignment horizontal="left" vertical="center"/>
    </xf>
    <xf numFmtId="0" fontId="4" fillId="0" borderId="0" xfId="0" applyFont="1" applyAlignment="1">
      <alignment horizontal="left" vertical="center"/>
    </xf>
    <xf numFmtId="0" fontId="4" fillId="0" borderId="0" xfId="0" applyFont="1">
      <alignment vertical="center"/>
    </xf>
    <xf numFmtId="0" fontId="5" fillId="0" borderId="3" xfId="0" applyFont="1" applyBorder="1" applyAlignment="1">
      <alignment horizontal="right" vertical="center"/>
    </xf>
    <xf numFmtId="0" fontId="5" fillId="0" borderId="4" xfId="0" applyFont="1" applyFill="1" applyBorder="1" applyAlignment="1">
      <alignment horizontal="center" vertical="center"/>
    </xf>
    <xf numFmtId="0" fontId="9" fillId="0" borderId="0" xfId="0" applyFont="1" applyBorder="1" applyAlignment="1">
      <alignment vertical="center" wrapText="1"/>
    </xf>
    <xf numFmtId="0" fontId="0" fillId="0" borderId="0" xfId="0" applyFont="1" applyBorder="1" applyAlignment="1">
      <alignment vertical="center"/>
    </xf>
    <xf numFmtId="0" fontId="4" fillId="0" borderId="0" xfId="0" applyFont="1" applyBorder="1">
      <alignment vertical="center"/>
    </xf>
    <xf numFmtId="0" fontId="4" fillId="0" borderId="0" xfId="0" applyFont="1" applyBorder="1" applyAlignment="1">
      <alignment vertical="center"/>
    </xf>
    <xf numFmtId="38" fontId="3" fillId="0" borderId="0" xfId="1" applyFont="1" applyFill="1">
      <alignment vertical="center"/>
    </xf>
    <xf numFmtId="178" fontId="3" fillId="0" borderId="0" xfId="1" applyNumberFormat="1" applyFont="1">
      <alignment vertical="center"/>
    </xf>
    <xf numFmtId="178" fontId="3" fillId="0" borderId="0" xfId="1" applyNumberFormat="1" applyFont="1" applyFill="1">
      <alignment vertical="center"/>
    </xf>
    <xf numFmtId="38" fontId="3" fillId="0" borderId="0" xfId="1" applyFont="1" applyAlignment="1">
      <alignment horizontal="center" vertical="center"/>
    </xf>
    <xf numFmtId="38" fontId="3" fillId="0" borderId="0" xfId="1" quotePrefix="1" applyFont="1">
      <alignment vertical="center"/>
    </xf>
    <xf numFmtId="38" fontId="3" fillId="0" borderId="29" xfId="1" applyFont="1" applyBorder="1" applyAlignment="1">
      <alignment horizontal="center" vertical="center"/>
    </xf>
    <xf numFmtId="38" fontId="3" fillId="0" borderId="0" xfId="1" applyFont="1" applyAlignment="1">
      <alignment horizontal="left" vertical="center"/>
    </xf>
    <xf numFmtId="179" fontId="3" fillId="0" borderId="0" xfId="0" quotePrefix="1" applyNumberFormat="1" applyFont="1">
      <alignment vertical="center"/>
    </xf>
    <xf numFmtId="0" fontId="3" fillId="0" borderId="0" xfId="0" applyFont="1" applyAlignment="1">
      <alignment vertical="center" wrapText="1"/>
    </xf>
    <xf numFmtId="0" fontId="12" fillId="0" borderId="0" xfId="0" applyFont="1" applyAlignment="1">
      <alignment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0" xfId="0" applyFont="1" applyAlignment="1">
      <alignment horizontal="left" vertical="center"/>
    </xf>
    <xf numFmtId="0" fontId="0" fillId="0" borderId="0" xfId="0" applyAlignment="1">
      <alignment horizontal="center" vertical="center"/>
    </xf>
    <xf numFmtId="0" fontId="0" fillId="0" borderId="1" xfId="0" applyBorder="1" applyAlignment="1">
      <alignment horizontal="center" vertical="center"/>
    </xf>
    <xf numFmtId="0" fontId="0" fillId="2" borderId="1" xfId="0" applyFill="1" applyBorder="1" applyAlignment="1">
      <alignment horizontal="center" vertical="center"/>
    </xf>
    <xf numFmtId="0" fontId="13" fillId="0" borderId="0" xfId="0" applyFont="1" applyAlignment="1">
      <alignment horizontal="right" vertical="center"/>
    </xf>
    <xf numFmtId="0" fontId="14" fillId="2" borderId="1" xfId="0" applyFont="1" applyFill="1" applyBorder="1" applyAlignment="1">
      <alignment horizontal="center" vertical="center"/>
    </xf>
    <xf numFmtId="38" fontId="4" fillId="0" borderId="0" xfId="1" applyFont="1" applyFill="1" applyBorder="1" applyAlignment="1">
      <alignment vertical="center"/>
    </xf>
    <xf numFmtId="38" fontId="11" fillId="0" borderId="0" xfId="1" applyFont="1" applyFill="1" applyAlignment="1">
      <alignment vertical="center"/>
    </xf>
    <xf numFmtId="38" fontId="4" fillId="0" borderId="0" xfId="1" applyFont="1" applyFill="1" applyAlignment="1">
      <alignment vertical="center"/>
    </xf>
    <xf numFmtId="38" fontId="5" fillId="0" borderId="0" xfId="0" applyNumberFormat="1" applyFont="1">
      <alignment vertical="center"/>
    </xf>
    <xf numFmtId="0" fontId="5" fillId="0" borderId="0" xfId="0" applyFont="1">
      <alignment vertical="center"/>
    </xf>
    <xf numFmtId="0" fontId="10" fillId="0" borderId="0" xfId="0" applyFont="1" applyAlignment="1">
      <alignment horizontal="center" vertical="center" wrapText="1"/>
    </xf>
    <xf numFmtId="0" fontId="3" fillId="0" borderId="20" xfId="0" applyFont="1" applyBorder="1" applyAlignment="1">
      <alignment horizontal="left" vertical="center" wrapText="1"/>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2" borderId="18" xfId="0" applyFont="1" applyFill="1" applyBorder="1" applyAlignment="1" applyProtection="1">
      <alignment horizontal="center" vertical="center" wrapText="1"/>
      <protection locked="0"/>
    </xf>
    <xf numFmtId="0" fontId="3" fillId="2" borderId="19" xfId="0" applyFont="1" applyFill="1" applyBorder="1" applyAlignment="1" applyProtection="1">
      <alignment horizontal="center" vertical="center" wrapText="1"/>
      <protection locked="0"/>
    </xf>
    <xf numFmtId="0" fontId="3" fillId="2" borderId="21" xfId="0" applyFont="1" applyFill="1" applyBorder="1" applyAlignment="1" applyProtection="1">
      <alignment horizontal="center" vertical="center" wrapText="1"/>
      <protection locked="0"/>
    </xf>
    <xf numFmtId="0" fontId="3" fillId="0" borderId="6" xfId="0" applyFont="1" applyBorder="1" applyAlignment="1">
      <alignment horizontal="center" vertical="center" wrapText="1"/>
    </xf>
    <xf numFmtId="0" fontId="3" fillId="0" borderId="9" xfId="0" applyFont="1" applyBorder="1" applyAlignment="1">
      <alignment horizontal="center" vertical="center" wrapText="1"/>
    </xf>
    <xf numFmtId="0" fontId="3" fillId="2" borderId="7" xfId="0" applyFont="1" applyFill="1" applyBorder="1" applyAlignment="1" applyProtection="1">
      <alignment horizontal="center" vertical="center" wrapText="1"/>
      <protection locked="0"/>
    </xf>
    <xf numFmtId="0" fontId="3" fillId="2" borderId="8" xfId="0" applyFont="1" applyFill="1" applyBorder="1" applyAlignment="1" applyProtection="1">
      <alignment horizontal="center" vertical="center" wrapText="1"/>
      <protection locked="0"/>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 fillId="0" borderId="28" xfId="0" applyFont="1" applyBorder="1" applyAlignment="1">
      <alignment horizontal="center" vertical="center"/>
    </xf>
    <xf numFmtId="0" fontId="3" fillId="2" borderId="17" xfId="0" applyFont="1" applyFill="1" applyBorder="1" applyAlignment="1" applyProtection="1">
      <alignment horizontal="center" vertical="center"/>
      <protection locked="0"/>
    </xf>
    <xf numFmtId="0" fontId="3" fillId="2" borderId="5" xfId="0" applyFont="1" applyFill="1" applyBorder="1" applyAlignment="1" applyProtection="1">
      <alignment horizontal="center" vertical="center"/>
      <protection locked="0"/>
    </xf>
    <xf numFmtId="0" fontId="3" fillId="2" borderId="25" xfId="0" applyFont="1" applyFill="1" applyBorder="1" applyAlignment="1" applyProtection="1">
      <alignment horizontal="center" vertical="center"/>
      <protection locked="0"/>
    </xf>
    <xf numFmtId="0" fontId="3" fillId="2" borderId="11" xfId="0" applyFont="1" applyFill="1" applyBorder="1" applyAlignment="1" applyProtection="1">
      <alignment horizontal="center" vertical="center" wrapText="1"/>
      <protection locked="0"/>
    </xf>
    <xf numFmtId="0" fontId="3" fillId="2" borderId="3" xfId="0" applyFont="1" applyFill="1" applyBorder="1" applyAlignment="1" applyProtection="1">
      <alignment horizontal="center" vertical="center" wrapText="1"/>
      <protection locked="0"/>
    </xf>
    <xf numFmtId="0" fontId="3" fillId="2" borderId="12" xfId="0" applyFont="1" applyFill="1" applyBorder="1" applyAlignment="1" applyProtection="1">
      <alignment horizontal="center" vertical="center" wrapText="1"/>
      <protection locked="0"/>
    </xf>
    <xf numFmtId="0" fontId="6" fillId="0" borderId="0" xfId="0" applyFont="1" applyAlignment="1">
      <alignment horizontal="left" vertical="center"/>
    </xf>
    <xf numFmtId="0" fontId="9" fillId="0" borderId="0" xfId="0" applyFont="1" applyAlignment="1">
      <alignment horizontal="center" vertical="center"/>
    </xf>
    <xf numFmtId="0" fontId="6" fillId="0" borderId="0" xfId="0" applyFont="1" applyFill="1" applyBorder="1" applyAlignment="1">
      <alignment horizontal="center" vertical="center" wrapText="1"/>
    </xf>
    <xf numFmtId="0" fontId="6" fillId="0" borderId="0" xfId="0" applyFont="1" applyFill="1" applyBorder="1" applyAlignment="1">
      <alignment horizontal="center" vertical="center"/>
    </xf>
    <xf numFmtId="0" fontId="3" fillId="0" borderId="1" xfId="0" applyFont="1" applyBorder="1" applyAlignment="1">
      <alignment horizontal="left" vertical="center"/>
    </xf>
    <xf numFmtId="0" fontId="0" fillId="0" borderId="1" xfId="0" applyBorder="1" applyAlignment="1">
      <alignment vertical="center"/>
    </xf>
    <xf numFmtId="0" fontId="6" fillId="2" borderId="0" xfId="0" applyFont="1" applyFill="1" applyAlignment="1" applyProtection="1">
      <alignment horizontal="left" vertical="center"/>
      <protection locked="0"/>
    </xf>
    <xf numFmtId="0" fontId="3" fillId="2" borderId="0" xfId="0" applyFont="1" applyFill="1" applyBorder="1" applyAlignment="1" applyProtection="1">
      <alignment horizontal="left" vertical="center"/>
      <protection locked="0"/>
    </xf>
    <xf numFmtId="0" fontId="3" fillId="2" borderId="5" xfId="0" applyFont="1" applyFill="1" applyBorder="1" applyAlignment="1" applyProtection="1">
      <alignment vertical="center" wrapText="1"/>
      <protection locked="0"/>
    </xf>
    <xf numFmtId="0" fontId="3" fillId="2" borderId="3" xfId="0" applyFont="1" applyFill="1" applyBorder="1" applyAlignment="1" applyProtection="1">
      <alignment horizontal="left" vertical="center" wrapText="1"/>
      <protection locked="0"/>
    </xf>
    <xf numFmtId="0" fontId="3" fillId="0" borderId="0" xfId="0" applyFont="1" applyAlignment="1">
      <alignment vertical="center" wrapText="1"/>
    </xf>
    <xf numFmtId="0" fontId="12" fillId="0" borderId="0" xfId="0" applyFont="1" applyAlignment="1">
      <alignment vertical="center"/>
    </xf>
    <xf numFmtId="0" fontId="3" fillId="0" borderId="1" xfId="0" applyFont="1" applyBorder="1" applyAlignment="1">
      <alignment horizontal="left" vertical="center" wrapText="1"/>
    </xf>
    <xf numFmtId="0" fontId="3" fillId="0" borderId="2" xfId="0" applyFont="1" applyBorder="1" applyAlignment="1">
      <alignment horizontal="center" vertical="center" wrapText="1"/>
    </xf>
    <xf numFmtId="0" fontId="0" fillId="0" borderId="12" xfId="0" applyBorder="1" applyAlignment="1">
      <alignment horizontal="center" vertical="center" wrapText="1"/>
    </xf>
    <xf numFmtId="0" fontId="3" fillId="0" borderId="9" xfId="0" applyFont="1" applyBorder="1" applyAlignment="1">
      <alignment horizontal="center" vertical="center"/>
    </xf>
    <xf numFmtId="0" fontId="0" fillId="0" borderId="30" xfId="0" applyBorder="1" applyAlignment="1">
      <alignment vertical="center"/>
    </xf>
    <xf numFmtId="0" fontId="0" fillId="0" borderId="4" xfId="0" applyBorder="1" applyAlignment="1">
      <alignment vertical="center"/>
    </xf>
    <xf numFmtId="0" fontId="3" fillId="0" borderId="23" xfId="0" applyFont="1" applyBorder="1" applyAlignment="1">
      <alignment horizontal="left" vertical="center" wrapText="1"/>
    </xf>
    <xf numFmtId="0" fontId="0" fillId="0" borderId="31" xfId="0" applyBorder="1" applyAlignment="1">
      <alignment vertical="center"/>
    </xf>
    <xf numFmtId="0" fontId="3" fillId="0" borderId="23" xfId="0" applyFont="1" applyBorder="1" applyAlignment="1">
      <alignment horizontal="left" vertical="center"/>
    </xf>
    <xf numFmtId="0" fontId="3" fillId="0" borderId="9" xfId="0" applyFont="1" applyBorder="1" applyAlignment="1">
      <alignment horizontal="left" vertical="center"/>
    </xf>
    <xf numFmtId="0" fontId="3" fillId="0" borderId="1" xfId="0" applyFont="1" applyBorder="1" applyAlignment="1">
      <alignment horizontal="center" vertical="center" wrapText="1"/>
    </xf>
    <xf numFmtId="38" fontId="4" fillId="0" borderId="0" xfId="1" applyFont="1" applyFill="1" applyBorder="1" applyAlignment="1">
      <alignment vertical="center"/>
    </xf>
    <xf numFmtId="38" fontId="11" fillId="0" borderId="0" xfId="1" applyFont="1" applyFill="1" applyAlignment="1">
      <alignment vertical="center"/>
    </xf>
    <xf numFmtId="0" fontId="3" fillId="2" borderId="15" xfId="0" applyFont="1" applyFill="1" applyBorder="1" applyAlignment="1" applyProtection="1">
      <alignment horizontal="center" vertical="center"/>
      <protection locked="0"/>
    </xf>
    <xf numFmtId="0" fontId="3" fillId="2" borderId="16" xfId="0" applyFont="1" applyFill="1" applyBorder="1" applyAlignment="1" applyProtection="1">
      <alignment horizontal="center" vertical="center"/>
      <protection locked="0"/>
    </xf>
    <xf numFmtId="0" fontId="3" fillId="2" borderId="22" xfId="0" applyFont="1" applyFill="1" applyBorder="1" applyAlignment="1" applyProtection="1">
      <alignment horizontal="center" vertical="center"/>
      <protection locked="0"/>
    </xf>
    <xf numFmtId="38" fontId="4" fillId="0" borderId="0" xfId="1" applyFont="1" applyBorder="1" applyAlignment="1">
      <alignment vertical="center"/>
    </xf>
    <xf numFmtId="38" fontId="11" fillId="0" borderId="0" xfId="1" applyFont="1" applyAlignment="1">
      <alignment vertical="center"/>
    </xf>
    <xf numFmtId="0" fontId="3" fillId="2" borderId="10" xfId="0" applyFont="1" applyFill="1" applyBorder="1" applyAlignment="1" applyProtection="1">
      <alignment horizontal="center" vertical="center"/>
      <protection locked="0"/>
    </xf>
    <xf numFmtId="0" fontId="3" fillId="2" borderId="24" xfId="0" applyFont="1" applyFill="1" applyBorder="1" applyAlignment="1" applyProtection="1">
      <alignment horizontal="center" vertical="center"/>
      <protection locked="0"/>
    </xf>
    <xf numFmtId="0" fontId="3" fillId="2" borderId="14" xfId="0" applyFont="1" applyFill="1" applyBorder="1" applyAlignment="1" applyProtection="1">
      <alignment horizontal="center" vertical="center"/>
      <protection locked="0"/>
    </xf>
    <xf numFmtId="0" fontId="3" fillId="2" borderId="13" xfId="0" applyFont="1" applyFill="1" applyBorder="1" applyAlignment="1" applyProtection="1">
      <alignment horizontal="center" vertical="center"/>
      <protection locked="0"/>
    </xf>
    <xf numFmtId="0" fontId="9" fillId="0" borderId="2" xfId="0" applyFont="1" applyBorder="1" applyAlignment="1">
      <alignment horizontal="center" vertical="center"/>
    </xf>
    <xf numFmtId="0" fontId="0" fillId="0" borderId="3" xfId="0" applyFont="1" applyBorder="1" applyAlignment="1">
      <alignment horizontal="center" vertical="center"/>
    </xf>
    <xf numFmtId="176" fontId="5" fillId="3" borderId="3" xfId="0" applyNumberFormat="1" applyFont="1" applyFill="1" applyBorder="1" applyAlignment="1">
      <alignment horizontal="right" vertical="center"/>
    </xf>
    <xf numFmtId="0" fontId="3" fillId="0" borderId="4" xfId="0" applyFont="1" applyBorder="1" applyAlignment="1">
      <alignment horizontal="center" vertical="center"/>
    </xf>
    <xf numFmtId="0" fontId="0" fillId="0" borderId="1" xfId="0" applyBorder="1" applyProtection="1">
      <alignment vertical="center"/>
      <protection locked="0"/>
    </xf>
    <xf numFmtId="0" fontId="9" fillId="0" borderId="1" xfId="0" applyFont="1" applyBorder="1" applyProtection="1">
      <alignment vertical="center"/>
      <protection locked="0"/>
    </xf>
    <xf numFmtId="0" fontId="9" fillId="0" borderId="1" xfId="0" applyFont="1" applyBorder="1" applyAlignment="1" applyProtection="1">
      <alignment horizontal="center" vertical="center"/>
      <protection locked="0"/>
    </xf>
    <xf numFmtId="38" fontId="9" fillId="0" borderId="1" xfId="1" applyFont="1" applyBorder="1" applyProtection="1">
      <alignment vertical="center"/>
      <protection locked="0"/>
    </xf>
    <xf numFmtId="0" fontId="9" fillId="4" borderId="1" xfId="0" applyFont="1" applyFill="1" applyBorder="1" applyAlignment="1">
      <alignment horizontal="center" vertical="center"/>
    </xf>
    <xf numFmtId="38" fontId="9" fillId="4" borderId="1" xfId="1" applyFont="1" applyFill="1" applyBorder="1">
      <alignment vertical="center"/>
    </xf>
    <xf numFmtId="0" fontId="3" fillId="3" borderId="4" xfId="0" applyFont="1" applyFill="1" applyBorder="1" applyAlignment="1">
      <alignment vertical="center"/>
    </xf>
    <xf numFmtId="0" fontId="0" fillId="3" borderId="1" xfId="0" applyFill="1" applyBorder="1" applyAlignment="1">
      <alignment vertical="center"/>
    </xf>
    <xf numFmtId="0" fontId="3" fillId="3" borderId="4" xfId="0" applyFont="1" applyFill="1" applyBorder="1" applyAlignment="1">
      <alignment vertical="center" wrapText="1"/>
    </xf>
    <xf numFmtId="0" fontId="8" fillId="3" borderId="4" xfId="0" applyFont="1" applyFill="1" applyBorder="1" applyAlignment="1">
      <alignmen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274320</xdr:colOff>
          <xdr:row>45</xdr:row>
          <xdr:rowOff>60960</xdr:rowOff>
        </xdr:from>
        <xdr:to>
          <xdr:col>1</xdr:col>
          <xdr:colOff>533400</xdr:colOff>
          <xdr:row>45</xdr:row>
          <xdr:rowOff>175260</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297180</xdr:colOff>
          <xdr:row>29</xdr:row>
          <xdr:rowOff>213360</xdr:rowOff>
        </xdr:from>
        <xdr:to>
          <xdr:col>1</xdr:col>
          <xdr:colOff>601980</xdr:colOff>
          <xdr:row>31</xdr:row>
          <xdr:rowOff>22860</xdr:rowOff>
        </xdr:to>
        <xdr:sp macro="" textlink="">
          <xdr:nvSpPr>
            <xdr:cNvPr id="1041" name="Check Box 17" hidden="1">
              <a:extLst>
                <a:ext uri="{63B3BB69-23CF-44E3-9099-C40C66FF867C}">
                  <a14:compatExt spid="_x0000_s10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297180</xdr:colOff>
          <xdr:row>30</xdr:row>
          <xdr:rowOff>22860</xdr:rowOff>
        </xdr:from>
        <xdr:to>
          <xdr:col>1</xdr:col>
          <xdr:colOff>601980</xdr:colOff>
          <xdr:row>30</xdr:row>
          <xdr:rowOff>182880</xdr:rowOff>
        </xdr:to>
        <xdr:sp macro="" textlink="">
          <xdr:nvSpPr>
            <xdr:cNvPr id="1042" name="Check Box 18" hidden="1">
              <a:extLst>
                <a:ext uri="{63B3BB69-23CF-44E3-9099-C40C66FF867C}">
                  <a14:compatExt spid="_x0000_s10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297180</xdr:colOff>
          <xdr:row>32</xdr:row>
          <xdr:rowOff>22860</xdr:rowOff>
        </xdr:from>
        <xdr:to>
          <xdr:col>1</xdr:col>
          <xdr:colOff>601980</xdr:colOff>
          <xdr:row>32</xdr:row>
          <xdr:rowOff>182880</xdr:rowOff>
        </xdr:to>
        <xdr:sp macro="" textlink="">
          <xdr:nvSpPr>
            <xdr:cNvPr id="1043" name="Check Box 19" hidden="1">
              <a:extLst>
                <a:ext uri="{63B3BB69-23CF-44E3-9099-C40C66FF867C}">
                  <a14:compatExt spid="_x0000_s10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297180</xdr:colOff>
          <xdr:row>31</xdr:row>
          <xdr:rowOff>22860</xdr:rowOff>
        </xdr:from>
        <xdr:to>
          <xdr:col>1</xdr:col>
          <xdr:colOff>601980</xdr:colOff>
          <xdr:row>31</xdr:row>
          <xdr:rowOff>182880</xdr:rowOff>
        </xdr:to>
        <xdr:sp macro="" textlink="">
          <xdr:nvSpPr>
            <xdr:cNvPr id="1278" name="Check Box 254" hidden="1">
              <a:extLst>
                <a:ext uri="{63B3BB69-23CF-44E3-9099-C40C66FF867C}">
                  <a14:compatExt spid="_x0000_s12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274320</xdr:colOff>
          <xdr:row>46</xdr:row>
          <xdr:rowOff>99060</xdr:rowOff>
        </xdr:from>
        <xdr:to>
          <xdr:col>1</xdr:col>
          <xdr:colOff>533400</xdr:colOff>
          <xdr:row>46</xdr:row>
          <xdr:rowOff>220980</xdr:rowOff>
        </xdr:to>
        <xdr:sp macro="" textlink="">
          <xdr:nvSpPr>
            <xdr:cNvPr id="1283" name="Check Box 259" hidden="1">
              <a:extLst>
                <a:ext uri="{63B3BB69-23CF-44E3-9099-C40C66FF867C}">
                  <a14:compatExt spid="_x0000_s12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274320</xdr:colOff>
          <xdr:row>47</xdr:row>
          <xdr:rowOff>76200</xdr:rowOff>
        </xdr:from>
        <xdr:to>
          <xdr:col>1</xdr:col>
          <xdr:colOff>533400</xdr:colOff>
          <xdr:row>47</xdr:row>
          <xdr:rowOff>198120</xdr:rowOff>
        </xdr:to>
        <xdr:sp macro="" textlink="">
          <xdr:nvSpPr>
            <xdr:cNvPr id="1284" name="Check Box 260" hidden="1">
              <a:extLst>
                <a:ext uri="{63B3BB69-23CF-44E3-9099-C40C66FF867C}">
                  <a14:compatExt spid="_x0000_s12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274320</xdr:colOff>
          <xdr:row>49</xdr:row>
          <xdr:rowOff>60960</xdr:rowOff>
        </xdr:from>
        <xdr:to>
          <xdr:col>1</xdr:col>
          <xdr:colOff>533400</xdr:colOff>
          <xdr:row>49</xdr:row>
          <xdr:rowOff>175260</xdr:rowOff>
        </xdr:to>
        <xdr:sp macro="" textlink="">
          <xdr:nvSpPr>
            <xdr:cNvPr id="1285" name="Check Box 261" hidden="1">
              <a:extLst>
                <a:ext uri="{63B3BB69-23CF-44E3-9099-C40C66FF867C}">
                  <a14:compatExt spid="_x0000_s12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274320</xdr:colOff>
          <xdr:row>50</xdr:row>
          <xdr:rowOff>60960</xdr:rowOff>
        </xdr:from>
        <xdr:to>
          <xdr:col>1</xdr:col>
          <xdr:colOff>533400</xdr:colOff>
          <xdr:row>50</xdr:row>
          <xdr:rowOff>175260</xdr:rowOff>
        </xdr:to>
        <xdr:sp macro="" textlink="">
          <xdr:nvSpPr>
            <xdr:cNvPr id="1287" name="Check Box 263" hidden="1">
              <a:extLst>
                <a:ext uri="{63B3BB69-23CF-44E3-9099-C40C66FF867C}">
                  <a14:compatExt spid="_x0000_s12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274320</xdr:colOff>
          <xdr:row>48</xdr:row>
          <xdr:rowOff>76200</xdr:rowOff>
        </xdr:from>
        <xdr:to>
          <xdr:col>1</xdr:col>
          <xdr:colOff>533400</xdr:colOff>
          <xdr:row>48</xdr:row>
          <xdr:rowOff>198120</xdr:rowOff>
        </xdr:to>
        <xdr:sp macro="" textlink="">
          <xdr:nvSpPr>
            <xdr:cNvPr id="1289" name="Check Box 265" hidden="1">
              <a:extLst>
                <a:ext uri="{63B3BB69-23CF-44E3-9099-C40C66FF867C}">
                  <a14:compatExt spid="_x0000_s12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W53"/>
  <sheetViews>
    <sheetView showZeros="0" tabSelected="1" view="pageBreakPreview" zoomScaleNormal="100" zoomScaleSheetLayoutView="100" workbookViewId="0">
      <selection activeCell="D13" sqref="D13"/>
    </sheetView>
  </sheetViews>
  <sheetFormatPr defaultColWidth="7.19921875" defaultRowHeight="19.95" customHeight="1" x14ac:dyDescent="0.45"/>
  <cols>
    <col min="1" max="1" width="8.09765625" style="1" customWidth="1"/>
    <col min="2" max="11" width="9.69921875" style="1" customWidth="1"/>
    <col min="12" max="12" width="9.69921875" style="12" customWidth="1"/>
    <col min="13" max="13" width="9.3984375" style="1" customWidth="1"/>
    <col min="14" max="15" width="7.19921875" style="1" customWidth="1"/>
    <col min="16" max="16" width="8.3984375" style="1" customWidth="1"/>
    <col min="17" max="17" width="7.19921875" style="1" customWidth="1"/>
    <col min="18" max="18" width="8.3984375" style="15" customWidth="1"/>
    <col min="19" max="21" width="7.19921875" style="15" customWidth="1"/>
    <col min="22" max="22" width="8.3984375" style="15" customWidth="1"/>
    <col min="23" max="23" width="9.59765625" style="38" customWidth="1"/>
    <col min="24" max="24" width="7.19921875" style="1" customWidth="1"/>
    <col min="25" max="16384" width="7.19921875" style="1"/>
  </cols>
  <sheetData>
    <row r="1" spans="2:23" ht="16.2" customHeight="1" x14ac:dyDescent="0.45">
      <c r="B1" s="10" t="s">
        <v>75</v>
      </c>
      <c r="C1" s="10"/>
    </row>
    <row r="2" spans="2:23" ht="34.200000000000003" customHeight="1" x14ac:dyDescent="0.45">
      <c r="B2" s="60" t="s">
        <v>35</v>
      </c>
      <c r="C2" s="60"/>
      <c r="D2" s="60"/>
      <c r="E2" s="60"/>
      <c r="F2" s="60"/>
      <c r="G2" s="60"/>
      <c r="H2" s="60"/>
      <c r="I2" s="60"/>
      <c r="J2" s="60"/>
      <c r="K2" s="60"/>
      <c r="L2" s="60"/>
      <c r="M2" s="24"/>
    </row>
    <row r="3" spans="2:23" ht="10.95" customHeight="1" x14ac:dyDescent="0.45"/>
    <row r="4" spans="2:23" ht="16.2" customHeight="1" x14ac:dyDescent="0.45">
      <c r="B4" s="30" t="s">
        <v>11</v>
      </c>
      <c r="C4" s="30"/>
      <c r="D4" s="10"/>
      <c r="E4" s="10"/>
      <c r="F4" s="10"/>
      <c r="G4" s="10"/>
      <c r="H4" s="10"/>
      <c r="I4" s="10"/>
      <c r="J4" s="10"/>
      <c r="K4" s="10"/>
      <c r="L4" s="11"/>
      <c r="M4" s="10"/>
    </row>
    <row r="5" spans="2:23" ht="16.2" customHeight="1" x14ac:dyDescent="0.45">
      <c r="B5" s="80" t="s">
        <v>60</v>
      </c>
      <c r="C5" s="80"/>
      <c r="D5" s="80"/>
      <c r="E5" s="80"/>
      <c r="F5" s="80"/>
      <c r="G5" s="80"/>
      <c r="H5" s="80"/>
      <c r="I5" s="80"/>
      <c r="J5" s="80"/>
      <c r="K5" s="80"/>
      <c r="L5" s="80"/>
      <c r="M5" s="80"/>
    </row>
    <row r="6" spans="2:23" ht="16.2" customHeight="1" x14ac:dyDescent="0.45">
      <c r="B6" s="80" t="s">
        <v>14</v>
      </c>
      <c r="C6" s="80"/>
      <c r="D6" s="80"/>
      <c r="E6" s="80"/>
      <c r="F6" s="80"/>
      <c r="G6" s="80"/>
      <c r="H6" s="80"/>
      <c r="I6" s="80"/>
      <c r="J6" s="80"/>
      <c r="K6" s="80"/>
      <c r="L6" s="80"/>
      <c r="M6" s="80"/>
    </row>
    <row r="7" spans="2:23" ht="10.95" customHeight="1" x14ac:dyDescent="0.45"/>
    <row r="8" spans="2:23" ht="16.2" customHeight="1" x14ac:dyDescent="0.45">
      <c r="B8" s="86" t="s">
        <v>12</v>
      </c>
      <c r="C8" s="86"/>
      <c r="D8" s="86"/>
      <c r="E8" s="86"/>
    </row>
    <row r="9" spans="2:23" s="4" customFormat="1" ht="15.9" customHeight="1" x14ac:dyDescent="0.45">
      <c r="B9" s="3"/>
      <c r="C9" s="3"/>
      <c r="D9" s="3"/>
      <c r="E9" s="3"/>
      <c r="F9" s="6"/>
      <c r="G9" s="6"/>
      <c r="H9" s="87" t="s">
        <v>15</v>
      </c>
      <c r="I9" s="87"/>
      <c r="J9" s="87"/>
      <c r="K9" s="9"/>
      <c r="R9" s="37"/>
      <c r="S9" s="37"/>
      <c r="T9" s="37"/>
      <c r="U9" s="37"/>
      <c r="V9" s="37"/>
      <c r="W9" s="39"/>
    </row>
    <row r="10" spans="2:23" s="4" customFormat="1" ht="22.95" customHeight="1" x14ac:dyDescent="0.45">
      <c r="B10" s="3"/>
      <c r="C10" s="3"/>
      <c r="D10" s="3"/>
      <c r="E10" s="3"/>
      <c r="F10" s="83" t="s">
        <v>16</v>
      </c>
      <c r="G10" s="83"/>
      <c r="H10" s="88"/>
      <c r="I10" s="88"/>
      <c r="J10" s="88"/>
      <c r="K10" s="88"/>
      <c r="L10" s="88"/>
      <c r="M10" s="88"/>
      <c r="R10" s="37"/>
      <c r="S10" s="37"/>
      <c r="T10" s="37"/>
      <c r="U10" s="37"/>
      <c r="V10" s="37"/>
      <c r="W10" s="39"/>
    </row>
    <row r="11" spans="2:23" s="4" customFormat="1" ht="22.95" customHeight="1" x14ac:dyDescent="0.45">
      <c r="B11" s="3"/>
      <c r="C11" s="3"/>
      <c r="D11" s="3"/>
      <c r="E11" s="3"/>
      <c r="F11" s="82" t="s">
        <v>34</v>
      </c>
      <c r="G11" s="83"/>
      <c r="H11" s="89"/>
      <c r="I11" s="89"/>
      <c r="J11" s="89"/>
      <c r="K11" s="89"/>
      <c r="L11" s="89"/>
      <c r="M11" s="89"/>
      <c r="R11" s="37"/>
      <c r="S11" s="37"/>
      <c r="T11" s="37"/>
      <c r="U11" s="37"/>
      <c r="V11" s="37"/>
      <c r="W11" s="39"/>
    </row>
    <row r="12" spans="2:23" s="4" customFormat="1" ht="22.95" customHeight="1" x14ac:dyDescent="0.45">
      <c r="B12" s="3"/>
      <c r="C12" s="3"/>
      <c r="D12" s="3"/>
      <c r="E12" s="3"/>
      <c r="F12" s="82" t="s">
        <v>33</v>
      </c>
      <c r="G12" s="83"/>
      <c r="H12" s="89"/>
      <c r="I12" s="89"/>
      <c r="J12" s="89"/>
      <c r="K12" s="89"/>
      <c r="L12" s="89"/>
      <c r="M12" s="89"/>
      <c r="R12" s="37"/>
      <c r="S12" s="37"/>
      <c r="T12" s="37"/>
      <c r="U12" s="37"/>
      <c r="V12" s="37"/>
      <c r="W12" s="39"/>
    </row>
    <row r="13" spans="2:23" s="4" customFormat="1" ht="22.95" customHeight="1" x14ac:dyDescent="0.45">
      <c r="B13" s="3"/>
      <c r="C13" s="3"/>
      <c r="D13" s="3"/>
      <c r="E13" s="3"/>
      <c r="F13" s="83" t="s">
        <v>23</v>
      </c>
      <c r="G13" s="83"/>
      <c r="H13" s="89"/>
      <c r="I13" s="89"/>
      <c r="J13" s="89"/>
      <c r="K13" s="89"/>
      <c r="L13" s="89"/>
      <c r="M13" s="89"/>
      <c r="R13" s="37"/>
      <c r="S13" s="37"/>
      <c r="T13" s="37"/>
      <c r="U13" s="37"/>
      <c r="V13" s="37"/>
      <c r="W13" s="39"/>
    </row>
    <row r="14" spans="2:23" s="4" customFormat="1" ht="22.95" customHeight="1" x14ac:dyDescent="0.45">
      <c r="B14" s="3"/>
      <c r="C14" s="3"/>
      <c r="D14" s="3"/>
      <c r="E14" s="3"/>
      <c r="F14" s="83" t="s">
        <v>24</v>
      </c>
      <c r="G14" s="83"/>
      <c r="H14" s="89"/>
      <c r="I14" s="89"/>
      <c r="J14" s="89"/>
      <c r="K14" s="89"/>
      <c r="L14" s="89"/>
      <c r="M14" s="89"/>
      <c r="R14" s="37"/>
      <c r="S14" s="37"/>
      <c r="T14" s="37"/>
      <c r="U14" s="37"/>
      <c r="V14" s="37"/>
      <c r="W14" s="39"/>
    </row>
    <row r="15" spans="2:23" s="4" customFormat="1" ht="22.95" customHeight="1" x14ac:dyDescent="0.45">
      <c r="B15" s="3"/>
      <c r="C15" s="3"/>
      <c r="D15" s="3"/>
      <c r="E15" s="3"/>
      <c r="F15" s="82" t="s">
        <v>17</v>
      </c>
      <c r="G15" s="83"/>
      <c r="H15" s="89"/>
      <c r="I15" s="89"/>
      <c r="J15" s="89"/>
      <c r="K15" s="89"/>
      <c r="L15" s="89"/>
      <c r="M15" s="89"/>
      <c r="R15" s="37"/>
      <c r="S15" s="37"/>
      <c r="T15" s="37"/>
      <c r="U15" s="37"/>
      <c r="V15" s="37"/>
      <c r="W15" s="39"/>
    </row>
    <row r="16" spans="2:23" s="4" customFormat="1" ht="22.95" customHeight="1" x14ac:dyDescent="0.45">
      <c r="B16" s="3"/>
      <c r="C16" s="3"/>
      <c r="D16" s="3"/>
      <c r="E16" s="3"/>
      <c r="F16" s="82" t="s">
        <v>25</v>
      </c>
      <c r="G16" s="83"/>
      <c r="H16" s="89"/>
      <c r="I16" s="89"/>
      <c r="J16" s="89"/>
      <c r="K16" s="89"/>
      <c r="L16" s="89"/>
      <c r="M16" s="89"/>
      <c r="V16" s="37"/>
      <c r="W16" s="39"/>
    </row>
    <row r="17" spans="1:23" s="4" customFormat="1" ht="10.95" customHeight="1" x14ac:dyDescent="0.45">
      <c r="B17" s="3"/>
      <c r="C17" s="3"/>
      <c r="D17" s="3"/>
      <c r="E17" s="3"/>
      <c r="L17" s="5"/>
      <c r="V17" s="37"/>
      <c r="W17" s="39"/>
    </row>
    <row r="18" spans="1:23" ht="16.2" customHeight="1" x14ac:dyDescent="0.45">
      <c r="B18" s="81" t="s">
        <v>13</v>
      </c>
      <c r="C18" s="81"/>
      <c r="D18" s="81"/>
      <c r="E18" s="81"/>
      <c r="F18" s="81"/>
      <c r="G18" s="81"/>
      <c r="H18" s="81"/>
      <c r="I18" s="81"/>
      <c r="J18" s="81"/>
      <c r="K18" s="81"/>
      <c r="L18" s="81"/>
      <c r="V18" s="40"/>
    </row>
    <row r="19" spans="1:23" ht="10.95" customHeight="1" x14ac:dyDescent="0.45">
      <c r="P19" s="15"/>
    </row>
    <row r="20" spans="1:23" ht="30" customHeight="1" x14ac:dyDescent="0.45">
      <c r="D20" s="114" t="s">
        <v>72</v>
      </c>
      <c r="E20" s="115"/>
      <c r="F20" s="31" t="s">
        <v>0</v>
      </c>
      <c r="G20" s="116" t="e">
        <f>F27</f>
        <v>#N/A</v>
      </c>
      <c r="H20" s="116"/>
      <c r="I20" s="116"/>
      <c r="J20" s="32" t="s">
        <v>1</v>
      </c>
      <c r="L20" s="1"/>
    </row>
    <row r="21" spans="1:23" ht="10.95" customHeight="1" x14ac:dyDescent="0.45"/>
    <row r="22" spans="1:23" ht="10.95" customHeight="1" x14ac:dyDescent="0.45">
      <c r="L22" s="20"/>
    </row>
    <row r="23" spans="1:23" ht="16.95" customHeight="1" x14ac:dyDescent="0.45">
      <c r="A23" s="29" t="s">
        <v>65</v>
      </c>
      <c r="B23" s="30"/>
      <c r="C23" s="27"/>
      <c r="L23" s="20"/>
    </row>
    <row r="24" spans="1:23" ht="16.95" customHeight="1" x14ac:dyDescent="0.45">
      <c r="A24" s="29"/>
      <c r="B24" s="1" t="s">
        <v>67</v>
      </c>
      <c r="C24" s="49"/>
      <c r="L24" s="20"/>
    </row>
    <row r="25" spans="1:23" ht="35.4" customHeight="1" x14ac:dyDescent="0.45">
      <c r="B25" s="2"/>
      <c r="C25" s="33"/>
      <c r="D25" s="34" t="s">
        <v>73</v>
      </c>
      <c r="F25" s="55"/>
      <c r="G25" s="56"/>
      <c r="H25" s="57">
        <f>別紙１!G39</f>
        <v>0</v>
      </c>
      <c r="I25" s="35" t="s">
        <v>62</v>
      </c>
      <c r="J25" s="90" t="s">
        <v>56</v>
      </c>
      <c r="K25" s="91"/>
      <c r="L25" s="91"/>
    </row>
    <row r="26" spans="1:23" ht="35.4" customHeight="1" x14ac:dyDescent="0.45">
      <c r="B26" s="2"/>
      <c r="C26" s="33"/>
      <c r="D26" s="34" t="s">
        <v>53</v>
      </c>
      <c r="F26" s="103">
        <f>別紙１!G40</f>
        <v>0</v>
      </c>
      <c r="G26" s="104"/>
      <c r="H26" s="104"/>
      <c r="I26" s="35" t="s">
        <v>26</v>
      </c>
      <c r="J26" s="45"/>
      <c r="K26" s="46"/>
      <c r="L26" s="46"/>
    </row>
    <row r="27" spans="1:23" ht="35.4" customHeight="1" x14ac:dyDescent="0.45">
      <c r="B27" s="2"/>
      <c r="C27" s="33"/>
      <c r="D27" t="s">
        <v>55</v>
      </c>
      <c r="F27" s="108" t="e">
        <f>別紙１!G41</f>
        <v>#N/A</v>
      </c>
      <c r="G27" s="109"/>
      <c r="H27" s="109"/>
      <c r="I27" s="35" t="s">
        <v>26</v>
      </c>
      <c r="K27" s="2"/>
      <c r="L27" s="28"/>
    </row>
    <row r="28" spans="1:23" ht="9" customHeight="1" x14ac:dyDescent="0.45">
      <c r="B28" s="13"/>
      <c r="C28" s="13"/>
      <c r="L28" s="14"/>
    </row>
    <row r="29" spans="1:23" ht="10.8" x14ac:dyDescent="0.45">
      <c r="B29" s="25"/>
      <c r="C29" s="27"/>
      <c r="D29" s="25"/>
      <c r="E29" s="25"/>
      <c r="F29" s="25"/>
      <c r="G29" s="25"/>
      <c r="H29" s="25"/>
      <c r="I29" s="25"/>
      <c r="J29" s="25"/>
      <c r="K29" s="25"/>
      <c r="L29" s="25"/>
      <c r="M29" s="25"/>
    </row>
    <row r="30" spans="1:23" ht="16.95" customHeight="1" x14ac:dyDescent="0.45">
      <c r="A30" s="36" t="s">
        <v>57</v>
      </c>
      <c r="C30" s="13"/>
      <c r="L30" s="20"/>
    </row>
    <row r="31" spans="1:23" ht="18" customHeight="1" x14ac:dyDescent="0.45">
      <c r="B31" s="21"/>
      <c r="C31" s="92" t="s">
        <v>76</v>
      </c>
      <c r="D31" s="85"/>
      <c r="E31" s="85"/>
      <c r="F31" s="85"/>
      <c r="G31" s="85"/>
      <c r="H31" s="85"/>
      <c r="I31" s="85"/>
      <c r="J31" s="85"/>
      <c r="K31" s="85"/>
      <c r="L31" s="85"/>
    </row>
    <row r="32" spans="1:23" ht="18" customHeight="1" x14ac:dyDescent="0.45">
      <c r="B32" s="21"/>
      <c r="C32" s="84" t="s">
        <v>66</v>
      </c>
      <c r="D32" s="85"/>
      <c r="E32" s="85"/>
      <c r="F32" s="85"/>
      <c r="G32" s="85"/>
      <c r="H32" s="85"/>
      <c r="I32" s="85"/>
      <c r="J32" s="85"/>
      <c r="K32" s="85"/>
      <c r="L32" s="85"/>
    </row>
    <row r="33" spans="1:13" ht="18" customHeight="1" x14ac:dyDescent="0.45">
      <c r="B33" s="21"/>
      <c r="C33" s="84" t="s">
        <v>27</v>
      </c>
      <c r="D33" s="85"/>
      <c r="E33" s="85"/>
      <c r="F33" s="85"/>
      <c r="G33" s="85"/>
      <c r="H33" s="85"/>
      <c r="I33" s="85"/>
      <c r="J33" s="85"/>
      <c r="K33" s="85"/>
      <c r="L33" s="85"/>
    </row>
    <row r="34" spans="1:13" ht="17.25" customHeight="1" x14ac:dyDescent="0.45">
      <c r="B34" s="23" t="s">
        <v>20</v>
      </c>
      <c r="C34" s="23"/>
      <c r="D34" s="22"/>
      <c r="E34" s="22"/>
      <c r="F34" s="22"/>
      <c r="G34" s="22"/>
      <c r="H34" s="22"/>
      <c r="I34" s="22"/>
      <c r="J34" s="22"/>
      <c r="K34" s="22"/>
      <c r="L34" s="22"/>
    </row>
    <row r="35" spans="1:13" ht="12" customHeight="1" x14ac:dyDescent="0.45">
      <c r="B35" s="13"/>
      <c r="C35" s="13"/>
      <c r="L35" s="20"/>
    </row>
    <row r="36" spans="1:13" ht="16.95" customHeight="1" thickBot="1" x14ac:dyDescent="0.5">
      <c r="A36" s="30" t="s">
        <v>58</v>
      </c>
    </row>
    <row r="37" spans="1:13" ht="22.2" customHeight="1" thickTop="1" thickBot="1" x14ac:dyDescent="0.5">
      <c r="B37" s="93" t="s">
        <v>7</v>
      </c>
      <c r="C37" s="94"/>
      <c r="D37" s="110"/>
      <c r="E37" s="111"/>
      <c r="F37" s="112"/>
      <c r="G37" s="113"/>
      <c r="H37" s="117" t="s">
        <v>5</v>
      </c>
      <c r="I37" s="63"/>
      <c r="J37" s="105"/>
      <c r="K37" s="106"/>
      <c r="L37" s="107"/>
      <c r="M37" s="2"/>
    </row>
    <row r="38" spans="1:13" ht="22.2" customHeight="1" thickTop="1" thickBot="1" x14ac:dyDescent="0.5">
      <c r="B38" s="95" t="s">
        <v>2</v>
      </c>
      <c r="C38" s="96"/>
      <c r="D38" s="67" t="s">
        <v>3</v>
      </c>
      <c r="E38" s="68"/>
      <c r="F38" s="69"/>
      <c r="G38" s="70"/>
      <c r="H38" s="71"/>
      <c r="I38" s="72"/>
      <c r="J38" s="72"/>
      <c r="K38" s="72"/>
      <c r="L38" s="73"/>
      <c r="M38" s="2"/>
    </row>
    <row r="39" spans="1:13" ht="22.2" customHeight="1" thickTop="1" x14ac:dyDescent="0.45">
      <c r="B39" s="93" t="s">
        <v>18</v>
      </c>
      <c r="C39" s="97"/>
      <c r="D39" s="62" t="s">
        <v>4</v>
      </c>
      <c r="E39" s="63"/>
      <c r="F39" s="74" t="s">
        <v>6</v>
      </c>
      <c r="G39" s="75"/>
      <c r="H39" s="75"/>
      <c r="I39" s="75"/>
      <c r="J39" s="75"/>
      <c r="K39" s="75"/>
      <c r="L39" s="76"/>
      <c r="M39" s="7"/>
    </row>
    <row r="40" spans="1:13" ht="22.2" customHeight="1" x14ac:dyDescent="0.45">
      <c r="B40" s="98" t="s">
        <v>21</v>
      </c>
      <c r="C40" s="99"/>
      <c r="D40" s="102" t="s">
        <v>22</v>
      </c>
      <c r="E40" s="93"/>
      <c r="F40" s="16"/>
      <c r="G40" s="17"/>
      <c r="H40" s="17"/>
      <c r="I40" s="17"/>
      <c r="J40" s="17"/>
      <c r="K40" s="18"/>
      <c r="L40" s="19"/>
      <c r="M40" s="8"/>
    </row>
    <row r="41" spans="1:13" ht="22.2" customHeight="1" x14ac:dyDescent="0.45">
      <c r="B41" s="100"/>
      <c r="C41" s="99"/>
      <c r="D41" s="62" t="s">
        <v>9</v>
      </c>
      <c r="E41" s="63"/>
      <c r="F41" s="77"/>
      <c r="G41" s="78"/>
      <c r="H41" s="78"/>
      <c r="I41" s="78"/>
      <c r="J41" s="78"/>
      <c r="K41" s="78"/>
      <c r="L41" s="79"/>
      <c r="M41" s="61"/>
    </row>
    <row r="42" spans="1:13" ht="22.2" customHeight="1" thickBot="1" x14ac:dyDescent="0.5">
      <c r="B42" s="101"/>
      <c r="C42" s="96"/>
      <c r="D42" s="62" t="s">
        <v>8</v>
      </c>
      <c r="E42" s="63"/>
      <c r="F42" s="64"/>
      <c r="G42" s="65"/>
      <c r="H42" s="65"/>
      <c r="I42" s="65"/>
      <c r="J42" s="65"/>
      <c r="K42" s="65"/>
      <c r="L42" s="66"/>
      <c r="M42" s="61"/>
    </row>
    <row r="43" spans="1:13" ht="17.399999999999999" customHeight="1" thickTop="1" x14ac:dyDescent="0.45">
      <c r="B43" s="1" t="s">
        <v>10</v>
      </c>
    </row>
    <row r="44" spans="1:13" ht="13.5" customHeight="1" x14ac:dyDescent="0.45">
      <c r="L44" s="20"/>
    </row>
    <row r="45" spans="1:13" ht="16.95" customHeight="1" thickBot="1" x14ac:dyDescent="0.5">
      <c r="A45" s="30" t="s">
        <v>59</v>
      </c>
      <c r="L45" s="20"/>
    </row>
    <row r="46" spans="1:13" ht="18" customHeight="1" thickBot="1" x14ac:dyDescent="0.5">
      <c r="B46" s="26"/>
      <c r="C46" s="124" t="s">
        <v>69</v>
      </c>
      <c r="D46" s="125"/>
      <c r="E46" s="125"/>
      <c r="F46" s="125"/>
      <c r="G46" s="125"/>
      <c r="H46" s="125"/>
      <c r="I46" s="125"/>
      <c r="J46" s="125"/>
      <c r="K46" s="125"/>
      <c r="L46" s="125"/>
      <c r="M46" s="2"/>
    </row>
    <row r="47" spans="1:13" ht="25.2" customHeight="1" thickBot="1" x14ac:dyDescent="0.5">
      <c r="B47" s="26"/>
      <c r="C47" s="126" t="s">
        <v>70</v>
      </c>
      <c r="D47" s="125"/>
      <c r="E47" s="125"/>
      <c r="F47" s="125"/>
      <c r="G47" s="125"/>
      <c r="H47" s="125"/>
      <c r="I47" s="125"/>
      <c r="J47" s="125"/>
      <c r="K47" s="125"/>
      <c r="L47" s="125"/>
      <c r="M47" s="2"/>
    </row>
    <row r="48" spans="1:13" ht="25.2" customHeight="1" thickBot="1" x14ac:dyDescent="0.5">
      <c r="B48" s="26"/>
      <c r="C48" s="124" t="s">
        <v>71</v>
      </c>
      <c r="D48" s="125"/>
      <c r="E48" s="125"/>
      <c r="F48" s="125"/>
      <c r="G48" s="125"/>
      <c r="H48" s="125"/>
      <c r="I48" s="125"/>
      <c r="J48" s="125"/>
      <c r="K48" s="125"/>
      <c r="L48" s="125"/>
      <c r="M48" s="2"/>
    </row>
    <row r="49" spans="2:13" ht="25.2" customHeight="1" thickBot="1" x14ac:dyDescent="0.5">
      <c r="B49" s="26"/>
      <c r="C49" s="124" t="s">
        <v>74</v>
      </c>
      <c r="D49" s="125"/>
      <c r="E49" s="125"/>
      <c r="F49" s="125"/>
      <c r="G49" s="125"/>
      <c r="H49" s="125"/>
      <c r="I49" s="125"/>
      <c r="J49" s="125"/>
      <c r="K49" s="125"/>
      <c r="L49" s="125"/>
      <c r="M49" s="2"/>
    </row>
    <row r="50" spans="2:13" ht="18" customHeight="1" thickBot="1" x14ac:dyDescent="0.5">
      <c r="B50" s="26"/>
      <c r="C50" s="124" t="s">
        <v>28</v>
      </c>
      <c r="D50" s="125"/>
      <c r="E50" s="125"/>
      <c r="F50" s="125"/>
      <c r="G50" s="125"/>
      <c r="H50" s="125"/>
      <c r="I50" s="125"/>
      <c r="J50" s="125"/>
      <c r="K50" s="125"/>
      <c r="L50" s="125"/>
      <c r="M50" s="2"/>
    </row>
    <row r="51" spans="2:13" ht="18" customHeight="1" thickBot="1" x14ac:dyDescent="0.5">
      <c r="B51" s="26"/>
      <c r="C51" s="127" t="s">
        <v>68</v>
      </c>
      <c r="D51" s="125"/>
      <c r="E51" s="125"/>
      <c r="F51" s="125"/>
      <c r="G51" s="125"/>
      <c r="H51" s="125"/>
      <c r="I51" s="125"/>
      <c r="J51" s="125"/>
      <c r="K51" s="125"/>
      <c r="L51" s="125"/>
      <c r="M51" s="2"/>
    </row>
    <row r="52" spans="2:13" ht="19.95" customHeight="1" x14ac:dyDescent="0.45">
      <c r="B52" s="1" t="s">
        <v>19</v>
      </c>
      <c r="M52" s="2"/>
    </row>
    <row r="53" spans="2:13" ht="13.2" customHeight="1" x14ac:dyDescent="0.45">
      <c r="L53" s="20"/>
      <c r="M53" s="2"/>
    </row>
  </sheetData>
  <sheetProtection algorithmName="SHA-512" hashValue="yL81SCLWlHDNWi1jd0zAqSAOuGDoN+8JQNy+GrdcTyCbSZE6ksEzr/MbOxHJ7yOXWRm80yXNAWpreJR2QLyyjQ==" saltValue="lrtG2Sxl9FGSxjMMKnh2Lw==" spinCount="100000" sheet="1" objects="1" scenarios="1"/>
  <mergeCells count="52">
    <mergeCell ref="C46:L46"/>
    <mergeCell ref="C48:L48"/>
    <mergeCell ref="C47:L47"/>
    <mergeCell ref="D20:E20"/>
    <mergeCell ref="G20:I20"/>
    <mergeCell ref="H37:I37"/>
    <mergeCell ref="C51:L51"/>
    <mergeCell ref="C50:L50"/>
    <mergeCell ref="J25:L25"/>
    <mergeCell ref="C31:L31"/>
    <mergeCell ref="C33:L33"/>
    <mergeCell ref="B37:C37"/>
    <mergeCell ref="B38:C38"/>
    <mergeCell ref="B39:C39"/>
    <mergeCell ref="B40:C42"/>
    <mergeCell ref="D40:E40"/>
    <mergeCell ref="D41:E41"/>
    <mergeCell ref="F26:H26"/>
    <mergeCell ref="J37:L37"/>
    <mergeCell ref="F27:H27"/>
    <mergeCell ref="D37:G37"/>
    <mergeCell ref="C49:L49"/>
    <mergeCell ref="F16:G16"/>
    <mergeCell ref="B8:E8"/>
    <mergeCell ref="H9:J9"/>
    <mergeCell ref="F10:G10"/>
    <mergeCell ref="F14:G14"/>
    <mergeCell ref="F11:G11"/>
    <mergeCell ref="H10:M10"/>
    <mergeCell ref="H11:M11"/>
    <mergeCell ref="H12:M12"/>
    <mergeCell ref="H13:M13"/>
    <mergeCell ref="H16:M16"/>
    <mergeCell ref="F15:G15"/>
    <mergeCell ref="H14:M14"/>
    <mergeCell ref="H15:M15"/>
    <mergeCell ref="B2:L2"/>
    <mergeCell ref="M41:M42"/>
    <mergeCell ref="D42:E42"/>
    <mergeCell ref="F42:L42"/>
    <mergeCell ref="D38:E38"/>
    <mergeCell ref="F38:G38"/>
    <mergeCell ref="H38:L38"/>
    <mergeCell ref="D39:E39"/>
    <mergeCell ref="F39:L39"/>
    <mergeCell ref="F41:L41"/>
    <mergeCell ref="B5:M5"/>
    <mergeCell ref="B6:M6"/>
    <mergeCell ref="B18:L18"/>
    <mergeCell ref="F12:G12"/>
    <mergeCell ref="F13:G13"/>
    <mergeCell ref="C32:L32"/>
  </mergeCells>
  <phoneticPr fontId="1"/>
  <printOptions horizontalCentered="1"/>
  <pageMargins left="0.59055118110236227" right="0.59055118110236227" top="0.59055118110236227" bottom="0.19685039370078741" header="0.31496062992125984" footer="0.31496062992125984"/>
  <pageSetup paperSize="9" scale="67"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1</xdr:col>
                    <xdr:colOff>274320</xdr:colOff>
                    <xdr:row>45</xdr:row>
                    <xdr:rowOff>60960</xdr:rowOff>
                  </from>
                  <to>
                    <xdr:col>1</xdr:col>
                    <xdr:colOff>533400</xdr:colOff>
                    <xdr:row>45</xdr:row>
                    <xdr:rowOff>175260</xdr:rowOff>
                  </to>
                </anchor>
              </controlPr>
            </control>
          </mc:Choice>
        </mc:AlternateContent>
        <mc:AlternateContent xmlns:mc="http://schemas.openxmlformats.org/markup-compatibility/2006">
          <mc:Choice Requires="x14">
            <control shapeId="1041" r:id="rId5" name="Check Box 17">
              <controlPr defaultSize="0" autoFill="0" autoLine="0" autoPict="0">
                <anchor moveWithCells="1">
                  <from>
                    <xdr:col>1</xdr:col>
                    <xdr:colOff>297180</xdr:colOff>
                    <xdr:row>29</xdr:row>
                    <xdr:rowOff>213360</xdr:rowOff>
                  </from>
                  <to>
                    <xdr:col>1</xdr:col>
                    <xdr:colOff>601980</xdr:colOff>
                    <xdr:row>31</xdr:row>
                    <xdr:rowOff>22860</xdr:rowOff>
                  </to>
                </anchor>
              </controlPr>
            </control>
          </mc:Choice>
        </mc:AlternateContent>
        <mc:AlternateContent xmlns:mc="http://schemas.openxmlformats.org/markup-compatibility/2006">
          <mc:Choice Requires="x14">
            <control shapeId="1042" r:id="rId6" name="Check Box 18">
              <controlPr defaultSize="0" autoFill="0" autoLine="0" autoPict="0">
                <anchor moveWithCells="1">
                  <from>
                    <xdr:col>1</xdr:col>
                    <xdr:colOff>297180</xdr:colOff>
                    <xdr:row>30</xdr:row>
                    <xdr:rowOff>22860</xdr:rowOff>
                  </from>
                  <to>
                    <xdr:col>1</xdr:col>
                    <xdr:colOff>601980</xdr:colOff>
                    <xdr:row>30</xdr:row>
                    <xdr:rowOff>182880</xdr:rowOff>
                  </to>
                </anchor>
              </controlPr>
            </control>
          </mc:Choice>
        </mc:AlternateContent>
        <mc:AlternateContent xmlns:mc="http://schemas.openxmlformats.org/markup-compatibility/2006">
          <mc:Choice Requires="x14">
            <control shapeId="1043" r:id="rId7" name="Check Box 19">
              <controlPr defaultSize="0" autoFill="0" autoLine="0" autoPict="0">
                <anchor moveWithCells="1">
                  <from>
                    <xdr:col>1</xdr:col>
                    <xdr:colOff>297180</xdr:colOff>
                    <xdr:row>32</xdr:row>
                    <xdr:rowOff>22860</xdr:rowOff>
                  </from>
                  <to>
                    <xdr:col>1</xdr:col>
                    <xdr:colOff>601980</xdr:colOff>
                    <xdr:row>32</xdr:row>
                    <xdr:rowOff>182880</xdr:rowOff>
                  </to>
                </anchor>
              </controlPr>
            </control>
          </mc:Choice>
        </mc:AlternateContent>
        <mc:AlternateContent xmlns:mc="http://schemas.openxmlformats.org/markup-compatibility/2006">
          <mc:Choice Requires="x14">
            <control shapeId="1278" r:id="rId8" name="Check Box 254">
              <controlPr defaultSize="0" autoFill="0" autoLine="0" autoPict="0">
                <anchor moveWithCells="1">
                  <from>
                    <xdr:col>1</xdr:col>
                    <xdr:colOff>297180</xdr:colOff>
                    <xdr:row>31</xdr:row>
                    <xdr:rowOff>22860</xdr:rowOff>
                  </from>
                  <to>
                    <xdr:col>1</xdr:col>
                    <xdr:colOff>601980</xdr:colOff>
                    <xdr:row>31</xdr:row>
                    <xdr:rowOff>182880</xdr:rowOff>
                  </to>
                </anchor>
              </controlPr>
            </control>
          </mc:Choice>
        </mc:AlternateContent>
        <mc:AlternateContent xmlns:mc="http://schemas.openxmlformats.org/markup-compatibility/2006">
          <mc:Choice Requires="x14">
            <control shapeId="1283" r:id="rId9" name="Check Box 259">
              <controlPr defaultSize="0" autoFill="0" autoLine="0" autoPict="0">
                <anchor moveWithCells="1">
                  <from>
                    <xdr:col>1</xdr:col>
                    <xdr:colOff>274320</xdr:colOff>
                    <xdr:row>46</xdr:row>
                    <xdr:rowOff>99060</xdr:rowOff>
                  </from>
                  <to>
                    <xdr:col>1</xdr:col>
                    <xdr:colOff>533400</xdr:colOff>
                    <xdr:row>46</xdr:row>
                    <xdr:rowOff>220980</xdr:rowOff>
                  </to>
                </anchor>
              </controlPr>
            </control>
          </mc:Choice>
        </mc:AlternateContent>
        <mc:AlternateContent xmlns:mc="http://schemas.openxmlformats.org/markup-compatibility/2006">
          <mc:Choice Requires="x14">
            <control shapeId="1284" r:id="rId10" name="Check Box 260">
              <controlPr defaultSize="0" autoFill="0" autoLine="0" autoPict="0">
                <anchor moveWithCells="1">
                  <from>
                    <xdr:col>1</xdr:col>
                    <xdr:colOff>274320</xdr:colOff>
                    <xdr:row>47</xdr:row>
                    <xdr:rowOff>76200</xdr:rowOff>
                  </from>
                  <to>
                    <xdr:col>1</xdr:col>
                    <xdr:colOff>533400</xdr:colOff>
                    <xdr:row>47</xdr:row>
                    <xdr:rowOff>198120</xdr:rowOff>
                  </to>
                </anchor>
              </controlPr>
            </control>
          </mc:Choice>
        </mc:AlternateContent>
        <mc:AlternateContent xmlns:mc="http://schemas.openxmlformats.org/markup-compatibility/2006">
          <mc:Choice Requires="x14">
            <control shapeId="1285" r:id="rId11" name="Check Box 261">
              <controlPr defaultSize="0" autoFill="0" autoLine="0" autoPict="0">
                <anchor moveWithCells="1">
                  <from>
                    <xdr:col>1</xdr:col>
                    <xdr:colOff>274320</xdr:colOff>
                    <xdr:row>49</xdr:row>
                    <xdr:rowOff>60960</xdr:rowOff>
                  </from>
                  <to>
                    <xdr:col>1</xdr:col>
                    <xdr:colOff>533400</xdr:colOff>
                    <xdr:row>49</xdr:row>
                    <xdr:rowOff>175260</xdr:rowOff>
                  </to>
                </anchor>
              </controlPr>
            </control>
          </mc:Choice>
        </mc:AlternateContent>
        <mc:AlternateContent xmlns:mc="http://schemas.openxmlformats.org/markup-compatibility/2006">
          <mc:Choice Requires="x14">
            <control shapeId="1287" r:id="rId12" name="Check Box 263">
              <controlPr defaultSize="0" autoFill="0" autoLine="0" autoPict="0">
                <anchor moveWithCells="1">
                  <from>
                    <xdr:col>1</xdr:col>
                    <xdr:colOff>274320</xdr:colOff>
                    <xdr:row>50</xdr:row>
                    <xdr:rowOff>60960</xdr:rowOff>
                  </from>
                  <to>
                    <xdr:col>1</xdr:col>
                    <xdr:colOff>533400</xdr:colOff>
                    <xdr:row>50</xdr:row>
                    <xdr:rowOff>175260</xdr:rowOff>
                  </to>
                </anchor>
              </controlPr>
            </control>
          </mc:Choice>
        </mc:AlternateContent>
        <mc:AlternateContent xmlns:mc="http://schemas.openxmlformats.org/markup-compatibility/2006">
          <mc:Choice Requires="x14">
            <control shapeId="1289" r:id="rId13" name="Check Box 265">
              <controlPr defaultSize="0" autoFill="0" autoLine="0" autoPict="0">
                <anchor moveWithCells="1">
                  <from>
                    <xdr:col>1</xdr:col>
                    <xdr:colOff>274320</xdr:colOff>
                    <xdr:row>48</xdr:row>
                    <xdr:rowOff>76200</xdr:rowOff>
                  </from>
                  <to>
                    <xdr:col>1</xdr:col>
                    <xdr:colOff>533400</xdr:colOff>
                    <xdr:row>48</xdr:row>
                    <xdr:rowOff>198120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41"/>
  <sheetViews>
    <sheetView showZeros="0" view="pageBreakPreview" topLeftCell="C1" zoomScaleNormal="100" zoomScaleSheetLayoutView="100" workbookViewId="0">
      <selection activeCell="G3" sqref="G3"/>
    </sheetView>
  </sheetViews>
  <sheetFormatPr defaultRowHeight="18" x14ac:dyDescent="0.45"/>
  <cols>
    <col min="1" max="1" width="5.59765625" style="50" bestFit="1" customWidth="1"/>
    <col min="2" max="2" width="13.796875" customWidth="1"/>
    <col min="3" max="3" width="15.5" customWidth="1"/>
    <col min="4" max="4" width="25.19921875" customWidth="1"/>
    <col min="5" max="5" width="31.3984375" bestFit="1" customWidth="1"/>
    <col min="6" max="6" width="31.3984375" customWidth="1"/>
    <col min="7" max="11" width="15.5" customWidth="1"/>
    <col min="12" max="24" width="8.796875" hidden="1" customWidth="1"/>
  </cols>
  <sheetData>
    <row r="1" spans="1:24" x14ac:dyDescent="0.45">
      <c r="B1" t="s">
        <v>68</v>
      </c>
    </row>
    <row r="2" spans="1:24" s="50" customFormat="1" x14ac:dyDescent="0.45">
      <c r="A2" s="54" t="s">
        <v>61</v>
      </c>
      <c r="B2" s="52" t="s">
        <v>36</v>
      </c>
      <c r="C2" s="52" t="s">
        <v>37</v>
      </c>
      <c r="D2" s="52" t="s">
        <v>38</v>
      </c>
      <c r="E2" s="52" t="s">
        <v>39</v>
      </c>
      <c r="F2" s="52" t="s">
        <v>47</v>
      </c>
      <c r="G2" s="52" t="s">
        <v>40</v>
      </c>
      <c r="H2" s="52" t="s">
        <v>51</v>
      </c>
      <c r="I2" s="52" t="s">
        <v>52</v>
      </c>
      <c r="J2" s="52" t="s">
        <v>41</v>
      </c>
      <c r="K2" s="52" t="s">
        <v>42</v>
      </c>
      <c r="M2" s="50" t="s">
        <v>43</v>
      </c>
      <c r="N2" s="50" t="s">
        <v>48</v>
      </c>
    </row>
    <row r="3" spans="1:24" x14ac:dyDescent="0.45">
      <c r="A3" s="51">
        <v>1</v>
      </c>
      <c r="B3" s="118"/>
      <c r="C3" s="119"/>
      <c r="D3" s="119"/>
      <c r="E3" s="120"/>
      <c r="F3" s="120"/>
      <c r="G3" s="121"/>
      <c r="H3" s="122" t="e">
        <f>VLOOKUP(E3,V$15:W$18,2,0)</f>
        <v>#N/A</v>
      </c>
      <c r="I3" s="123" t="e">
        <f>ROUNDDOWN(G3*L3,-3)</f>
        <v>#N/A</v>
      </c>
      <c r="J3" s="123" t="str">
        <f>IFERROR(VLOOKUP(F3,Q$23:U$27,MATCH(E3,Q$24:U$24,0),FALSE),"")</f>
        <v/>
      </c>
      <c r="K3" s="123" t="e">
        <f>MIN(I3,J3)</f>
        <v>#N/A</v>
      </c>
      <c r="L3" t="e">
        <f>VLOOKUP(E3,V$15:X$18,3,0)</f>
        <v>#N/A</v>
      </c>
      <c r="M3" t="s">
        <v>44</v>
      </c>
      <c r="N3" t="s">
        <v>49</v>
      </c>
    </row>
    <row r="4" spans="1:24" x14ac:dyDescent="0.45">
      <c r="A4" s="51">
        <v>2</v>
      </c>
      <c r="B4" s="118"/>
      <c r="C4" s="119"/>
      <c r="D4" s="119"/>
      <c r="E4" s="120"/>
      <c r="F4" s="120"/>
      <c r="G4" s="121"/>
      <c r="H4" s="122" t="e">
        <f>VLOOKUP(E4,V$15:W$18,2,0)</f>
        <v>#N/A</v>
      </c>
      <c r="I4" s="123" t="e">
        <f>ROUNDDOWN(G4*L4,-3)</f>
        <v>#N/A</v>
      </c>
      <c r="J4" s="123" t="str">
        <f t="shared" ref="J4:J37" si="0">IFERROR(VLOOKUP(F4,Q$23:U$27,MATCH(E4,Q$24:U$24,0),FALSE),"")</f>
        <v/>
      </c>
      <c r="K4" s="123" t="e">
        <f t="shared" ref="K4:K23" si="1">MIN(I4,J4)</f>
        <v>#N/A</v>
      </c>
      <c r="L4" t="e">
        <f t="shared" ref="L4:L23" si="2">VLOOKUP(E4,V$15:X$18,3,0)</f>
        <v>#N/A</v>
      </c>
      <c r="M4" t="s">
        <v>45</v>
      </c>
      <c r="N4" t="s">
        <v>50</v>
      </c>
    </row>
    <row r="5" spans="1:24" x14ac:dyDescent="0.45">
      <c r="A5" s="51">
        <v>3</v>
      </c>
      <c r="B5" s="118"/>
      <c r="C5" s="119"/>
      <c r="D5" s="119"/>
      <c r="E5" s="120"/>
      <c r="F5" s="120"/>
      <c r="G5" s="121"/>
      <c r="H5" s="122" t="str">
        <f t="shared" ref="H5:H23" si="3">IFERROR(VLOOKUP(E5,V$15:W$18,2,0),"")</f>
        <v/>
      </c>
      <c r="I5" s="123" t="str">
        <f t="shared" ref="I5:I37" si="4">IFERROR(ROUNDDOWN(G5*L5,-3),"")</f>
        <v/>
      </c>
      <c r="J5" s="123" t="str">
        <f t="shared" si="0"/>
        <v/>
      </c>
      <c r="K5" s="123">
        <f t="shared" si="1"/>
        <v>0</v>
      </c>
      <c r="L5" t="e">
        <f>VLOOKUP(E5,V$15:X$18,3,0)</f>
        <v>#N/A</v>
      </c>
      <c r="M5" t="s">
        <v>46</v>
      </c>
    </row>
    <row r="6" spans="1:24" x14ac:dyDescent="0.45">
      <c r="A6" s="51">
        <v>4</v>
      </c>
      <c r="B6" s="118"/>
      <c r="C6" s="119"/>
      <c r="D6" s="119"/>
      <c r="E6" s="120"/>
      <c r="F6" s="120"/>
      <c r="G6" s="121"/>
      <c r="H6" s="122" t="str">
        <f t="shared" si="3"/>
        <v/>
      </c>
      <c r="I6" s="123" t="str">
        <f t="shared" si="4"/>
        <v/>
      </c>
      <c r="J6" s="123" t="str">
        <f t="shared" si="0"/>
        <v/>
      </c>
      <c r="K6" s="123">
        <f t="shared" si="1"/>
        <v>0</v>
      </c>
      <c r="L6" t="e">
        <f t="shared" si="2"/>
        <v>#N/A</v>
      </c>
    </row>
    <row r="7" spans="1:24" x14ac:dyDescent="0.45">
      <c r="A7" s="51">
        <v>5</v>
      </c>
      <c r="B7" s="118"/>
      <c r="C7" s="119"/>
      <c r="D7" s="119"/>
      <c r="E7" s="120"/>
      <c r="F7" s="120"/>
      <c r="G7" s="121"/>
      <c r="H7" s="122" t="str">
        <f t="shared" si="3"/>
        <v/>
      </c>
      <c r="I7" s="123" t="str">
        <f t="shared" si="4"/>
        <v/>
      </c>
      <c r="J7" s="123" t="str">
        <f t="shared" si="0"/>
        <v/>
      </c>
      <c r="K7" s="123">
        <f t="shared" si="1"/>
        <v>0</v>
      </c>
      <c r="L7" t="e">
        <f t="shared" si="2"/>
        <v>#N/A</v>
      </c>
    </row>
    <row r="8" spans="1:24" x14ac:dyDescent="0.45">
      <c r="A8" s="51">
        <v>6</v>
      </c>
      <c r="B8" s="118"/>
      <c r="C8" s="119"/>
      <c r="D8" s="119"/>
      <c r="E8" s="120"/>
      <c r="F8" s="120"/>
      <c r="G8" s="121"/>
      <c r="H8" s="122" t="str">
        <f t="shared" si="3"/>
        <v/>
      </c>
      <c r="I8" s="123" t="str">
        <f t="shared" si="4"/>
        <v/>
      </c>
      <c r="J8" s="123" t="str">
        <f t="shared" si="0"/>
        <v/>
      </c>
      <c r="K8" s="123">
        <f t="shared" si="1"/>
        <v>0</v>
      </c>
      <c r="L8" t="e">
        <f t="shared" si="2"/>
        <v>#N/A</v>
      </c>
    </row>
    <row r="9" spans="1:24" x14ac:dyDescent="0.45">
      <c r="A9" s="51">
        <v>7</v>
      </c>
      <c r="B9" s="118"/>
      <c r="C9" s="119"/>
      <c r="D9" s="119"/>
      <c r="E9" s="120"/>
      <c r="F9" s="120"/>
      <c r="G9" s="121"/>
      <c r="H9" s="122" t="str">
        <f t="shared" si="3"/>
        <v/>
      </c>
      <c r="I9" s="123" t="str">
        <f t="shared" si="4"/>
        <v/>
      </c>
      <c r="J9" s="123" t="str">
        <f t="shared" si="0"/>
        <v/>
      </c>
      <c r="K9" s="123">
        <f t="shared" si="1"/>
        <v>0</v>
      </c>
      <c r="L9" t="e">
        <f t="shared" si="2"/>
        <v>#N/A</v>
      </c>
    </row>
    <row r="10" spans="1:24" x14ac:dyDescent="0.45">
      <c r="A10" s="51">
        <v>8</v>
      </c>
      <c r="B10" s="118"/>
      <c r="C10" s="119"/>
      <c r="D10" s="119"/>
      <c r="E10" s="120"/>
      <c r="F10" s="120"/>
      <c r="G10" s="121"/>
      <c r="H10" s="122" t="str">
        <f t="shared" si="3"/>
        <v/>
      </c>
      <c r="I10" s="123" t="str">
        <f t="shared" si="4"/>
        <v/>
      </c>
      <c r="J10" s="123" t="str">
        <f t="shared" si="0"/>
        <v/>
      </c>
      <c r="K10" s="123">
        <f t="shared" si="1"/>
        <v>0</v>
      </c>
      <c r="L10" t="e">
        <f t="shared" si="2"/>
        <v>#N/A</v>
      </c>
    </row>
    <row r="11" spans="1:24" ht="16.8" customHeight="1" x14ac:dyDescent="0.45">
      <c r="A11" s="51">
        <v>9</v>
      </c>
      <c r="B11" s="118"/>
      <c r="C11" s="119"/>
      <c r="D11" s="119"/>
      <c r="E11" s="120"/>
      <c r="F11" s="120"/>
      <c r="G11" s="121"/>
      <c r="H11" s="122" t="str">
        <f t="shared" si="3"/>
        <v/>
      </c>
      <c r="I11" s="123" t="str">
        <f t="shared" si="4"/>
        <v/>
      </c>
      <c r="J11" s="123" t="str">
        <f t="shared" si="0"/>
        <v/>
      </c>
      <c r="K11" s="123">
        <f t="shared" si="1"/>
        <v>0</v>
      </c>
      <c r="L11" t="e">
        <f t="shared" si="2"/>
        <v>#N/A</v>
      </c>
    </row>
    <row r="12" spans="1:24" x14ac:dyDescent="0.45">
      <c r="A12" s="51">
        <v>10</v>
      </c>
      <c r="B12" s="118"/>
      <c r="C12" s="119"/>
      <c r="D12" s="119"/>
      <c r="E12" s="120"/>
      <c r="F12" s="120"/>
      <c r="G12" s="121"/>
      <c r="H12" s="122" t="str">
        <f t="shared" si="3"/>
        <v/>
      </c>
      <c r="I12" s="123" t="str">
        <f t="shared" si="4"/>
        <v/>
      </c>
      <c r="J12" s="123" t="str">
        <f t="shared" si="0"/>
        <v/>
      </c>
      <c r="K12" s="123">
        <f t="shared" si="1"/>
        <v>0</v>
      </c>
      <c r="L12" t="e">
        <f t="shared" si="2"/>
        <v>#N/A</v>
      </c>
    </row>
    <row r="13" spans="1:24" x14ac:dyDescent="0.45">
      <c r="A13" s="51">
        <v>11</v>
      </c>
      <c r="B13" s="118"/>
      <c r="C13" s="119"/>
      <c r="D13" s="119"/>
      <c r="E13" s="120"/>
      <c r="F13" s="120"/>
      <c r="G13" s="121"/>
      <c r="H13" s="122" t="str">
        <f t="shared" si="3"/>
        <v/>
      </c>
      <c r="I13" s="123" t="str">
        <f t="shared" si="4"/>
        <v/>
      </c>
      <c r="J13" s="123" t="str">
        <f t="shared" si="0"/>
        <v/>
      </c>
      <c r="K13" s="123">
        <f t="shared" si="1"/>
        <v>0</v>
      </c>
      <c r="L13" t="e">
        <f t="shared" si="2"/>
        <v>#N/A</v>
      </c>
    </row>
    <row r="14" spans="1:24" ht="18.600000000000001" thickBot="1" x14ac:dyDescent="0.5">
      <c r="A14" s="51">
        <v>12</v>
      </c>
      <c r="B14" s="118"/>
      <c r="C14" s="119"/>
      <c r="D14" s="119"/>
      <c r="E14" s="120"/>
      <c r="F14" s="120"/>
      <c r="G14" s="121"/>
      <c r="H14" s="122" t="str">
        <f t="shared" si="3"/>
        <v/>
      </c>
      <c r="I14" s="123" t="str">
        <f t="shared" si="4"/>
        <v/>
      </c>
      <c r="J14" s="123" t="str">
        <f t="shared" si="0"/>
        <v/>
      </c>
      <c r="K14" s="123">
        <f t="shared" si="1"/>
        <v>0</v>
      </c>
      <c r="L14" t="e">
        <f t="shared" si="2"/>
        <v>#N/A</v>
      </c>
      <c r="P14" s="1"/>
      <c r="Q14" s="1"/>
      <c r="R14" s="15"/>
      <c r="S14" s="15"/>
      <c r="T14" s="15"/>
      <c r="U14" s="15"/>
      <c r="V14" s="15" t="s">
        <v>32</v>
      </c>
      <c r="W14" s="38"/>
      <c r="X14" s="1"/>
    </row>
    <row r="15" spans="1:24" ht="18.600000000000001" thickBot="1" x14ac:dyDescent="0.5">
      <c r="A15" s="51">
        <v>13</v>
      </c>
      <c r="B15" s="118"/>
      <c r="C15" s="119"/>
      <c r="D15" s="119"/>
      <c r="E15" s="120"/>
      <c r="F15" s="120"/>
      <c r="G15" s="121"/>
      <c r="H15" s="122" t="str">
        <f t="shared" si="3"/>
        <v/>
      </c>
      <c r="I15" s="123" t="str">
        <f t="shared" si="4"/>
        <v/>
      </c>
      <c r="J15" s="123" t="str">
        <f t="shared" si="0"/>
        <v/>
      </c>
      <c r="K15" s="123">
        <f t="shared" si="1"/>
        <v>0</v>
      </c>
      <c r="L15" t="e">
        <f t="shared" si="2"/>
        <v>#N/A</v>
      </c>
      <c r="P15" s="47"/>
      <c r="Q15" s="47"/>
      <c r="R15" s="47"/>
      <c r="S15" s="48"/>
      <c r="T15" s="42"/>
      <c r="U15" s="15"/>
      <c r="V15" s="50" t="s">
        <v>43</v>
      </c>
      <c r="W15" s="41" t="s">
        <v>29</v>
      </c>
      <c r="X15" s="44">
        <f>1/6</f>
        <v>0.16666666666666666</v>
      </c>
    </row>
    <row r="16" spans="1:24" x14ac:dyDescent="0.45">
      <c r="A16" s="51">
        <v>14</v>
      </c>
      <c r="B16" s="118"/>
      <c r="C16" s="119"/>
      <c r="D16" s="119"/>
      <c r="E16" s="120"/>
      <c r="F16" s="120"/>
      <c r="G16" s="121"/>
      <c r="H16" s="122" t="str">
        <f t="shared" si="3"/>
        <v/>
      </c>
      <c r="I16" s="123" t="str">
        <f t="shared" si="4"/>
        <v/>
      </c>
      <c r="J16" s="123" t="str">
        <f t="shared" si="0"/>
        <v/>
      </c>
      <c r="K16" s="123">
        <f t="shared" si="1"/>
        <v>0</v>
      </c>
      <c r="L16" t="e">
        <f t="shared" si="2"/>
        <v>#N/A</v>
      </c>
      <c r="P16" s="1"/>
      <c r="Q16" s="1"/>
      <c r="R16" s="15"/>
      <c r="S16" s="15"/>
      <c r="T16" s="15"/>
      <c r="U16" s="15"/>
      <c r="V16" t="s">
        <v>44</v>
      </c>
      <c r="W16" s="41" t="s">
        <v>29</v>
      </c>
      <c r="X16" s="44">
        <f t="shared" ref="X16" si="5">1/6</f>
        <v>0.16666666666666666</v>
      </c>
    </row>
    <row r="17" spans="1:24" ht="18.600000000000001" thickBot="1" x14ac:dyDescent="0.5">
      <c r="A17" s="51">
        <v>15</v>
      </c>
      <c r="B17" s="118"/>
      <c r="C17" s="119"/>
      <c r="D17" s="119"/>
      <c r="E17" s="120"/>
      <c r="F17" s="120"/>
      <c r="G17" s="121"/>
      <c r="H17" s="122" t="str">
        <f t="shared" si="3"/>
        <v/>
      </c>
      <c r="I17" s="123" t="str">
        <f t="shared" si="4"/>
        <v/>
      </c>
      <c r="J17" s="123" t="str">
        <f t="shared" si="0"/>
        <v/>
      </c>
      <c r="K17" s="123">
        <f t="shared" si="1"/>
        <v>0</v>
      </c>
      <c r="L17" t="e">
        <f t="shared" si="2"/>
        <v>#N/A</v>
      </c>
      <c r="P17" s="1"/>
      <c r="Q17" s="1"/>
      <c r="R17" s="15"/>
      <c r="S17" s="15"/>
      <c r="T17" s="15"/>
      <c r="U17" s="15"/>
      <c r="V17" t="s">
        <v>45</v>
      </c>
      <c r="W17" s="41" t="s">
        <v>30</v>
      </c>
      <c r="X17" s="44">
        <f>1/4</f>
        <v>0.25</v>
      </c>
    </row>
    <row r="18" spans="1:24" ht="18.600000000000001" thickBot="1" x14ac:dyDescent="0.5">
      <c r="A18" s="51">
        <v>16</v>
      </c>
      <c r="B18" s="118"/>
      <c r="C18" s="119"/>
      <c r="D18" s="119"/>
      <c r="E18" s="120"/>
      <c r="F18" s="120"/>
      <c r="G18" s="121"/>
      <c r="H18" s="122" t="str">
        <f t="shared" si="3"/>
        <v/>
      </c>
      <c r="I18" s="123" t="str">
        <f t="shared" si="4"/>
        <v/>
      </c>
      <c r="J18" s="123" t="str">
        <f t="shared" si="0"/>
        <v/>
      </c>
      <c r="K18" s="123">
        <f t="shared" si="1"/>
        <v>0</v>
      </c>
      <c r="L18" t="e">
        <f t="shared" si="2"/>
        <v>#N/A</v>
      </c>
      <c r="P18" s="47"/>
      <c r="Q18" s="47"/>
      <c r="R18" s="47"/>
      <c r="S18" s="48"/>
      <c r="T18" s="42"/>
      <c r="U18" s="15"/>
      <c r="V18" t="s">
        <v>46</v>
      </c>
      <c r="W18" s="41" t="s">
        <v>30</v>
      </c>
      <c r="X18" s="44">
        <f>1/4</f>
        <v>0.25</v>
      </c>
    </row>
    <row r="19" spans="1:24" x14ac:dyDescent="0.45">
      <c r="A19" s="51">
        <v>17</v>
      </c>
      <c r="B19" s="118"/>
      <c r="C19" s="119"/>
      <c r="D19" s="119"/>
      <c r="E19" s="120"/>
      <c r="F19" s="120"/>
      <c r="G19" s="121"/>
      <c r="H19" s="122" t="str">
        <f t="shared" si="3"/>
        <v/>
      </c>
      <c r="I19" s="123" t="str">
        <f t="shared" si="4"/>
        <v/>
      </c>
      <c r="J19" s="123" t="str">
        <f t="shared" si="0"/>
        <v/>
      </c>
      <c r="K19" s="123">
        <f t="shared" si="1"/>
        <v>0</v>
      </c>
      <c r="L19" t="e">
        <f>VLOOKUP(E19,V$15:X$18,3,0)</f>
        <v>#N/A</v>
      </c>
      <c r="P19" s="1"/>
      <c r="Q19" s="1"/>
      <c r="R19" s="15"/>
      <c r="S19" s="15"/>
      <c r="T19" s="15"/>
      <c r="U19" s="15"/>
      <c r="V19" s="15"/>
      <c r="W19" s="38"/>
      <c r="X19" s="1"/>
    </row>
    <row r="20" spans="1:24" x14ac:dyDescent="0.45">
      <c r="A20" s="51">
        <v>18</v>
      </c>
      <c r="B20" s="118"/>
      <c r="C20" s="119"/>
      <c r="D20" s="119"/>
      <c r="E20" s="120"/>
      <c r="F20" s="120"/>
      <c r="G20" s="121"/>
      <c r="H20" s="122" t="str">
        <f t="shared" si="3"/>
        <v/>
      </c>
      <c r="I20" s="123" t="str">
        <f t="shared" si="4"/>
        <v/>
      </c>
      <c r="J20" s="123" t="str">
        <f t="shared" si="0"/>
        <v/>
      </c>
      <c r="K20" s="123">
        <f t="shared" si="1"/>
        <v>0</v>
      </c>
      <c r="L20" t="e">
        <f t="shared" si="2"/>
        <v>#N/A</v>
      </c>
      <c r="P20" s="1"/>
      <c r="Q20" s="1"/>
      <c r="R20" s="15"/>
      <c r="S20" s="15"/>
      <c r="T20" s="15"/>
      <c r="U20" s="15"/>
      <c r="V20" s="15"/>
      <c r="W20" s="38"/>
      <c r="X20" s="1"/>
    </row>
    <row r="21" spans="1:24" x14ac:dyDescent="0.45">
      <c r="A21" s="51">
        <v>19</v>
      </c>
      <c r="B21" s="118"/>
      <c r="C21" s="119"/>
      <c r="D21" s="119"/>
      <c r="E21" s="120"/>
      <c r="F21" s="120"/>
      <c r="G21" s="121"/>
      <c r="H21" s="122" t="str">
        <f t="shared" si="3"/>
        <v/>
      </c>
      <c r="I21" s="123" t="str">
        <f t="shared" si="4"/>
        <v/>
      </c>
      <c r="J21" s="123" t="str">
        <f t="shared" si="0"/>
        <v/>
      </c>
      <c r="K21" s="123">
        <f t="shared" si="1"/>
        <v>0</v>
      </c>
      <c r="L21" t="e">
        <f t="shared" si="2"/>
        <v>#N/A</v>
      </c>
      <c r="P21" s="1"/>
      <c r="Q21" s="1"/>
      <c r="R21" s="15"/>
      <c r="S21" s="15"/>
      <c r="T21" s="15"/>
      <c r="U21" s="15"/>
      <c r="V21" s="15"/>
      <c r="W21" s="38"/>
      <c r="X21" s="1"/>
    </row>
    <row r="22" spans="1:24" x14ac:dyDescent="0.45">
      <c r="A22" s="51">
        <v>20</v>
      </c>
      <c r="B22" s="118"/>
      <c r="C22" s="119"/>
      <c r="D22" s="119"/>
      <c r="E22" s="120"/>
      <c r="F22" s="120"/>
      <c r="G22" s="121"/>
      <c r="H22" s="122" t="str">
        <f t="shared" si="3"/>
        <v/>
      </c>
      <c r="I22" s="123" t="str">
        <f t="shared" si="4"/>
        <v/>
      </c>
      <c r="J22" s="123" t="str">
        <f t="shared" si="0"/>
        <v/>
      </c>
      <c r="K22" s="123">
        <f t="shared" si="1"/>
        <v>0</v>
      </c>
      <c r="L22" t="e">
        <f t="shared" si="2"/>
        <v>#N/A</v>
      </c>
      <c r="P22" s="1"/>
      <c r="Q22" s="1"/>
      <c r="R22" s="15"/>
      <c r="S22" s="15"/>
      <c r="T22" s="15"/>
      <c r="U22" s="15"/>
      <c r="V22" s="43"/>
      <c r="W22" s="38"/>
      <c r="X22" s="1"/>
    </row>
    <row r="23" spans="1:24" x14ac:dyDescent="0.45">
      <c r="A23" s="51">
        <v>21</v>
      </c>
      <c r="B23" s="118"/>
      <c r="C23" s="119"/>
      <c r="D23" s="119"/>
      <c r="E23" s="120"/>
      <c r="F23" s="120"/>
      <c r="G23" s="121"/>
      <c r="H23" s="122" t="str">
        <f t="shared" si="3"/>
        <v/>
      </c>
      <c r="I23" s="123" t="str">
        <f t="shared" si="4"/>
        <v/>
      </c>
      <c r="J23" s="123" t="str">
        <f t="shared" si="0"/>
        <v/>
      </c>
      <c r="K23" s="123">
        <f t="shared" si="1"/>
        <v>0</v>
      </c>
      <c r="L23" t="e">
        <f t="shared" si="2"/>
        <v>#N/A</v>
      </c>
      <c r="P23" s="1"/>
      <c r="Q23" s="1"/>
      <c r="R23" s="15" t="s">
        <v>31</v>
      </c>
      <c r="S23" s="15"/>
      <c r="T23" s="15"/>
      <c r="U23" s="15"/>
      <c r="V23" s="43"/>
      <c r="W23" s="38"/>
      <c r="X23" s="1"/>
    </row>
    <row r="24" spans="1:24" x14ac:dyDescent="0.45">
      <c r="A24" s="51">
        <v>22</v>
      </c>
      <c r="B24" s="118"/>
      <c r="C24" s="119"/>
      <c r="D24" s="119"/>
      <c r="E24" s="120"/>
      <c r="F24" s="120"/>
      <c r="G24" s="121"/>
      <c r="H24" s="122" t="str">
        <f t="shared" ref="H24:H37" si="6">IFERROR(VLOOKUP(E24,V$15:W$18,2,0),"")</f>
        <v/>
      </c>
      <c r="I24" s="123" t="str">
        <f t="shared" si="4"/>
        <v/>
      </c>
      <c r="J24" s="123" t="str">
        <f t="shared" si="0"/>
        <v/>
      </c>
      <c r="K24" s="123">
        <f t="shared" ref="K24:K37" si="7">MIN(I24,J24)</f>
        <v>0</v>
      </c>
      <c r="L24" t="e">
        <f t="shared" ref="L24:L37" si="8">VLOOKUP(E24,V$15:X$18,3,0)</f>
        <v>#N/A</v>
      </c>
      <c r="P24" s="1"/>
      <c r="Q24" s="1"/>
      <c r="R24" s="50" t="s">
        <v>43</v>
      </c>
      <c r="S24" t="s">
        <v>44</v>
      </c>
      <c r="T24" t="s">
        <v>45</v>
      </c>
      <c r="U24" t="s">
        <v>46</v>
      </c>
      <c r="V24" s="43"/>
      <c r="W24" s="38"/>
      <c r="X24" s="1"/>
    </row>
    <row r="25" spans="1:24" x14ac:dyDescent="0.45">
      <c r="A25" s="51">
        <v>23</v>
      </c>
      <c r="B25" s="118"/>
      <c r="C25" s="119"/>
      <c r="D25" s="119"/>
      <c r="E25" s="120"/>
      <c r="F25" s="120"/>
      <c r="G25" s="121"/>
      <c r="H25" s="122" t="str">
        <f t="shared" si="6"/>
        <v/>
      </c>
      <c r="I25" s="123" t="str">
        <f t="shared" si="4"/>
        <v/>
      </c>
      <c r="J25" s="123" t="str">
        <f t="shared" si="0"/>
        <v/>
      </c>
      <c r="K25" s="123">
        <f t="shared" si="7"/>
        <v>0</v>
      </c>
      <c r="L25" t="e">
        <f t="shared" si="8"/>
        <v>#N/A</v>
      </c>
      <c r="P25" s="1"/>
      <c r="Q25" s="50" t="s">
        <v>48</v>
      </c>
      <c r="R25" s="15">
        <v>811000</v>
      </c>
      <c r="S25" s="15">
        <v>543000</v>
      </c>
      <c r="T25" s="15">
        <v>97000</v>
      </c>
      <c r="U25" s="15">
        <v>97000</v>
      </c>
      <c r="V25" s="15"/>
      <c r="W25" s="38"/>
      <c r="X25" s="1"/>
    </row>
    <row r="26" spans="1:24" x14ac:dyDescent="0.45">
      <c r="A26" s="51">
        <v>24</v>
      </c>
      <c r="B26" s="118"/>
      <c r="C26" s="119"/>
      <c r="D26" s="119"/>
      <c r="E26" s="120"/>
      <c r="F26" s="120"/>
      <c r="G26" s="121"/>
      <c r="H26" s="122" t="str">
        <f t="shared" si="6"/>
        <v/>
      </c>
      <c r="I26" s="123" t="str">
        <f t="shared" si="4"/>
        <v/>
      </c>
      <c r="J26" s="123" t="str">
        <f t="shared" si="0"/>
        <v/>
      </c>
      <c r="K26" s="123">
        <f t="shared" si="7"/>
        <v>0</v>
      </c>
      <c r="L26" t="e">
        <f t="shared" si="8"/>
        <v>#N/A</v>
      </c>
      <c r="P26" s="1"/>
      <c r="Q26" t="s">
        <v>49</v>
      </c>
      <c r="R26" s="15">
        <v>226000</v>
      </c>
      <c r="S26" s="15">
        <v>167000</v>
      </c>
      <c r="T26" s="15">
        <v>61000</v>
      </c>
      <c r="U26" s="15">
        <v>64000</v>
      </c>
      <c r="V26" s="15"/>
      <c r="W26" s="38"/>
      <c r="X26" s="1"/>
    </row>
    <row r="27" spans="1:24" x14ac:dyDescent="0.45">
      <c r="A27" s="51">
        <v>25</v>
      </c>
      <c r="B27" s="118"/>
      <c r="C27" s="119"/>
      <c r="D27" s="119"/>
      <c r="E27" s="120"/>
      <c r="F27" s="120"/>
      <c r="G27" s="121"/>
      <c r="H27" s="122" t="str">
        <f t="shared" si="6"/>
        <v/>
      </c>
      <c r="I27" s="123" t="str">
        <f t="shared" si="4"/>
        <v/>
      </c>
      <c r="J27" s="123" t="str">
        <f t="shared" si="0"/>
        <v/>
      </c>
      <c r="K27" s="123">
        <f t="shared" si="7"/>
        <v>0</v>
      </c>
      <c r="L27" t="e">
        <f t="shared" si="8"/>
        <v>#N/A</v>
      </c>
      <c r="P27" s="1"/>
      <c r="Q27" t="s">
        <v>50</v>
      </c>
      <c r="R27" s="15">
        <v>1003000</v>
      </c>
      <c r="S27" s="15">
        <v>676000</v>
      </c>
      <c r="T27" s="15">
        <v>135000</v>
      </c>
      <c r="U27" s="15">
        <v>138000</v>
      </c>
      <c r="V27" s="15"/>
      <c r="W27" s="38"/>
      <c r="X27" s="1"/>
    </row>
    <row r="28" spans="1:24" x14ac:dyDescent="0.45">
      <c r="A28" s="51">
        <v>26</v>
      </c>
      <c r="B28" s="118"/>
      <c r="C28" s="119"/>
      <c r="D28" s="119"/>
      <c r="E28" s="120"/>
      <c r="F28" s="120"/>
      <c r="G28" s="121"/>
      <c r="H28" s="122" t="str">
        <f t="shared" si="6"/>
        <v/>
      </c>
      <c r="I28" s="123" t="str">
        <f t="shared" si="4"/>
        <v/>
      </c>
      <c r="J28" s="123" t="str">
        <f t="shared" si="0"/>
        <v/>
      </c>
      <c r="K28" s="123">
        <f t="shared" si="7"/>
        <v>0</v>
      </c>
      <c r="L28" t="e">
        <f t="shared" si="8"/>
        <v>#N/A</v>
      </c>
    </row>
    <row r="29" spans="1:24" x14ac:dyDescent="0.45">
      <c r="A29" s="51">
        <v>27</v>
      </c>
      <c r="B29" s="118"/>
      <c r="C29" s="119"/>
      <c r="D29" s="119"/>
      <c r="E29" s="120"/>
      <c r="F29" s="120"/>
      <c r="G29" s="121"/>
      <c r="H29" s="122" t="str">
        <f t="shared" si="6"/>
        <v/>
      </c>
      <c r="I29" s="123" t="str">
        <f t="shared" si="4"/>
        <v/>
      </c>
      <c r="J29" s="123" t="str">
        <f t="shared" si="0"/>
        <v/>
      </c>
      <c r="K29" s="123">
        <f t="shared" si="7"/>
        <v>0</v>
      </c>
      <c r="L29" t="e">
        <f t="shared" si="8"/>
        <v>#N/A</v>
      </c>
    </row>
    <row r="30" spans="1:24" x14ac:dyDescent="0.45">
      <c r="A30" s="51">
        <v>28</v>
      </c>
      <c r="B30" s="118"/>
      <c r="C30" s="119"/>
      <c r="D30" s="119"/>
      <c r="E30" s="120"/>
      <c r="F30" s="120"/>
      <c r="G30" s="121"/>
      <c r="H30" s="122" t="str">
        <f t="shared" si="6"/>
        <v/>
      </c>
      <c r="I30" s="123" t="str">
        <f t="shared" si="4"/>
        <v/>
      </c>
      <c r="J30" s="123" t="str">
        <f t="shared" si="0"/>
        <v/>
      </c>
      <c r="K30" s="123">
        <f t="shared" si="7"/>
        <v>0</v>
      </c>
      <c r="L30" t="e">
        <f t="shared" si="8"/>
        <v>#N/A</v>
      </c>
    </row>
    <row r="31" spans="1:24" x14ac:dyDescent="0.45">
      <c r="A31" s="51">
        <v>29</v>
      </c>
      <c r="B31" s="118"/>
      <c r="C31" s="119"/>
      <c r="D31" s="119"/>
      <c r="E31" s="120"/>
      <c r="F31" s="120"/>
      <c r="G31" s="121"/>
      <c r="H31" s="122" t="str">
        <f t="shared" si="6"/>
        <v/>
      </c>
      <c r="I31" s="123" t="str">
        <f t="shared" si="4"/>
        <v/>
      </c>
      <c r="J31" s="123" t="str">
        <f>IFERROR(VLOOKUP(F31,Q$23:U$27,MATCH(E31,Q$24:U$24,0),FALSE),"")</f>
        <v/>
      </c>
      <c r="K31" s="123">
        <f t="shared" si="7"/>
        <v>0</v>
      </c>
      <c r="L31" t="e">
        <f t="shared" si="8"/>
        <v>#N/A</v>
      </c>
    </row>
    <row r="32" spans="1:24" x14ac:dyDescent="0.45">
      <c r="A32" s="51">
        <v>30</v>
      </c>
      <c r="B32" s="118"/>
      <c r="C32" s="119"/>
      <c r="D32" s="119"/>
      <c r="E32" s="120"/>
      <c r="F32" s="120"/>
      <c r="G32" s="121"/>
      <c r="H32" s="122" t="str">
        <f t="shared" si="6"/>
        <v/>
      </c>
      <c r="I32" s="123" t="str">
        <f t="shared" si="4"/>
        <v/>
      </c>
      <c r="J32" s="123" t="str">
        <f t="shared" si="0"/>
        <v/>
      </c>
      <c r="K32" s="123">
        <f t="shared" si="7"/>
        <v>0</v>
      </c>
      <c r="L32" t="e">
        <f t="shared" si="8"/>
        <v>#N/A</v>
      </c>
    </row>
    <row r="33" spans="1:12" x14ac:dyDescent="0.45">
      <c r="A33" s="51">
        <v>31</v>
      </c>
      <c r="B33" s="118"/>
      <c r="C33" s="119"/>
      <c r="D33" s="119"/>
      <c r="E33" s="120"/>
      <c r="F33" s="120"/>
      <c r="G33" s="121"/>
      <c r="H33" s="122" t="str">
        <f t="shared" si="6"/>
        <v/>
      </c>
      <c r="I33" s="123" t="str">
        <f t="shared" si="4"/>
        <v/>
      </c>
      <c r="J33" s="123" t="str">
        <f t="shared" si="0"/>
        <v/>
      </c>
      <c r="K33" s="123">
        <f t="shared" si="7"/>
        <v>0</v>
      </c>
      <c r="L33" t="e">
        <f t="shared" si="8"/>
        <v>#N/A</v>
      </c>
    </row>
    <row r="34" spans="1:12" x14ac:dyDescent="0.45">
      <c r="A34" s="51">
        <v>32</v>
      </c>
      <c r="B34" s="118"/>
      <c r="C34" s="119"/>
      <c r="D34" s="119"/>
      <c r="E34" s="120"/>
      <c r="F34" s="120"/>
      <c r="G34" s="121"/>
      <c r="H34" s="122" t="str">
        <f t="shared" si="6"/>
        <v/>
      </c>
      <c r="I34" s="123" t="str">
        <f t="shared" si="4"/>
        <v/>
      </c>
      <c r="J34" s="123" t="str">
        <f t="shared" si="0"/>
        <v/>
      </c>
      <c r="K34" s="123">
        <f t="shared" si="7"/>
        <v>0</v>
      </c>
      <c r="L34" t="e">
        <f t="shared" si="8"/>
        <v>#N/A</v>
      </c>
    </row>
    <row r="35" spans="1:12" x14ac:dyDescent="0.45">
      <c r="A35" s="51">
        <v>33</v>
      </c>
      <c r="B35" s="118"/>
      <c r="C35" s="119"/>
      <c r="D35" s="119"/>
      <c r="E35" s="120"/>
      <c r="F35" s="120"/>
      <c r="G35" s="121"/>
      <c r="H35" s="122" t="str">
        <f t="shared" si="6"/>
        <v/>
      </c>
      <c r="I35" s="123" t="str">
        <f t="shared" si="4"/>
        <v/>
      </c>
      <c r="J35" s="123" t="str">
        <f t="shared" si="0"/>
        <v/>
      </c>
      <c r="K35" s="123">
        <f t="shared" si="7"/>
        <v>0</v>
      </c>
      <c r="L35" t="e">
        <f t="shared" si="8"/>
        <v>#N/A</v>
      </c>
    </row>
    <row r="36" spans="1:12" x14ac:dyDescent="0.45">
      <c r="A36" s="51">
        <v>34</v>
      </c>
      <c r="B36" s="118"/>
      <c r="C36" s="119"/>
      <c r="D36" s="119"/>
      <c r="E36" s="120"/>
      <c r="F36" s="120"/>
      <c r="G36" s="121"/>
      <c r="H36" s="122" t="str">
        <f t="shared" si="6"/>
        <v/>
      </c>
      <c r="I36" s="123" t="str">
        <f t="shared" si="4"/>
        <v/>
      </c>
      <c r="J36" s="123" t="str">
        <f t="shared" si="0"/>
        <v/>
      </c>
      <c r="K36" s="123">
        <f t="shared" si="7"/>
        <v>0</v>
      </c>
      <c r="L36" t="e">
        <f t="shared" si="8"/>
        <v>#N/A</v>
      </c>
    </row>
    <row r="37" spans="1:12" x14ac:dyDescent="0.45">
      <c r="A37" s="51">
        <v>35</v>
      </c>
      <c r="B37" s="118"/>
      <c r="C37" s="119"/>
      <c r="D37" s="119"/>
      <c r="E37" s="120"/>
      <c r="F37" s="120"/>
      <c r="G37" s="121"/>
      <c r="H37" s="122" t="str">
        <f t="shared" si="6"/>
        <v/>
      </c>
      <c r="I37" s="123" t="str">
        <f t="shared" si="4"/>
        <v/>
      </c>
      <c r="J37" s="123" t="str">
        <f t="shared" si="0"/>
        <v/>
      </c>
      <c r="K37" s="123">
        <f t="shared" si="7"/>
        <v>0</v>
      </c>
      <c r="L37" t="e">
        <f t="shared" si="8"/>
        <v>#N/A</v>
      </c>
    </row>
    <row r="39" spans="1:12" ht="22.2" x14ac:dyDescent="0.45">
      <c r="F39" s="53" t="s">
        <v>73</v>
      </c>
      <c r="G39" s="59">
        <f>COUNTA(B3:B37)</f>
        <v>0</v>
      </c>
      <c r="H39" t="s">
        <v>63</v>
      </c>
    </row>
    <row r="40" spans="1:12" ht="22.2" x14ac:dyDescent="0.45">
      <c r="F40" s="53" t="s">
        <v>54</v>
      </c>
      <c r="G40" s="58">
        <f>SUM(G3:G37)</f>
        <v>0</v>
      </c>
      <c r="H40" t="s">
        <v>1</v>
      </c>
    </row>
    <row r="41" spans="1:12" ht="22.2" x14ac:dyDescent="0.45">
      <c r="F41" s="53" t="s">
        <v>64</v>
      </c>
      <c r="G41" s="58" t="e">
        <f>SUM(K3:K37)</f>
        <v>#N/A</v>
      </c>
      <c r="H41" t="s">
        <v>1</v>
      </c>
    </row>
  </sheetData>
  <phoneticPr fontId="1"/>
  <dataValidations count="2">
    <dataValidation type="list" allowBlank="1" showInputMessage="1" showErrorMessage="1" sqref="E3:E37">
      <formula1>$M$2:$M$5</formula1>
    </dataValidation>
    <dataValidation type="list" allowBlank="1" showInputMessage="1" showErrorMessage="1" sqref="F3:F37">
      <formula1>$N$2:$N$4</formula1>
    </dataValidation>
  </dataValidations>
  <pageMargins left="0.7" right="0.7" top="0.75" bottom="0.75" header="0.3" footer="0.3"/>
  <pageSetup paperSize="9" scale="5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第２号様式</vt:lpstr>
      <vt:lpstr>別紙１</vt:lpstr>
      <vt:lpstr>第２号様式!Print_Area</vt:lpstr>
      <vt:lpstr>別紙１!Print_Area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新型コロナウイルス対策本部</dc:creator>
  <cp:lastModifiedBy>半田 亮人</cp:lastModifiedBy>
  <cp:lastPrinted>2024-08-14T04:29:03Z</cp:lastPrinted>
  <dcterms:created xsi:type="dcterms:W3CDTF">2021-01-11T01:50:45Z</dcterms:created>
  <dcterms:modified xsi:type="dcterms:W3CDTF">2024-09-03T01:52:43Z</dcterms:modified>
</cp:coreProperties>
</file>