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49.252\disk1\20 福祉監査課\04_ 介　護\104_実地指導様式一覧（参考調書（介護）・事前調書（障がい））\令６\障害\勤務実績\"/>
    </mc:Choice>
  </mc:AlternateContent>
  <bookViews>
    <workbookView xWindow="0" yWindow="0" windowWidth="23040" windowHeight="8736" tabRatio="745"/>
  </bookViews>
  <sheets>
    <sheet name="勤務実績（基準月）" sheetId="46" r:id="rId1"/>
    <sheet name="別紙「勤務実績記入要領」" sheetId="48" r:id="rId2"/>
  </sheets>
  <definedNames>
    <definedName name="_xlnm.Print_Area" localSheetId="0">'勤務実績（基準月）'!$A$1:$AJ$42</definedName>
    <definedName name="_xlnm.Print_Area" localSheetId="1">別紙「勤務実績記入要領」!$A$1:$AJ$42</definedName>
    <definedName name="祝日" localSheetId="0">'勤務実績（基準月）'!$AP$5:$AP$42</definedName>
    <definedName name="祝日" localSheetId="1">別紙「勤務実績記入要領」!$AP$5:$AP$42</definedName>
    <definedName name="振替休日" localSheetId="0">'勤務実績（基準月）'!$AS$5:$AS$42</definedName>
    <definedName name="振替休日" localSheetId="1">別紙「勤務実績記入要領」!$AS$5:$AS$42</definedName>
    <definedName name="曜日" localSheetId="0">'勤務実績（基準月）'!$AL$4:$AM$24</definedName>
    <definedName name="曜日" localSheetId="1">別紙「勤務実績記入要領」!$AL$4:$AM$24</definedName>
  </definedNames>
  <calcPr calcId="162913"/>
</workbook>
</file>

<file path=xl/calcChain.xml><?xml version="1.0" encoding="utf-8"?>
<calcChain xmlns="http://schemas.openxmlformats.org/spreadsheetml/2006/main">
  <c r="B41" i="48" l="1"/>
  <c r="B40" i="48"/>
  <c r="B39" i="48"/>
  <c r="B38" i="48"/>
  <c r="B37" i="48"/>
  <c r="B36" i="48"/>
  <c r="B35" i="48"/>
  <c r="AH24" i="48"/>
  <c r="AG24" i="48"/>
  <c r="AF24" i="48"/>
  <c r="AE24" i="48"/>
  <c r="AD24" i="48"/>
  <c r="AC24" i="48"/>
  <c r="AB24" i="48"/>
  <c r="AA24" i="48"/>
  <c r="Z24" i="48"/>
  <c r="Y24" i="48"/>
  <c r="X24" i="48"/>
  <c r="W24" i="48"/>
  <c r="V24" i="48"/>
  <c r="U24" i="48"/>
  <c r="T24" i="48"/>
  <c r="S24" i="48"/>
  <c r="R24" i="48"/>
  <c r="Q24" i="48"/>
  <c r="P24" i="48"/>
  <c r="O24" i="48"/>
  <c r="N24" i="48"/>
  <c r="M24" i="48"/>
  <c r="L24" i="48"/>
  <c r="K24" i="48"/>
  <c r="J24" i="48"/>
  <c r="I24" i="48"/>
  <c r="H24" i="48"/>
  <c r="G24" i="48"/>
  <c r="F24" i="48"/>
  <c r="E24" i="48"/>
  <c r="D24" i="48"/>
  <c r="AS23" i="48"/>
  <c r="AH22" i="48"/>
  <c r="AG22" i="48"/>
  <c r="AF22" i="48"/>
  <c r="AE22" i="48"/>
  <c r="AD22" i="48"/>
  <c r="AC22" i="48"/>
  <c r="AB22" i="48"/>
  <c r="AA22" i="48"/>
  <c r="Z22" i="48"/>
  <c r="Y22" i="48"/>
  <c r="X22" i="48"/>
  <c r="W22" i="48"/>
  <c r="V22" i="48"/>
  <c r="U22" i="48"/>
  <c r="T22" i="48"/>
  <c r="S22" i="48"/>
  <c r="R22" i="48"/>
  <c r="Q22" i="48"/>
  <c r="P22" i="48"/>
  <c r="O22" i="48"/>
  <c r="N22" i="48"/>
  <c r="M22" i="48"/>
  <c r="L22" i="48"/>
  <c r="K22" i="48"/>
  <c r="J22" i="48"/>
  <c r="I22" i="48"/>
  <c r="H22" i="48"/>
  <c r="G22" i="48"/>
  <c r="F22" i="48"/>
  <c r="E22" i="48"/>
  <c r="D22" i="48"/>
  <c r="AS21" i="48"/>
  <c r="AH20" i="48"/>
  <c r="AG20" i="48"/>
  <c r="AF20" i="48"/>
  <c r="AE20" i="48"/>
  <c r="AD20" i="48"/>
  <c r="AC20" i="48"/>
  <c r="AB20" i="48"/>
  <c r="AA20" i="48"/>
  <c r="Z20" i="48"/>
  <c r="Y20" i="48"/>
  <c r="X20" i="48"/>
  <c r="W20" i="48"/>
  <c r="V20" i="48"/>
  <c r="U20" i="48"/>
  <c r="T20" i="48"/>
  <c r="S20" i="48"/>
  <c r="R20" i="48"/>
  <c r="Q20" i="48"/>
  <c r="P20" i="48"/>
  <c r="O20" i="48"/>
  <c r="N20" i="48"/>
  <c r="M20" i="48"/>
  <c r="L20" i="48"/>
  <c r="K20" i="48"/>
  <c r="J20" i="48"/>
  <c r="I20" i="48"/>
  <c r="H20" i="48"/>
  <c r="G20" i="48"/>
  <c r="F20" i="48"/>
  <c r="E20" i="48"/>
  <c r="D20" i="48"/>
  <c r="AP19" i="48"/>
  <c r="AS19" i="48" s="1"/>
  <c r="AP18" i="48"/>
  <c r="AS18" i="48" s="1"/>
  <c r="AH18" i="48"/>
  <c r="AG18" i="48"/>
  <c r="AF18" i="48"/>
  <c r="AE18" i="48"/>
  <c r="AD18" i="48"/>
  <c r="AC18" i="48"/>
  <c r="AB18" i="48"/>
  <c r="AA18" i="48"/>
  <c r="Z18" i="48"/>
  <c r="Y18" i="48"/>
  <c r="X18" i="48"/>
  <c r="W18" i="48"/>
  <c r="V18" i="48"/>
  <c r="U18" i="48"/>
  <c r="T18" i="48"/>
  <c r="S18" i="48"/>
  <c r="R18" i="48"/>
  <c r="Q18" i="48"/>
  <c r="P18" i="48"/>
  <c r="O18" i="48"/>
  <c r="N18" i="48"/>
  <c r="M18" i="48"/>
  <c r="L18" i="48"/>
  <c r="K18" i="48"/>
  <c r="J18" i="48"/>
  <c r="I18" i="48"/>
  <c r="H18" i="48"/>
  <c r="G18" i="48"/>
  <c r="F18" i="48"/>
  <c r="E18" i="48"/>
  <c r="D18" i="48"/>
  <c r="AS17" i="48"/>
  <c r="AP17" i="48"/>
  <c r="AP16" i="48"/>
  <c r="AS16" i="48" s="1"/>
  <c r="AH16" i="48"/>
  <c r="AG16" i="48"/>
  <c r="AF16" i="48"/>
  <c r="AE16" i="48"/>
  <c r="AD16" i="48"/>
  <c r="AC16" i="48"/>
  <c r="AB16" i="48"/>
  <c r="AA16" i="48"/>
  <c r="Z16" i="48"/>
  <c r="Y16" i="48"/>
  <c r="X16" i="48"/>
  <c r="W16" i="48"/>
  <c r="V16" i="48"/>
  <c r="U16" i="48"/>
  <c r="T16" i="48"/>
  <c r="S16" i="48"/>
  <c r="R16" i="48"/>
  <c r="Q16" i="48"/>
  <c r="P16" i="48"/>
  <c r="O16" i="48"/>
  <c r="N16" i="48"/>
  <c r="M16" i="48"/>
  <c r="L16" i="48"/>
  <c r="K16" i="48"/>
  <c r="J16" i="48"/>
  <c r="I16" i="48"/>
  <c r="H16" i="48"/>
  <c r="G16" i="48"/>
  <c r="F16" i="48"/>
  <c r="E16" i="48"/>
  <c r="D16" i="48"/>
  <c r="AP15" i="48"/>
  <c r="AS15" i="48" s="1"/>
  <c r="AP14" i="48"/>
  <c r="AS14" i="48" s="1"/>
  <c r="AH14" i="48"/>
  <c r="AG14" i="48"/>
  <c r="AF14" i="48"/>
  <c r="AE14" i="48"/>
  <c r="AD14" i="48"/>
  <c r="AC14" i="48"/>
  <c r="AB14" i="48"/>
  <c r="AA14" i="48"/>
  <c r="Z14" i="48"/>
  <c r="Y14" i="48"/>
  <c r="X14" i="48"/>
  <c r="W14" i="48"/>
  <c r="V14" i="48"/>
  <c r="U14" i="48"/>
  <c r="T14" i="48"/>
  <c r="S14" i="48"/>
  <c r="R14" i="48"/>
  <c r="Q14" i="48"/>
  <c r="P14" i="48"/>
  <c r="O14" i="48"/>
  <c r="N14" i="48"/>
  <c r="M14" i="48"/>
  <c r="L14" i="48"/>
  <c r="K14" i="48"/>
  <c r="J14" i="48"/>
  <c r="I14" i="48"/>
  <c r="H14" i="48"/>
  <c r="G14" i="48"/>
  <c r="F14" i="48"/>
  <c r="E14" i="48"/>
  <c r="D14" i="48"/>
  <c r="AS13" i="48"/>
  <c r="AP13" i="48"/>
  <c r="AP12" i="48"/>
  <c r="AS12" i="48" s="1"/>
  <c r="AH12" i="48"/>
  <c r="AG12" i="48"/>
  <c r="AF12" i="48"/>
  <c r="AE12" i="48"/>
  <c r="AD12" i="48"/>
  <c r="AC12" i="48"/>
  <c r="AB12" i="48"/>
  <c r="AA12" i="48"/>
  <c r="Z12" i="48"/>
  <c r="Y12" i="48"/>
  <c r="X12" i="48"/>
  <c r="W12" i="48"/>
  <c r="V12" i="48"/>
  <c r="U12" i="48"/>
  <c r="T12" i="48"/>
  <c r="S12" i="48"/>
  <c r="R12" i="48"/>
  <c r="Q12" i="48"/>
  <c r="P12" i="48"/>
  <c r="O12" i="48"/>
  <c r="N12" i="48"/>
  <c r="M12" i="48"/>
  <c r="L12" i="48"/>
  <c r="K12" i="48"/>
  <c r="J12" i="48"/>
  <c r="I12" i="48"/>
  <c r="H12" i="48"/>
  <c r="G12" i="48"/>
  <c r="F12" i="48"/>
  <c r="E12" i="48"/>
  <c r="D12" i="48"/>
  <c r="AP11" i="48"/>
  <c r="AS11" i="48" s="1"/>
  <c r="AS10" i="48"/>
  <c r="AP10" i="48"/>
  <c r="AH10" i="48"/>
  <c r="AG10" i="48"/>
  <c r="AF10" i="48"/>
  <c r="AE10" i="48"/>
  <c r="AD10" i="48"/>
  <c r="AC10" i="48"/>
  <c r="AB10" i="48"/>
  <c r="AA10" i="48"/>
  <c r="Z10" i="48"/>
  <c r="Y10" i="48"/>
  <c r="X10" i="48"/>
  <c r="W10" i="48"/>
  <c r="V10" i="48"/>
  <c r="U10" i="48"/>
  <c r="T10" i="48"/>
  <c r="S10" i="48"/>
  <c r="R10" i="48"/>
  <c r="Q10" i="48"/>
  <c r="P10" i="48"/>
  <c r="O10" i="48"/>
  <c r="N10" i="48"/>
  <c r="M10" i="48"/>
  <c r="L10" i="48"/>
  <c r="K10" i="48"/>
  <c r="J10" i="48"/>
  <c r="I10" i="48"/>
  <c r="H10" i="48"/>
  <c r="G10" i="48"/>
  <c r="F10" i="48"/>
  <c r="E10" i="48"/>
  <c r="D10" i="48"/>
  <c r="AS9" i="48"/>
  <c r="AP9" i="48"/>
  <c r="AP8" i="48"/>
  <c r="AS8" i="48" s="1"/>
  <c r="AH8" i="48"/>
  <c r="AG8" i="48"/>
  <c r="AF8" i="48"/>
  <c r="AE8" i="48"/>
  <c r="AD8" i="48"/>
  <c r="AC8" i="48"/>
  <c r="AB8" i="48"/>
  <c r="AA8" i="48"/>
  <c r="Z8" i="48"/>
  <c r="Y8" i="48"/>
  <c r="X8" i="48"/>
  <c r="W8" i="48"/>
  <c r="V8" i="48"/>
  <c r="U8" i="48"/>
  <c r="T8" i="48"/>
  <c r="S8" i="48"/>
  <c r="R8" i="48"/>
  <c r="Q8" i="48"/>
  <c r="P8" i="48"/>
  <c r="O8" i="48"/>
  <c r="N8" i="48"/>
  <c r="M8" i="48"/>
  <c r="L8" i="48"/>
  <c r="K8" i="48"/>
  <c r="J8" i="48"/>
  <c r="I8" i="48"/>
  <c r="H8" i="48"/>
  <c r="G8" i="48"/>
  <c r="F8" i="48"/>
  <c r="E8" i="48"/>
  <c r="D8" i="48"/>
  <c r="AP7" i="48"/>
  <c r="AS7" i="48" s="1"/>
  <c r="AP6" i="48"/>
  <c r="AS6" i="48" s="1"/>
  <c r="AH6" i="48"/>
  <c r="AG6" i="48"/>
  <c r="AF6" i="48"/>
  <c r="AE6" i="48"/>
  <c r="AD6" i="48"/>
  <c r="AC6" i="48"/>
  <c r="AB6" i="48"/>
  <c r="AA6" i="48"/>
  <c r="Z6" i="48"/>
  <c r="Y6" i="48"/>
  <c r="X6" i="48"/>
  <c r="W6" i="48"/>
  <c r="V6" i="48"/>
  <c r="U6" i="48"/>
  <c r="T6" i="48"/>
  <c r="S6" i="48"/>
  <c r="R6" i="48"/>
  <c r="Q6" i="48"/>
  <c r="P6" i="48"/>
  <c r="O6" i="48"/>
  <c r="N6" i="48"/>
  <c r="M6" i="48"/>
  <c r="L6" i="48"/>
  <c r="K6" i="48"/>
  <c r="J6" i="48"/>
  <c r="I6" i="48"/>
  <c r="H6" i="48"/>
  <c r="G6" i="48"/>
  <c r="F6" i="48"/>
  <c r="E6" i="48"/>
  <c r="D6" i="48"/>
  <c r="AS5" i="48"/>
  <c r="AP5" i="48"/>
  <c r="D2" i="48"/>
  <c r="E2" i="48" s="1"/>
  <c r="AP6" i="46"/>
  <c r="AP5" i="46"/>
  <c r="AP7" i="46"/>
  <c r="AI7" i="48" l="1"/>
  <c r="AI17" i="48"/>
  <c r="AI23" i="48"/>
  <c r="AI19" i="48"/>
  <c r="AI9" i="48"/>
  <c r="AI5" i="48"/>
  <c r="AI13" i="48"/>
  <c r="AI15" i="48"/>
  <c r="AI21" i="48"/>
  <c r="AI11" i="48"/>
  <c r="E3" i="48"/>
  <c r="F2" i="48"/>
  <c r="D3" i="48"/>
  <c r="F3" i="48" l="1"/>
  <c r="G2" i="48"/>
  <c r="H2" i="48" l="1"/>
  <c r="G3" i="48"/>
  <c r="H3" i="48" l="1"/>
  <c r="I2" i="48"/>
  <c r="J2" i="48" l="1"/>
  <c r="I3" i="48"/>
  <c r="K2" i="48" l="1"/>
  <c r="J3" i="48"/>
  <c r="K3" i="48" l="1"/>
  <c r="L2" i="48"/>
  <c r="M2" i="48" l="1"/>
  <c r="L3" i="48"/>
  <c r="M3" i="48" l="1"/>
  <c r="N2" i="48"/>
  <c r="O2" i="48" l="1"/>
  <c r="N3" i="48"/>
  <c r="P2" i="48" l="1"/>
  <c r="O3" i="48"/>
  <c r="Q2" i="48" l="1"/>
  <c r="P3" i="48"/>
  <c r="R2" i="48" l="1"/>
  <c r="Q3" i="48"/>
  <c r="S2" i="48" l="1"/>
  <c r="R3" i="48"/>
  <c r="T2" i="48" l="1"/>
  <c r="S3" i="48"/>
  <c r="U2" i="48" l="1"/>
  <c r="T3" i="48"/>
  <c r="V2" i="48" l="1"/>
  <c r="U3" i="48"/>
  <c r="V3" i="48" l="1"/>
  <c r="W2" i="48"/>
  <c r="W3" i="48" l="1"/>
  <c r="X2" i="48"/>
  <c r="X3" i="48" l="1"/>
  <c r="Y2" i="48"/>
  <c r="Z2" i="48" l="1"/>
  <c r="Y3" i="48"/>
  <c r="AA2" i="48" l="1"/>
  <c r="Z3" i="48"/>
  <c r="AB2" i="48" l="1"/>
  <c r="AA3" i="48"/>
  <c r="AC2" i="48" l="1"/>
  <c r="AB3" i="48"/>
  <c r="AC3" i="48" l="1"/>
  <c r="AD2" i="48"/>
  <c r="AD3" i="48" l="1"/>
  <c r="AE2" i="48"/>
  <c r="AE3" i="48" l="1"/>
  <c r="AF2" i="48"/>
  <c r="AF3" i="48" l="1"/>
  <c r="AG2" i="48"/>
  <c r="AH24" i="46"/>
  <c r="AG24" i="46"/>
  <c r="AF24" i="46"/>
  <c r="AE24" i="46"/>
  <c r="AD24" i="46"/>
  <c r="AC24" i="46"/>
  <c r="AB24" i="46"/>
  <c r="AA24" i="46"/>
  <c r="Z24" i="46"/>
  <c r="Y24" i="46"/>
  <c r="X24" i="46"/>
  <c r="W24" i="46"/>
  <c r="V24" i="46"/>
  <c r="U24" i="46"/>
  <c r="T24" i="46"/>
  <c r="S24" i="46"/>
  <c r="R24" i="46"/>
  <c r="Q24" i="46"/>
  <c r="P24" i="46"/>
  <c r="O24" i="46"/>
  <c r="N24" i="46"/>
  <c r="M24" i="46"/>
  <c r="L24" i="46"/>
  <c r="K24" i="46"/>
  <c r="J24" i="46"/>
  <c r="I24" i="46"/>
  <c r="H24" i="46"/>
  <c r="G24" i="46"/>
  <c r="F24" i="46"/>
  <c r="E24" i="46"/>
  <c r="D24" i="46"/>
  <c r="AH22" i="46"/>
  <c r="AG22" i="46"/>
  <c r="AF22" i="46"/>
  <c r="AE22" i="46"/>
  <c r="AD22" i="46"/>
  <c r="AC22" i="46"/>
  <c r="AB22" i="46"/>
  <c r="AA22" i="46"/>
  <c r="Z22" i="46"/>
  <c r="Y22" i="46"/>
  <c r="X22" i="46"/>
  <c r="W22" i="46"/>
  <c r="V22" i="46"/>
  <c r="U22" i="46"/>
  <c r="T22" i="46"/>
  <c r="S22" i="46"/>
  <c r="R22" i="46"/>
  <c r="Q22" i="46"/>
  <c r="P22" i="46"/>
  <c r="O22" i="46"/>
  <c r="N22" i="46"/>
  <c r="M22" i="46"/>
  <c r="L22" i="46"/>
  <c r="K22" i="46"/>
  <c r="J22" i="46"/>
  <c r="I22" i="46"/>
  <c r="H22" i="46"/>
  <c r="G22" i="46"/>
  <c r="F22" i="46"/>
  <c r="E22" i="46"/>
  <c r="D22" i="46"/>
  <c r="AH20" i="46"/>
  <c r="AG20" i="46"/>
  <c r="AF20" i="46"/>
  <c r="AE20" i="46"/>
  <c r="AD20" i="46"/>
  <c r="AC20" i="46"/>
  <c r="AB20" i="46"/>
  <c r="AA20" i="46"/>
  <c r="Z20" i="46"/>
  <c r="Y20" i="46"/>
  <c r="X20" i="46"/>
  <c r="W20" i="46"/>
  <c r="V20" i="46"/>
  <c r="U20" i="46"/>
  <c r="T20" i="46"/>
  <c r="S20" i="46"/>
  <c r="R20" i="46"/>
  <c r="Q20" i="46"/>
  <c r="P20" i="46"/>
  <c r="O20" i="46"/>
  <c r="N20" i="46"/>
  <c r="M20" i="46"/>
  <c r="L20" i="46"/>
  <c r="K20" i="46"/>
  <c r="J20" i="46"/>
  <c r="I20" i="46"/>
  <c r="H20" i="46"/>
  <c r="G20" i="46"/>
  <c r="F20" i="46"/>
  <c r="E20" i="46"/>
  <c r="D20" i="46"/>
  <c r="AH18" i="46"/>
  <c r="AG18" i="46"/>
  <c r="AF18" i="46"/>
  <c r="AE18" i="46"/>
  <c r="AD18" i="46"/>
  <c r="AC18" i="46"/>
  <c r="AB18" i="46"/>
  <c r="AA18" i="46"/>
  <c r="Z18" i="46"/>
  <c r="Y18" i="46"/>
  <c r="X18" i="46"/>
  <c r="W18" i="46"/>
  <c r="V18" i="46"/>
  <c r="U18" i="46"/>
  <c r="T18" i="46"/>
  <c r="S18" i="46"/>
  <c r="R18" i="46"/>
  <c r="Q18" i="46"/>
  <c r="P18" i="46"/>
  <c r="O18" i="46"/>
  <c r="N18" i="46"/>
  <c r="M18" i="46"/>
  <c r="L18" i="46"/>
  <c r="K18" i="46"/>
  <c r="J18" i="46"/>
  <c r="I18" i="46"/>
  <c r="H18" i="46"/>
  <c r="G18" i="46"/>
  <c r="F18" i="46"/>
  <c r="E18" i="46"/>
  <c r="D18" i="46"/>
  <c r="AH16" i="46"/>
  <c r="AG16" i="46"/>
  <c r="AF16" i="46"/>
  <c r="AE16" i="46"/>
  <c r="AD16" i="46"/>
  <c r="AC16" i="46"/>
  <c r="AB16" i="46"/>
  <c r="AA16" i="46"/>
  <c r="Z16" i="46"/>
  <c r="Y16" i="46"/>
  <c r="X16" i="46"/>
  <c r="W16" i="46"/>
  <c r="V16" i="46"/>
  <c r="U16" i="46"/>
  <c r="T16" i="46"/>
  <c r="S16" i="46"/>
  <c r="R16" i="46"/>
  <c r="Q16" i="46"/>
  <c r="P16" i="46"/>
  <c r="O16" i="46"/>
  <c r="N16" i="46"/>
  <c r="M16" i="46"/>
  <c r="L16" i="46"/>
  <c r="K16" i="46"/>
  <c r="J16" i="46"/>
  <c r="I16" i="46"/>
  <c r="H16" i="46"/>
  <c r="G16" i="46"/>
  <c r="F16" i="46"/>
  <c r="E16" i="46"/>
  <c r="D16" i="46"/>
  <c r="AH14" i="46"/>
  <c r="AG14" i="46"/>
  <c r="AF14" i="46"/>
  <c r="AE14" i="46"/>
  <c r="AD14" i="46"/>
  <c r="AC14" i="46"/>
  <c r="AB14" i="46"/>
  <c r="AA14" i="46"/>
  <c r="Z14" i="46"/>
  <c r="Y14" i="46"/>
  <c r="X14" i="46"/>
  <c r="W14" i="46"/>
  <c r="V14" i="46"/>
  <c r="U14" i="46"/>
  <c r="T14" i="46"/>
  <c r="S14" i="46"/>
  <c r="R14" i="46"/>
  <c r="Q14" i="46"/>
  <c r="P14" i="46"/>
  <c r="O14" i="46"/>
  <c r="N14" i="46"/>
  <c r="M14" i="46"/>
  <c r="L14" i="46"/>
  <c r="K14" i="46"/>
  <c r="J14" i="46"/>
  <c r="I14" i="46"/>
  <c r="H14" i="46"/>
  <c r="G14" i="46"/>
  <c r="F14" i="46"/>
  <c r="E14" i="46"/>
  <c r="D14" i="46"/>
  <c r="AH12" i="46"/>
  <c r="AG12" i="46"/>
  <c r="AF12" i="46"/>
  <c r="AE12" i="46"/>
  <c r="AD12" i="46"/>
  <c r="AC12" i="46"/>
  <c r="AB12" i="46"/>
  <c r="AA12" i="46"/>
  <c r="Z12" i="46"/>
  <c r="Y12" i="46"/>
  <c r="X12" i="46"/>
  <c r="W12" i="46"/>
  <c r="V12" i="46"/>
  <c r="U12" i="46"/>
  <c r="T12" i="46"/>
  <c r="S12" i="46"/>
  <c r="R12" i="46"/>
  <c r="Q12" i="46"/>
  <c r="P12" i="46"/>
  <c r="O12" i="46"/>
  <c r="N12" i="46"/>
  <c r="M12" i="46"/>
  <c r="L12" i="46"/>
  <c r="K12" i="46"/>
  <c r="J12" i="46"/>
  <c r="I12" i="46"/>
  <c r="H12" i="46"/>
  <c r="G12" i="46"/>
  <c r="F12" i="46"/>
  <c r="E12" i="46"/>
  <c r="D12" i="46"/>
  <c r="AH10" i="46"/>
  <c r="AG10" i="46"/>
  <c r="AF10" i="46"/>
  <c r="AE10" i="46"/>
  <c r="AD10" i="46"/>
  <c r="AC10" i="46"/>
  <c r="AB10" i="46"/>
  <c r="AA10" i="46"/>
  <c r="Z10" i="46"/>
  <c r="Y10" i="46"/>
  <c r="X10" i="46"/>
  <c r="W10" i="46"/>
  <c r="V10" i="46"/>
  <c r="U10" i="46"/>
  <c r="T10" i="46"/>
  <c r="S10" i="46"/>
  <c r="R10" i="46"/>
  <c r="Q10" i="46"/>
  <c r="P10" i="46"/>
  <c r="O10" i="46"/>
  <c r="N10" i="46"/>
  <c r="M10" i="46"/>
  <c r="L10" i="46"/>
  <c r="K10" i="46"/>
  <c r="J10" i="46"/>
  <c r="I10" i="46"/>
  <c r="H10" i="46"/>
  <c r="G10" i="46"/>
  <c r="F10" i="46"/>
  <c r="E10" i="46"/>
  <c r="D10" i="46"/>
  <c r="AH8" i="46"/>
  <c r="AG8" i="46"/>
  <c r="AF8" i="46"/>
  <c r="AE8" i="46"/>
  <c r="AD8" i="46"/>
  <c r="AC8" i="46"/>
  <c r="AB8" i="46"/>
  <c r="AA8" i="46"/>
  <c r="Z8" i="46"/>
  <c r="Y8" i="46"/>
  <c r="X8" i="46"/>
  <c r="W8" i="46"/>
  <c r="V8" i="46"/>
  <c r="U8" i="46"/>
  <c r="T8" i="46"/>
  <c r="S8" i="46"/>
  <c r="R8" i="46"/>
  <c r="Q8" i="46"/>
  <c r="P8" i="46"/>
  <c r="O8" i="46"/>
  <c r="N8" i="46"/>
  <c r="M8" i="46"/>
  <c r="L8" i="46"/>
  <c r="K8" i="46"/>
  <c r="J8" i="46"/>
  <c r="I8" i="46"/>
  <c r="H8" i="46"/>
  <c r="G8" i="46"/>
  <c r="F8" i="46"/>
  <c r="E8" i="46"/>
  <c r="D8" i="46"/>
  <c r="AH6" i="46"/>
  <c r="AG6" i="46"/>
  <c r="AF6" i="46"/>
  <c r="AE6" i="46"/>
  <c r="AD6" i="46"/>
  <c r="AC6" i="46"/>
  <c r="AB6" i="46"/>
  <c r="AA6" i="46"/>
  <c r="Z6" i="46"/>
  <c r="Y6" i="46"/>
  <c r="X6" i="46"/>
  <c r="W6" i="46"/>
  <c r="V6" i="46"/>
  <c r="U6" i="46"/>
  <c r="T6" i="46"/>
  <c r="S6" i="46"/>
  <c r="R6" i="46"/>
  <c r="Q6" i="46"/>
  <c r="P6" i="46"/>
  <c r="O6" i="46"/>
  <c r="N6" i="46"/>
  <c r="M6" i="46"/>
  <c r="L6" i="46"/>
  <c r="K6" i="46"/>
  <c r="J6" i="46"/>
  <c r="I6" i="46"/>
  <c r="H6" i="46"/>
  <c r="G6" i="46"/>
  <c r="F6" i="46"/>
  <c r="E6" i="46"/>
  <c r="D6" i="46"/>
  <c r="AH2" i="48" l="1"/>
  <c r="AH3" i="48" s="1"/>
  <c r="AG3" i="48"/>
  <c r="AI5" i="46"/>
  <c r="AI21" i="46"/>
  <c r="AI19" i="46"/>
  <c r="AI17" i="46"/>
  <c r="AI15" i="46"/>
  <c r="AI13" i="46"/>
  <c r="AI11" i="46"/>
  <c r="AI9" i="46"/>
  <c r="AI7" i="46"/>
  <c r="AI23" i="46"/>
  <c r="AS23" i="46" l="1"/>
  <c r="AS21" i="46"/>
  <c r="B36" i="46"/>
  <c r="B37" i="46"/>
  <c r="B38" i="46"/>
  <c r="B39" i="46"/>
  <c r="B40" i="46"/>
  <c r="B41" i="46"/>
  <c r="B35" i="46"/>
  <c r="AP19" i="46" l="1"/>
  <c r="AS19" i="46" s="1"/>
  <c r="AP18" i="46"/>
  <c r="AS18" i="46" s="1"/>
  <c r="AP17" i="46"/>
  <c r="AS17" i="46" s="1"/>
  <c r="AP16" i="46"/>
  <c r="AS16" i="46" s="1"/>
  <c r="AP15" i="46"/>
  <c r="AS15" i="46" s="1"/>
  <c r="AP14" i="46"/>
  <c r="AS14" i="46" s="1"/>
  <c r="AP13" i="46"/>
  <c r="AS13" i="46" s="1"/>
  <c r="AP12" i="46"/>
  <c r="AS12" i="46" s="1"/>
  <c r="AP11" i="46"/>
  <c r="AS11" i="46" s="1"/>
  <c r="AP10" i="46"/>
  <c r="AS10" i="46" s="1"/>
  <c r="AP9" i="46"/>
  <c r="AS9" i="46" s="1"/>
  <c r="AP8" i="46"/>
  <c r="AS8" i="46" s="1"/>
  <c r="AS7" i="46"/>
  <c r="AS6" i="46"/>
  <c r="AS5" i="46"/>
  <c r="D2" i="46"/>
  <c r="E2" i="46" s="1"/>
  <c r="D3" i="46" l="1"/>
  <c r="E3" i="46"/>
  <c r="F2" i="46"/>
  <c r="G2" i="46" l="1"/>
  <c r="F3" i="46"/>
  <c r="H2" i="46" l="1"/>
  <c r="G3" i="46"/>
  <c r="H3" i="46" l="1"/>
  <c r="I2" i="46"/>
  <c r="I3" i="46" l="1"/>
  <c r="J2" i="46"/>
  <c r="K2" i="46" l="1"/>
  <c r="J3" i="46"/>
  <c r="L2" i="46" l="1"/>
  <c r="K3" i="46"/>
  <c r="M2" i="46" l="1"/>
  <c r="L3" i="46"/>
  <c r="N2" i="46" l="1"/>
  <c r="M3" i="46"/>
  <c r="N3" i="46" l="1"/>
  <c r="O2" i="46"/>
  <c r="P2" i="46" l="1"/>
  <c r="O3" i="46"/>
  <c r="P3" i="46" l="1"/>
  <c r="Q2" i="46"/>
  <c r="Q3" i="46" l="1"/>
  <c r="R2" i="46"/>
  <c r="R3" i="46" l="1"/>
  <c r="S2" i="46"/>
  <c r="T2" i="46" l="1"/>
  <c r="S3" i="46"/>
  <c r="U2" i="46" l="1"/>
  <c r="T3" i="46"/>
  <c r="U3" i="46" l="1"/>
  <c r="V2" i="46"/>
  <c r="W2" i="46" l="1"/>
  <c r="V3" i="46"/>
  <c r="X2" i="46" l="1"/>
  <c r="W3" i="46"/>
  <c r="X3" i="46" l="1"/>
  <c r="Y2" i="46"/>
  <c r="Y3" i="46" l="1"/>
  <c r="Z2" i="46"/>
  <c r="AA2" i="46" l="1"/>
  <c r="Z3" i="46"/>
  <c r="AB2" i="46" l="1"/>
  <c r="AA3" i="46"/>
  <c r="AC2" i="46" l="1"/>
  <c r="AB3" i="46"/>
  <c r="AD2" i="46" l="1"/>
  <c r="AC3" i="46"/>
  <c r="AE2" i="46" l="1"/>
  <c r="AD3" i="46"/>
  <c r="AF2" i="46" l="1"/>
  <c r="AE3" i="46"/>
  <c r="AF3" i="46" l="1"/>
  <c r="AG2" i="46"/>
  <c r="AG3" i="46" l="1"/>
  <c r="AH2" i="46"/>
  <c r="AH3" i="46" s="1"/>
</calcChain>
</file>

<file path=xl/sharedStrings.xml><?xml version="1.0" encoding="utf-8"?>
<sst xmlns="http://schemas.openxmlformats.org/spreadsheetml/2006/main" count="284" uniqueCount="84">
  <si>
    <t>年</t>
    <rPh sb="0" eb="1">
      <t>ネン</t>
    </rPh>
    <phoneticPr fontId="21"/>
  </si>
  <si>
    <t>月分</t>
    <rPh sb="0" eb="1">
      <t>ガツ</t>
    </rPh>
    <rPh sb="1" eb="2">
      <t>ブン</t>
    </rPh>
    <phoneticPr fontId="21"/>
  </si>
  <si>
    <t>職　　種</t>
    <rPh sb="0" eb="1">
      <t>ショク</t>
    </rPh>
    <rPh sb="3" eb="4">
      <t>タネ</t>
    </rPh>
    <phoneticPr fontId="21"/>
  </si>
  <si>
    <t>氏　　名</t>
    <rPh sb="0" eb="1">
      <t>シ</t>
    </rPh>
    <rPh sb="3" eb="4">
      <t>メイ</t>
    </rPh>
    <phoneticPr fontId="21"/>
  </si>
  <si>
    <t>勤務形態</t>
    <rPh sb="0" eb="2">
      <t>キンム</t>
    </rPh>
    <rPh sb="2" eb="4">
      <t>ケイタイ</t>
    </rPh>
    <phoneticPr fontId="24"/>
  </si>
  <si>
    <t>合計勤務
時間数</t>
    <rPh sb="0" eb="2">
      <t>ゴウケイ</t>
    </rPh>
    <rPh sb="2" eb="4">
      <t>キンム</t>
    </rPh>
    <rPh sb="5" eb="8">
      <t>ジカンスウ</t>
    </rPh>
    <phoneticPr fontId="21"/>
  </si>
  <si>
    <t>常勤換算後の人数</t>
    <rPh sb="0" eb="2">
      <t>ジョウキン</t>
    </rPh>
    <rPh sb="2" eb="4">
      <t>カンサン</t>
    </rPh>
    <rPh sb="4" eb="5">
      <t>ゴ</t>
    </rPh>
    <rPh sb="6" eb="8">
      <t>ニンズウ</t>
    </rPh>
    <phoneticPr fontId="24"/>
  </si>
  <si>
    <t>祝日</t>
    <rPh sb="0" eb="2">
      <t>シュクジツ</t>
    </rPh>
    <phoneticPr fontId="21"/>
  </si>
  <si>
    <t>振替休日</t>
    <rPh sb="0" eb="1">
      <t>フ</t>
    </rPh>
    <rPh sb="1" eb="2">
      <t>カ</t>
    </rPh>
    <rPh sb="2" eb="4">
      <t>キュウジツ</t>
    </rPh>
    <phoneticPr fontId="21"/>
  </si>
  <si>
    <t>月</t>
    <phoneticPr fontId="21"/>
  </si>
  <si>
    <t>元日</t>
    <rPh sb="0" eb="2">
      <t>ガンジツ</t>
    </rPh>
    <phoneticPr fontId="21"/>
  </si>
  <si>
    <t>火</t>
  </si>
  <si>
    <t>成人の日</t>
    <rPh sb="0" eb="2">
      <t>セイジン</t>
    </rPh>
    <rPh sb="3" eb="4">
      <t>ヒ</t>
    </rPh>
    <phoneticPr fontId="21"/>
  </si>
  <si>
    <t>1月の第2月曜日</t>
    <rPh sb="1" eb="2">
      <t>ガツ</t>
    </rPh>
    <rPh sb="3" eb="4">
      <t>ダイ</t>
    </rPh>
    <rPh sb="5" eb="8">
      <t>ゲツヨウビ</t>
    </rPh>
    <phoneticPr fontId="21"/>
  </si>
  <si>
    <t>水</t>
  </si>
  <si>
    <t>建国記念の日</t>
    <rPh sb="0" eb="2">
      <t>ケンコク</t>
    </rPh>
    <rPh sb="2" eb="4">
      <t>キネン</t>
    </rPh>
    <rPh sb="5" eb="6">
      <t>ヒ</t>
    </rPh>
    <phoneticPr fontId="21"/>
  </si>
  <si>
    <t>木</t>
  </si>
  <si>
    <t>春分の日</t>
    <rPh sb="0" eb="2">
      <t>シュンブン</t>
    </rPh>
    <rPh sb="3" eb="4">
      <t>ヒ</t>
    </rPh>
    <phoneticPr fontId="21"/>
  </si>
  <si>
    <t>要確認</t>
    <rPh sb="0" eb="1">
      <t>ヨウ</t>
    </rPh>
    <rPh sb="1" eb="3">
      <t>カクニン</t>
    </rPh>
    <phoneticPr fontId="21"/>
  </si>
  <si>
    <t>金</t>
  </si>
  <si>
    <t>昭和の日</t>
    <rPh sb="0" eb="2">
      <t>ショウワ</t>
    </rPh>
    <rPh sb="3" eb="4">
      <t>ヒ</t>
    </rPh>
    <phoneticPr fontId="21"/>
  </si>
  <si>
    <t>土</t>
  </si>
  <si>
    <t>憲法記念日</t>
    <rPh sb="0" eb="2">
      <t>ケンポウ</t>
    </rPh>
    <rPh sb="2" eb="5">
      <t>キネンビ</t>
    </rPh>
    <phoneticPr fontId="21"/>
  </si>
  <si>
    <t>日</t>
  </si>
  <si>
    <t>みどりの日</t>
    <rPh sb="4" eb="5">
      <t>ヒ</t>
    </rPh>
    <phoneticPr fontId="21"/>
  </si>
  <si>
    <t>こどもの日</t>
    <rPh sb="4" eb="5">
      <t>ヒ</t>
    </rPh>
    <phoneticPr fontId="21"/>
  </si>
  <si>
    <t>海の日</t>
    <rPh sb="0" eb="1">
      <t>ウミ</t>
    </rPh>
    <rPh sb="2" eb="3">
      <t>ヒ</t>
    </rPh>
    <phoneticPr fontId="21"/>
  </si>
  <si>
    <t>7月の第3月曜日</t>
    <rPh sb="1" eb="2">
      <t>ガツ</t>
    </rPh>
    <rPh sb="3" eb="4">
      <t>ダイ</t>
    </rPh>
    <rPh sb="5" eb="8">
      <t>ゲツヨウビ</t>
    </rPh>
    <phoneticPr fontId="21"/>
  </si>
  <si>
    <t>敬老の日</t>
    <rPh sb="0" eb="2">
      <t>ケイロウ</t>
    </rPh>
    <rPh sb="3" eb="4">
      <t>ヒ</t>
    </rPh>
    <phoneticPr fontId="21"/>
  </si>
  <si>
    <t>9月の第3月曜日</t>
    <rPh sb="1" eb="2">
      <t>ガツ</t>
    </rPh>
    <rPh sb="3" eb="4">
      <t>ダイ</t>
    </rPh>
    <rPh sb="5" eb="8">
      <t>ゲツヨウビ</t>
    </rPh>
    <phoneticPr fontId="21"/>
  </si>
  <si>
    <t>秋分の日</t>
    <rPh sb="0" eb="2">
      <t>シュウブン</t>
    </rPh>
    <rPh sb="3" eb="4">
      <t>ヒ</t>
    </rPh>
    <phoneticPr fontId="21"/>
  </si>
  <si>
    <t>体育の日</t>
    <rPh sb="0" eb="2">
      <t>タイイク</t>
    </rPh>
    <rPh sb="3" eb="4">
      <t>ヒ</t>
    </rPh>
    <phoneticPr fontId="21"/>
  </si>
  <si>
    <t>10月の第2月曜日</t>
    <rPh sb="2" eb="3">
      <t>ガツ</t>
    </rPh>
    <rPh sb="4" eb="5">
      <t>ダイ</t>
    </rPh>
    <rPh sb="6" eb="9">
      <t>ゲツヨウビ</t>
    </rPh>
    <phoneticPr fontId="21"/>
  </si>
  <si>
    <t>文化の日</t>
    <rPh sb="0" eb="2">
      <t>ブンカ</t>
    </rPh>
    <rPh sb="3" eb="4">
      <t>ヒ</t>
    </rPh>
    <phoneticPr fontId="21"/>
  </si>
  <si>
    <t>勤労感謝の日</t>
    <rPh sb="0" eb="2">
      <t>キンロウ</t>
    </rPh>
    <rPh sb="2" eb="4">
      <t>カンシャ</t>
    </rPh>
    <rPh sb="5" eb="6">
      <t>ヒ</t>
    </rPh>
    <phoneticPr fontId="21"/>
  </si>
  <si>
    <t>天皇誕生日</t>
    <rPh sb="0" eb="2">
      <t>テンノウ</t>
    </rPh>
    <rPh sb="2" eb="5">
      <t>タンジョウビ</t>
    </rPh>
    <phoneticPr fontId="21"/>
  </si>
  <si>
    <t>　勤務形態　Ａ常勤専従、Ｂ常勤兼務、Ｃ非常勤専従、Ｄ非常勤兼務</t>
    <rPh sb="1" eb="3">
      <t>キンム</t>
    </rPh>
    <rPh sb="3" eb="5">
      <t>ケイタイ</t>
    </rPh>
    <rPh sb="7" eb="9">
      <t>ジョウキン</t>
    </rPh>
    <rPh sb="9" eb="11">
      <t>センジュウ</t>
    </rPh>
    <rPh sb="13" eb="15">
      <t>ジョウキン</t>
    </rPh>
    <rPh sb="15" eb="17">
      <t>ケンム</t>
    </rPh>
    <rPh sb="19" eb="22">
      <t>ヒジョウキン</t>
    </rPh>
    <rPh sb="22" eb="24">
      <t>センジュウ</t>
    </rPh>
    <rPh sb="26" eb="29">
      <t>ヒジョウキン</t>
    </rPh>
    <rPh sb="29" eb="31">
      <t>ケンム</t>
    </rPh>
    <phoneticPr fontId="24"/>
  </si>
  <si>
    <t>　　　　　</t>
    <phoneticPr fontId="24"/>
  </si>
  <si>
    <r>
      <t>２－２　勤務実績</t>
    </r>
    <r>
      <rPr>
        <sz val="9"/>
        <color indexed="8"/>
        <rFont val="ＭＳ Ｐゴシック"/>
        <family val="3"/>
        <charset val="128"/>
      </rPr>
      <t>（基準月）</t>
    </r>
    <rPh sb="4" eb="6">
      <t>キンム</t>
    </rPh>
    <rPh sb="6" eb="8">
      <t>ジッセキ</t>
    </rPh>
    <rPh sb="9" eb="11">
      <t>キジュン</t>
    </rPh>
    <rPh sb="11" eb="12">
      <t>ツキ</t>
    </rPh>
    <phoneticPr fontId="21"/>
  </si>
  <si>
    <t>サービス提供時間</t>
    <rPh sb="4" eb="6">
      <t>テイキョウ</t>
    </rPh>
    <rPh sb="6" eb="8">
      <t>ジカン</t>
    </rPh>
    <phoneticPr fontId="18"/>
  </si>
  <si>
    <t>～</t>
    <phoneticPr fontId="18"/>
  </si>
  <si>
    <t>休</t>
    <rPh sb="0" eb="1">
      <t>キュウ</t>
    </rPh>
    <phoneticPr fontId="18"/>
  </si>
  <si>
    <t>休憩時間③</t>
    <rPh sb="0" eb="2">
      <t>キュウケイ</t>
    </rPh>
    <rPh sb="2" eb="4">
      <t>ジカン</t>
    </rPh>
    <phoneticPr fontId="2"/>
  </si>
  <si>
    <t>①</t>
    <phoneticPr fontId="18"/>
  </si>
  <si>
    <t>②</t>
    <phoneticPr fontId="18"/>
  </si>
  <si>
    <t>③</t>
    <phoneticPr fontId="18"/>
  </si>
  <si>
    <t>④</t>
    <phoneticPr fontId="18"/>
  </si>
  <si>
    <t>⑤</t>
    <phoneticPr fontId="18"/>
  </si>
  <si>
    <t>⑥</t>
    <phoneticPr fontId="18"/>
  </si>
  <si>
    <t>⑦</t>
    <phoneticPr fontId="18"/>
  </si>
  <si>
    <t>管理者</t>
    <rPh sb="0" eb="3">
      <t>カンリシャ</t>
    </rPh>
    <phoneticPr fontId="18"/>
  </si>
  <si>
    <t>児童発達支援管理責任者</t>
    <rPh sb="0" eb="6">
      <t>ジドウハッタツシエン</t>
    </rPh>
    <rPh sb="6" eb="8">
      <t>カンリ</t>
    </rPh>
    <rPh sb="8" eb="11">
      <t>セキニンシャ</t>
    </rPh>
    <phoneticPr fontId="18"/>
  </si>
  <si>
    <t>勤務一覧</t>
    <rPh sb="0" eb="2">
      <t>キンム</t>
    </rPh>
    <rPh sb="2" eb="4">
      <t>イチラン</t>
    </rPh>
    <phoneticPr fontId="18"/>
  </si>
  <si>
    <t>区分</t>
    <rPh sb="0" eb="2">
      <t>クブン</t>
    </rPh>
    <phoneticPr fontId="2"/>
  </si>
  <si>
    <t>始業時間①</t>
    <rPh sb="0" eb="2">
      <t>シギョウ</t>
    </rPh>
    <rPh sb="2" eb="4">
      <t>ジカン</t>
    </rPh>
    <phoneticPr fontId="2"/>
  </si>
  <si>
    <t>終業時間②</t>
    <rPh sb="0" eb="2">
      <t>シュウギョウ</t>
    </rPh>
    <rPh sb="2" eb="4">
      <t>ジカン</t>
    </rPh>
    <phoneticPr fontId="2"/>
  </si>
  <si>
    <t>勤務時間
②-①-③</t>
    <rPh sb="0" eb="2">
      <t>キンム</t>
    </rPh>
    <rPh sb="2" eb="4">
      <t>ジカン</t>
    </rPh>
    <phoneticPr fontId="2"/>
  </si>
  <si>
    <r>
      <t>○</t>
    </r>
    <r>
      <rPr>
        <u/>
        <sz val="9"/>
        <color rgb="FF000000"/>
        <rFont val="ＭＳ Ｐゴシック"/>
        <family val="2"/>
        <scheme val="minor"/>
      </rPr>
      <t xml:space="preserve"> </t>
    </r>
    <r>
      <rPr>
        <u/>
        <sz val="9"/>
        <color rgb="FF000000"/>
        <rFont val="ＭＳ Ｐゴシック"/>
        <family val="3"/>
        <charset val="128"/>
        <scheme val="minor"/>
      </rPr>
      <t>常勤職員が勤務すべき勤務時間</t>
    </r>
    <phoneticPr fontId="24"/>
  </si>
  <si>
    <t>時間／週</t>
    <rPh sb="0" eb="2">
      <t>ジカン</t>
    </rPh>
    <rPh sb="3" eb="4">
      <t>シュウ</t>
    </rPh>
    <phoneticPr fontId="24"/>
  </si>
  <si>
    <t>時間／月</t>
    <rPh sb="0" eb="2">
      <t>ジカン</t>
    </rPh>
    <rPh sb="3" eb="4">
      <t>ツキ</t>
    </rPh>
    <phoneticPr fontId="24"/>
  </si>
  <si>
    <t>①</t>
  </si>
  <si>
    <t>a</t>
  </si>
  <si>
    <t>a</t>
    <phoneticPr fontId="18"/>
  </si>
  <si>
    <t>b</t>
  </si>
  <si>
    <t>b</t>
    <phoneticPr fontId="18"/>
  </si>
  <si>
    <t>c</t>
    <phoneticPr fontId="18"/>
  </si>
  <si>
    <t>d</t>
    <phoneticPr fontId="18"/>
  </si>
  <si>
    <t>福島　太朗</t>
    <phoneticPr fontId="18"/>
  </si>
  <si>
    <t>A</t>
  </si>
  <si>
    <t>二本松　菊子</t>
    <phoneticPr fontId="18"/>
  </si>
  <si>
    <t>児童指導員</t>
    <rPh sb="0" eb="5">
      <t>ジドウシドウイン</t>
    </rPh>
    <phoneticPr fontId="18"/>
  </si>
  <si>
    <t>三春　桜</t>
    <phoneticPr fontId="18"/>
  </si>
  <si>
    <t>②</t>
  </si>
  <si>
    <t>保育士</t>
    <rPh sb="0" eb="3">
      <t>ホイクシ</t>
    </rPh>
    <phoneticPr fontId="18"/>
  </si>
  <si>
    <t>須賀川　ぼたん</t>
    <phoneticPr fontId="18"/>
  </si>
  <si>
    <t>白河　花子</t>
    <phoneticPr fontId="18"/>
  </si>
  <si>
    <t>C</t>
  </si>
  <si>
    <t>③</t>
  </si>
  <si>
    <t>40</t>
    <phoneticPr fontId="18"/>
  </si>
  <si>
    <t>177.1</t>
    <phoneticPr fontId="18"/>
  </si>
  <si>
    <t>④</t>
  </si>
  <si>
    <t>指導員</t>
    <rPh sb="0" eb="3">
      <t>シドウイン</t>
    </rPh>
    <phoneticPr fontId="18"/>
  </si>
  <si>
    <t>会津　鶴子</t>
    <phoneticPr fontId="18"/>
  </si>
  <si>
    <t>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</si>
</sst>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d;@"/>
    <numFmt numFmtId="178" formatCode="[h]:mm"/>
  </numFmts>
  <fonts count="32"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9"/>
      <name val="ＭＳ Ｐゴシック"/>
      <family val="3"/>
      <charset val="128"/>
    </font>
    <font>
      <sz val="9"/>
      <color indexed="8"/>
      <name val="ＭＳ Ｐゴシック"/>
      <family val="3"/>
      <charset val="128"/>
    </font>
    <font>
      <sz val="6"/>
      <name val="ＭＳ Ｐゴシック"/>
      <family val="3"/>
      <charset val="128"/>
    </font>
    <font>
      <sz val="9"/>
      <color theme="1"/>
      <name val="ＭＳ Ｐゴシック"/>
      <family val="3"/>
      <charset val="128"/>
      <scheme val="minor"/>
    </font>
    <font>
      <sz val="8"/>
      <name val="ＭＳ Ｐゴシック"/>
      <family val="3"/>
      <charset val="128"/>
    </font>
    <font>
      <sz val="6"/>
      <name val="ＭＳ Ｐゴシック"/>
      <family val="3"/>
      <charset val="128"/>
      <scheme val="minor"/>
    </font>
    <font>
      <sz val="9"/>
      <color theme="0"/>
      <name val="ＭＳ Ｐゴシック"/>
      <family val="3"/>
      <charset val="128"/>
    </font>
    <font>
      <sz val="9"/>
      <color theme="0"/>
      <name val="ＭＳ Ｐゴシック"/>
      <family val="3"/>
      <charset val="128"/>
      <scheme val="minor"/>
    </font>
    <font>
      <sz val="9"/>
      <name val="ＭＳ Ｐゴシック"/>
      <family val="3"/>
      <charset val="128"/>
      <scheme val="minor"/>
    </font>
    <font>
      <u/>
      <sz val="9"/>
      <color rgb="FF000000"/>
      <name val="ＭＳ Ｐゴシック"/>
      <family val="3"/>
      <charset val="128"/>
      <scheme val="minor"/>
    </font>
    <font>
      <sz val="9"/>
      <color rgb="FF000000"/>
      <name val="ＭＳ Ｐゴシック"/>
      <family val="3"/>
      <charset val="128"/>
      <scheme val="minor"/>
    </font>
    <font>
      <sz val="8"/>
      <color theme="1"/>
      <name val="ＭＳ Ｐゴシック"/>
      <family val="3"/>
      <charset val="128"/>
      <scheme val="minor"/>
    </font>
    <font>
      <u/>
      <sz val="9"/>
      <color rgb="FF000000"/>
      <name val="ＭＳ Ｐゴシック"/>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4" tint="0.7999816888943144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auto="1"/>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86">
    <xf numFmtId="0" fontId="0" fillId="0" borderId="0" xfId="0">
      <alignment vertical="center"/>
    </xf>
    <xf numFmtId="0" fontId="19" fillId="0" borderId="0" xfId="0" applyFont="1">
      <alignment vertical="center"/>
    </xf>
    <xf numFmtId="0" fontId="22" fillId="0" borderId="0" xfId="0" applyFont="1">
      <alignment vertical="center"/>
    </xf>
    <xf numFmtId="0" fontId="22" fillId="0" borderId="0" xfId="0" applyFont="1" applyAlignment="1">
      <alignment horizontal="center" vertical="center"/>
    </xf>
    <xf numFmtId="0" fontId="22" fillId="33" borderId="15" xfId="0" applyFont="1" applyFill="1" applyBorder="1" applyProtection="1">
      <alignment vertical="center"/>
      <protection locked="0"/>
    </xf>
    <xf numFmtId="0" fontId="19" fillId="0" borderId="0" xfId="0" applyFont="1" applyAlignment="1">
      <alignment horizontal="left" vertical="center"/>
    </xf>
    <xf numFmtId="177" fontId="19" fillId="0" borderId="10" xfId="0" applyNumberFormat="1" applyFont="1" applyFill="1" applyBorder="1" applyAlignment="1" applyProtection="1">
      <alignment horizontal="center" vertical="center"/>
      <protection hidden="1"/>
    </xf>
    <xf numFmtId="177" fontId="19" fillId="0" borderId="12" xfId="0" applyNumberFormat="1" applyFont="1" applyBorder="1" applyAlignment="1" applyProtection="1">
      <alignment horizontal="center" vertical="center"/>
      <protection hidden="1"/>
    </xf>
    <xf numFmtId="177" fontId="19" fillId="0" borderId="10" xfId="0" applyNumberFormat="1" applyFont="1" applyBorder="1" applyAlignment="1" applyProtection="1">
      <alignment horizontal="center" vertical="center"/>
      <protection hidden="1"/>
    </xf>
    <xf numFmtId="0" fontId="19" fillId="0" borderId="0" xfId="0" applyFont="1" applyAlignment="1">
      <alignment horizontal="center" vertical="center"/>
    </xf>
    <xf numFmtId="0" fontId="25" fillId="0" borderId="0" xfId="0" applyFont="1" applyAlignment="1">
      <alignment horizontal="center" vertical="center"/>
    </xf>
    <xf numFmtId="0" fontId="19" fillId="0" borderId="10" xfId="0" applyNumberFormat="1" applyFont="1" applyFill="1" applyBorder="1" applyAlignment="1" applyProtection="1">
      <alignment horizontal="center" vertical="center"/>
      <protection locked="0"/>
    </xf>
    <xf numFmtId="0" fontId="25" fillId="0" borderId="0" xfId="0" applyFont="1">
      <alignment vertical="center"/>
    </xf>
    <xf numFmtId="14" fontId="26" fillId="0" borderId="0" xfId="0" applyNumberFormat="1" applyFont="1">
      <alignment vertical="center"/>
    </xf>
    <xf numFmtId="0" fontId="26" fillId="0" borderId="0" xfId="0" applyFont="1">
      <alignment vertical="center"/>
    </xf>
    <xf numFmtId="56" fontId="26" fillId="0" borderId="0" xfId="0" applyNumberFormat="1" applyFont="1">
      <alignment vertical="center"/>
    </xf>
    <xf numFmtId="0" fontId="26" fillId="0" borderId="0" xfId="0" applyFont="1" applyAlignment="1">
      <alignment vertical="center" wrapText="1"/>
    </xf>
    <xf numFmtId="0" fontId="22" fillId="0" borderId="0" xfId="0" applyFont="1" applyBorder="1">
      <alignment vertical="center"/>
    </xf>
    <xf numFmtId="0" fontId="27" fillId="0" borderId="0" xfId="0" applyFont="1">
      <alignmen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0" borderId="0" xfId="0" applyFont="1" applyFill="1" applyBorder="1">
      <alignment vertical="center"/>
    </xf>
    <xf numFmtId="0" fontId="28" fillId="0" borderId="0" xfId="0" applyFont="1" applyAlignment="1">
      <alignment horizontal="left" vertical="center" indent="2"/>
    </xf>
    <xf numFmtId="0" fontId="22" fillId="0" borderId="0" xfId="0" applyFont="1" applyBorder="1" applyAlignment="1">
      <alignment vertical="center"/>
    </xf>
    <xf numFmtId="0" fontId="29" fillId="0" borderId="0" xfId="0" applyFont="1" applyAlignment="1">
      <alignment horizontal="left" vertical="center" indent="2"/>
    </xf>
    <xf numFmtId="0" fontId="29" fillId="0" borderId="0" xfId="0" applyFont="1" applyAlignment="1">
      <alignment vertical="center"/>
    </xf>
    <xf numFmtId="0" fontId="25" fillId="0" borderId="0" xfId="0" applyFont="1" applyBorder="1">
      <alignment vertical="center"/>
    </xf>
    <xf numFmtId="14" fontId="27" fillId="0" borderId="0" xfId="0" applyNumberFormat="1" applyFont="1">
      <alignment vertical="center"/>
    </xf>
    <xf numFmtId="56" fontId="27" fillId="0" borderId="0" xfId="0" applyNumberFormat="1" applyFont="1">
      <alignment vertical="center"/>
    </xf>
    <xf numFmtId="0" fontId="22" fillId="0" borderId="0" xfId="0" applyFont="1" applyBorder="1" applyAlignment="1">
      <alignment horizontal="center" vertical="center"/>
    </xf>
    <xf numFmtId="20" fontId="22" fillId="0" borderId="0" xfId="0" applyNumberFormat="1" applyFont="1" applyBorder="1" applyAlignment="1">
      <alignment horizontal="center" vertical="center"/>
    </xf>
    <xf numFmtId="20" fontId="19" fillId="0" borderId="10" xfId="0" applyNumberFormat="1" applyFont="1" applyFill="1" applyBorder="1" applyAlignment="1" applyProtection="1">
      <alignment horizontal="center" vertical="center"/>
      <protection locked="0"/>
    </xf>
    <xf numFmtId="20" fontId="19" fillId="0" borderId="12" xfId="0" applyNumberFormat="1" applyFont="1" applyBorder="1" applyAlignment="1" applyProtection="1">
      <alignment horizontal="center" vertical="center"/>
      <protection locked="0"/>
    </xf>
    <xf numFmtId="0" fontId="19" fillId="0" borderId="0" xfId="0" applyFont="1" applyBorder="1">
      <alignment vertical="center"/>
    </xf>
    <xf numFmtId="20" fontId="22" fillId="0" borderId="0" xfId="0" applyNumberFormat="1" applyFont="1" applyBorder="1" applyAlignment="1">
      <alignment horizontal="center" vertical="center"/>
    </xf>
    <xf numFmtId="0" fontId="22" fillId="0" borderId="0" xfId="0" applyFont="1" applyBorder="1" applyAlignment="1">
      <alignment horizontal="center" vertical="center"/>
    </xf>
    <xf numFmtId="0" fontId="22" fillId="0" borderId="0" xfId="0" applyFont="1" applyAlignment="1">
      <alignment horizontal="center" vertical="center"/>
    </xf>
    <xf numFmtId="0" fontId="19" fillId="0" borderId="12" xfId="0" applyNumberFormat="1" applyFont="1" applyFill="1" applyBorder="1" applyAlignment="1" applyProtection="1">
      <alignment horizontal="center" vertical="center"/>
      <protection locked="0"/>
    </xf>
    <xf numFmtId="177" fontId="19" fillId="0" borderId="17" xfId="0" applyNumberFormat="1" applyFont="1" applyFill="1" applyBorder="1" applyAlignment="1" applyProtection="1">
      <alignment horizontal="center" vertical="center"/>
      <protection hidden="1"/>
    </xf>
    <xf numFmtId="0" fontId="22" fillId="0" borderId="0" xfId="0" applyFont="1" applyBorder="1" applyAlignment="1">
      <alignment horizontal="left" vertical="center" wrapText="1"/>
    </xf>
    <xf numFmtId="0" fontId="22" fillId="0" borderId="10" xfId="0" applyFont="1" applyBorder="1">
      <alignment vertical="center"/>
    </xf>
    <xf numFmtId="0" fontId="22" fillId="0" borderId="10" xfId="0" applyFont="1" applyBorder="1" applyAlignment="1">
      <alignment horizontal="center" vertical="center"/>
    </xf>
    <xf numFmtId="0" fontId="22" fillId="34" borderId="10" xfId="0" applyFont="1" applyFill="1" applyBorder="1" applyAlignment="1">
      <alignment horizontal="center" vertical="center" wrapText="1"/>
    </xf>
    <xf numFmtId="20" fontId="22" fillId="0" borderId="10" xfId="0" applyNumberFormat="1" applyFont="1" applyBorder="1">
      <alignment vertical="center"/>
    </xf>
    <xf numFmtId="0" fontId="22" fillId="34" borderId="10" xfId="0" applyFont="1" applyFill="1" applyBorder="1" applyAlignment="1">
      <alignment horizontal="center" vertical="center"/>
    </xf>
    <xf numFmtId="20" fontId="22" fillId="0" borderId="0" xfId="0" applyNumberFormat="1" applyFont="1" applyBorder="1">
      <alignment vertical="center"/>
    </xf>
    <xf numFmtId="20" fontId="22" fillId="0" borderId="10" xfId="0" applyNumberFormat="1" applyFont="1" applyBorder="1" applyAlignment="1">
      <alignment vertical="center"/>
    </xf>
    <xf numFmtId="0" fontId="23" fillId="0" borderId="21" xfId="0" applyFont="1" applyBorder="1" applyAlignment="1">
      <alignment horizontal="center" vertical="center" wrapText="1"/>
    </xf>
    <xf numFmtId="177" fontId="19" fillId="0" borderId="17" xfId="0" applyNumberFormat="1" applyFont="1" applyBorder="1" applyAlignment="1" applyProtection="1">
      <alignment horizontal="center" vertical="center"/>
      <protection hidden="1"/>
    </xf>
    <xf numFmtId="0" fontId="19" fillId="0" borderId="21"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0" xfId="0" applyFont="1" applyBorder="1" applyAlignment="1">
      <alignment horizontal="center" vertical="center" wrapText="1"/>
    </xf>
    <xf numFmtId="0" fontId="22" fillId="34" borderId="10" xfId="0" applyFont="1" applyFill="1" applyBorder="1" applyAlignment="1">
      <alignment horizontal="left" vertical="center" wrapText="1"/>
    </xf>
    <xf numFmtId="49" fontId="19" fillId="0" borderId="13" xfId="0" applyNumberFormat="1" applyFont="1" applyBorder="1" applyAlignment="1">
      <alignment horizontal="center" vertical="center"/>
    </xf>
    <xf numFmtId="49" fontId="19" fillId="0" borderId="14" xfId="0" applyNumberFormat="1" applyFont="1" applyBorder="1" applyAlignment="1">
      <alignment horizontal="center" vertical="center"/>
    </xf>
    <xf numFmtId="0" fontId="30" fillId="0" borderId="11"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22" fillId="0" borderId="11"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20" fontId="22" fillId="0" borderId="10" xfId="0" applyNumberFormat="1" applyFont="1" applyBorder="1" applyAlignment="1">
      <alignment horizontal="center" vertical="center"/>
    </xf>
    <xf numFmtId="0" fontId="22" fillId="0" borderId="10" xfId="0" applyFont="1" applyBorder="1" applyAlignment="1">
      <alignment horizontal="center" vertical="center"/>
    </xf>
    <xf numFmtId="0" fontId="22" fillId="33" borderId="13" xfId="0" applyFont="1" applyFill="1" applyBorder="1" applyAlignment="1" applyProtection="1">
      <alignment horizontal="center" vertical="center"/>
      <protection locked="0"/>
    </xf>
    <xf numFmtId="0" fontId="22" fillId="33" borderId="14" xfId="0" applyFont="1" applyFill="1" applyBorder="1" applyAlignment="1" applyProtection="1">
      <alignment horizontal="center" vertical="center"/>
      <protection locked="0"/>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176" fontId="22" fillId="0" borderId="16" xfId="0" applyNumberFormat="1" applyFont="1" applyBorder="1" applyAlignment="1">
      <alignment horizontal="center" vertical="center"/>
    </xf>
    <xf numFmtId="176" fontId="22" fillId="0" borderId="12" xfId="0" applyNumberFormat="1" applyFont="1" applyBorder="1" applyAlignment="1">
      <alignment horizontal="center" vertical="center"/>
    </xf>
    <xf numFmtId="0" fontId="22" fillId="34" borderId="10" xfId="0" applyFont="1" applyFill="1" applyBorder="1" applyAlignment="1">
      <alignment horizontal="center" vertical="center"/>
    </xf>
    <xf numFmtId="20" fontId="22" fillId="0" borderId="18" xfId="0" applyNumberFormat="1"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16" xfId="0" applyFont="1" applyBorder="1" applyAlignment="1" applyProtection="1">
      <alignment horizontal="center" vertical="center"/>
      <protection locked="0"/>
    </xf>
    <xf numFmtId="178" fontId="22" fillId="0" borderId="16" xfId="0" applyNumberFormat="1" applyFont="1" applyFill="1" applyBorder="1" applyAlignment="1" applyProtection="1">
      <alignment horizontal="center" vertical="center"/>
    </xf>
    <xf numFmtId="178" fontId="22" fillId="0" borderId="12" xfId="0" applyNumberFormat="1" applyFont="1" applyFill="1" applyBorder="1" applyAlignment="1" applyProtection="1">
      <alignment horizontal="center" vertical="center"/>
    </xf>
    <xf numFmtId="176" fontId="22" fillId="0" borderId="11" xfId="0" applyNumberFormat="1" applyFont="1" applyBorder="1" applyAlignment="1">
      <alignment horizontal="center" vertical="center"/>
    </xf>
    <xf numFmtId="178" fontId="22" fillId="0" borderId="11" xfId="0" applyNumberFormat="1" applyFont="1" applyFill="1" applyBorder="1" applyAlignment="1" applyProtection="1">
      <alignment horizontal="center" vertical="center"/>
    </xf>
    <xf numFmtId="0" fontId="22" fillId="0" borderId="11" xfId="0" applyFont="1" applyBorder="1" applyAlignment="1" applyProtection="1">
      <alignment horizontal="left" vertical="center" wrapText="1"/>
      <protection locked="0"/>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22" fillId="0" borderId="16" xfId="0" applyFont="1" applyBorder="1" applyAlignment="1" applyProtection="1">
      <alignment horizontal="left" vertical="center"/>
      <protection locked="0"/>
    </xf>
    <xf numFmtId="0" fontId="22" fillId="0" borderId="12" xfId="0" applyFont="1" applyBorder="1" applyAlignment="1" applyProtection="1">
      <alignment horizontal="left" vertical="center"/>
      <protection locked="0"/>
    </xf>
    <xf numFmtId="0" fontId="22" fillId="0" borderId="11" xfId="0" applyFont="1" applyBorder="1" applyAlignment="1" applyProtection="1">
      <alignment horizontal="left" vertical="center"/>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36">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indexed="47"/>
        </patternFill>
      </fill>
    </dxf>
    <dxf>
      <fill>
        <patternFill>
          <bgColor indexed="9"/>
        </patternFill>
      </fill>
    </dxf>
    <dxf>
      <font>
        <condense val="0"/>
        <extend val="0"/>
        <color indexed="9"/>
      </font>
    </dxf>
    <dxf>
      <fill>
        <patternFill>
          <bgColor theme="9" tint="0.39994506668294322"/>
        </patternFill>
      </fill>
    </dxf>
    <dxf>
      <fill>
        <patternFill>
          <bgColor theme="9" tint="0.39994506668294322"/>
        </patternFill>
      </fill>
    </dxf>
    <dxf>
      <fill>
        <patternFill>
          <bgColor indexed="47"/>
        </patternFill>
      </fill>
    </dxf>
    <dxf>
      <font>
        <color theme="0"/>
        <name val="ＭＳ Ｐゴシック"/>
        <scheme val="none"/>
      </font>
      <fill>
        <patternFill patternType="none">
          <bgColor indexed="65"/>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indexed="47"/>
        </patternFill>
      </fill>
    </dxf>
    <dxf>
      <fill>
        <patternFill>
          <bgColor indexed="9"/>
        </patternFill>
      </fill>
    </dxf>
    <dxf>
      <font>
        <condense val="0"/>
        <extend val="0"/>
        <color indexed="9"/>
      </font>
    </dxf>
    <dxf>
      <fill>
        <patternFill>
          <bgColor theme="9" tint="0.39994506668294322"/>
        </patternFill>
      </fill>
    </dxf>
    <dxf>
      <fill>
        <patternFill>
          <bgColor theme="9" tint="0.39994506668294322"/>
        </patternFill>
      </fill>
    </dxf>
    <dxf>
      <fill>
        <patternFill>
          <bgColor indexed="47"/>
        </patternFill>
      </fill>
    </dxf>
    <dxf>
      <font>
        <color theme="0"/>
        <name val="ＭＳ Ｐゴシック"/>
        <scheme val="none"/>
      </font>
      <fill>
        <patternFill patternType="none">
          <bgColor indexed="65"/>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indexed="47"/>
        </patternFill>
      </fill>
    </dxf>
    <dxf>
      <fill>
        <patternFill>
          <bgColor indexed="9"/>
        </patternFill>
      </fill>
    </dxf>
    <dxf>
      <font>
        <condense val="0"/>
        <extend val="0"/>
        <color indexed="9"/>
      </font>
    </dxf>
    <dxf>
      <fill>
        <patternFill>
          <bgColor theme="9" tint="0.39994506668294322"/>
        </patternFill>
      </fill>
    </dxf>
    <dxf>
      <fill>
        <patternFill>
          <bgColor theme="9" tint="0.39994506668294322"/>
        </patternFill>
      </fill>
    </dxf>
    <dxf>
      <fill>
        <patternFill>
          <bgColor indexed="47"/>
        </patternFill>
      </fill>
    </dxf>
    <dxf>
      <font>
        <color theme="0"/>
        <name val="ＭＳ Ｐゴシック"/>
        <scheme val="none"/>
      </font>
      <fill>
        <patternFill patternType="none">
          <bgColor indexed="65"/>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indexed="47"/>
        </patternFill>
      </fill>
    </dxf>
    <dxf>
      <fill>
        <patternFill>
          <bgColor indexed="9"/>
        </patternFill>
      </fill>
    </dxf>
    <dxf>
      <font>
        <condense val="0"/>
        <extend val="0"/>
        <color indexed="9"/>
      </font>
    </dxf>
    <dxf>
      <fill>
        <patternFill>
          <bgColor theme="9" tint="0.39994506668294322"/>
        </patternFill>
      </fill>
    </dxf>
    <dxf>
      <fill>
        <patternFill>
          <bgColor theme="9" tint="0.39994506668294322"/>
        </patternFill>
      </fill>
    </dxf>
    <dxf>
      <fill>
        <patternFill>
          <bgColor indexed="47"/>
        </patternFill>
      </fill>
    </dxf>
    <dxf>
      <font>
        <color theme="0"/>
        <name val="ＭＳ Ｐゴシック"/>
        <scheme val="none"/>
      </font>
      <fill>
        <patternFill patternType="none">
          <bgColor indexed="65"/>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indexed="47"/>
        </patternFill>
      </fill>
    </dxf>
    <dxf>
      <fill>
        <patternFill>
          <bgColor indexed="9"/>
        </patternFill>
      </fill>
    </dxf>
    <dxf>
      <font>
        <condense val="0"/>
        <extend val="0"/>
        <color indexed="9"/>
      </font>
    </dxf>
    <dxf>
      <fill>
        <patternFill>
          <bgColor theme="9" tint="0.39994506668294322"/>
        </patternFill>
      </fill>
    </dxf>
    <dxf>
      <fill>
        <patternFill>
          <bgColor theme="9" tint="0.39994506668294322"/>
        </patternFill>
      </fill>
    </dxf>
    <dxf>
      <fill>
        <patternFill>
          <bgColor indexed="47"/>
        </patternFill>
      </fill>
    </dxf>
    <dxf>
      <font>
        <color theme="0"/>
        <name val="ＭＳ Ｐゴシック"/>
        <scheme val="none"/>
      </font>
      <fill>
        <patternFill patternType="none">
          <bgColor indexed="65"/>
        </patternFill>
      </fill>
    </dxf>
    <dxf>
      <fill>
        <patternFill>
          <bgColor theme="9" tint="0.39994506668294322"/>
        </patternFill>
      </fill>
    </dxf>
    <dxf>
      <fill>
        <patternFill>
          <bgColor theme="9" tint="0.39994506668294322"/>
        </patternFill>
      </fill>
    </dxf>
    <dxf>
      <fill>
        <patternFill>
          <bgColor indexed="47"/>
        </patternFill>
      </fill>
    </dxf>
    <dxf>
      <fill>
        <patternFill>
          <bgColor indexed="9"/>
        </patternFill>
      </fill>
    </dxf>
    <dxf>
      <font>
        <condense val="0"/>
        <extend val="0"/>
        <color indexed="9"/>
      </font>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indexed="47"/>
        </patternFill>
      </fill>
    </dxf>
    <dxf>
      <fill>
        <patternFill>
          <bgColor indexed="9"/>
        </patternFill>
      </fill>
    </dxf>
    <dxf>
      <font>
        <condense val="0"/>
        <extend val="0"/>
        <color indexed="9"/>
      </font>
    </dxf>
    <dxf>
      <fill>
        <patternFill>
          <bgColor theme="9" tint="0.39994506668294322"/>
        </patternFill>
      </fill>
    </dxf>
    <dxf>
      <fill>
        <patternFill>
          <bgColor theme="9" tint="0.39994506668294322"/>
        </patternFill>
      </fill>
    </dxf>
    <dxf>
      <fill>
        <patternFill>
          <bgColor indexed="47"/>
        </patternFill>
      </fill>
    </dxf>
    <dxf>
      <font>
        <color theme="0"/>
        <name val="ＭＳ Ｐゴシック"/>
        <scheme val="none"/>
      </font>
      <fill>
        <patternFill patternType="none">
          <bgColor indexed="65"/>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indexed="47"/>
        </patternFill>
      </fill>
    </dxf>
    <dxf>
      <fill>
        <patternFill>
          <bgColor indexed="9"/>
        </patternFill>
      </fill>
    </dxf>
    <dxf>
      <font>
        <condense val="0"/>
        <extend val="0"/>
        <color indexed="9"/>
      </font>
    </dxf>
    <dxf>
      <fill>
        <patternFill>
          <bgColor theme="9" tint="0.39994506668294322"/>
        </patternFill>
      </fill>
    </dxf>
    <dxf>
      <fill>
        <patternFill>
          <bgColor theme="9" tint="0.39994506668294322"/>
        </patternFill>
      </fill>
    </dxf>
    <dxf>
      <fill>
        <patternFill>
          <bgColor indexed="47"/>
        </patternFill>
      </fill>
    </dxf>
    <dxf>
      <font>
        <color theme="0"/>
        <name val="ＭＳ Ｐゴシック"/>
        <scheme val="none"/>
      </font>
      <fill>
        <patternFill patternType="none">
          <bgColor indexed="65"/>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indexed="47"/>
        </patternFill>
      </fill>
    </dxf>
    <dxf>
      <fill>
        <patternFill>
          <bgColor indexed="9"/>
        </patternFill>
      </fill>
    </dxf>
    <dxf>
      <font>
        <condense val="0"/>
        <extend val="0"/>
        <color indexed="9"/>
      </font>
    </dxf>
    <dxf>
      <fill>
        <patternFill>
          <bgColor theme="9" tint="0.39994506668294322"/>
        </patternFill>
      </fill>
    </dxf>
    <dxf>
      <fill>
        <patternFill>
          <bgColor theme="9" tint="0.39994506668294322"/>
        </patternFill>
      </fill>
    </dxf>
    <dxf>
      <fill>
        <patternFill>
          <bgColor indexed="47"/>
        </patternFill>
      </fill>
    </dxf>
    <dxf>
      <font>
        <color theme="0"/>
        <name val="ＭＳ Ｐゴシック"/>
        <scheme val="none"/>
      </font>
      <fill>
        <patternFill patternType="none">
          <bgColor indexed="65"/>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indexed="47"/>
        </patternFill>
      </fill>
    </dxf>
    <dxf>
      <fill>
        <patternFill>
          <bgColor indexed="9"/>
        </patternFill>
      </fill>
    </dxf>
    <dxf>
      <font>
        <condense val="0"/>
        <extend val="0"/>
        <color indexed="9"/>
      </font>
    </dxf>
    <dxf>
      <fill>
        <patternFill>
          <bgColor theme="9" tint="0.39994506668294322"/>
        </patternFill>
      </fill>
    </dxf>
    <dxf>
      <fill>
        <patternFill>
          <bgColor theme="9" tint="0.39994506668294322"/>
        </patternFill>
      </fill>
    </dxf>
    <dxf>
      <fill>
        <patternFill>
          <bgColor indexed="47"/>
        </patternFill>
      </fill>
    </dxf>
    <dxf>
      <font>
        <color theme="0"/>
        <name val="ＭＳ Ｐゴシック"/>
        <scheme val="none"/>
      </font>
      <fill>
        <patternFill patternType="none">
          <bgColor indexed="65"/>
        </patternFill>
      </fill>
    </dxf>
    <dxf>
      <fill>
        <patternFill>
          <bgColor theme="9" tint="0.39994506668294322"/>
        </patternFill>
      </fill>
    </dxf>
    <dxf>
      <fill>
        <patternFill>
          <bgColor theme="9" tint="0.39994506668294322"/>
        </patternFill>
      </fill>
    </dxf>
    <dxf>
      <fill>
        <patternFill>
          <bgColor indexed="47"/>
        </patternFill>
      </fill>
    </dxf>
    <dxf>
      <fill>
        <patternFill>
          <bgColor theme="9" tint="0.39994506668294322"/>
        </patternFill>
      </fill>
    </dxf>
    <dxf>
      <fill>
        <patternFill>
          <bgColor theme="9" tint="0.39994506668294322"/>
        </patternFill>
      </fill>
    </dxf>
    <dxf>
      <fill>
        <patternFill>
          <bgColor indexed="47"/>
        </patternFill>
      </fill>
    </dxf>
    <dxf>
      <fill>
        <patternFill>
          <bgColor indexed="9"/>
        </patternFill>
      </fill>
    </dxf>
    <dxf>
      <font>
        <condense val="0"/>
        <extend val="0"/>
        <color indexed="9"/>
      </font>
    </dxf>
    <dxf>
      <fill>
        <patternFill>
          <bgColor theme="9" tint="0.39994506668294322"/>
        </patternFill>
      </fill>
    </dxf>
    <dxf>
      <fill>
        <patternFill>
          <bgColor theme="9" tint="0.39994506668294322"/>
        </patternFill>
      </fill>
    </dxf>
    <dxf>
      <fill>
        <patternFill>
          <bgColor indexed="47"/>
        </patternFill>
      </fill>
    </dxf>
    <dxf>
      <font>
        <color theme="0"/>
        <name val="ＭＳ Ｐゴシック"/>
        <scheme val="none"/>
      </font>
      <fill>
        <patternFill patternType="none">
          <bgColor indexed="65"/>
        </patternFill>
      </fill>
    </dxf>
    <dxf>
      <fill>
        <patternFill>
          <bgColor theme="9" tint="0.39994506668294322"/>
        </patternFill>
      </fill>
    </dxf>
    <dxf>
      <fill>
        <patternFill>
          <bgColor theme="9" tint="0.39994506668294322"/>
        </patternFill>
      </fill>
    </dxf>
    <dxf>
      <fill>
        <patternFill>
          <bgColor indexed="47"/>
        </patternFill>
      </fill>
    </dxf>
    <dxf>
      <fill>
        <patternFill>
          <bgColor indexed="9"/>
        </patternFill>
      </fill>
    </dxf>
    <dxf>
      <font>
        <condense val="0"/>
        <extend val="0"/>
        <color indexed="9"/>
      </font>
    </dxf>
    <dxf>
      <fill>
        <patternFill>
          <bgColor theme="9" tint="0.39994506668294322"/>
        </patternFill>
      </fill>
    </dxf>
    <dxf>
      <fill>
        <patternFill>
          <bgColor theme="9" tint="0.39994506668294322"/>
        </patternFill>
      </fill>
    </dxf>
    <dxf>
      <fill>
        <patternFill>
          <bgColor indexed="47"/>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11</xdr:col>
      <xdr:colOff>15240</xdr:colOff>
      <xdr:row>27</xdr:row>
      <xdr:rowOff>15240</xdr:rowOff>
    </xdr:from>
    <xdr:to>
      <xdr:col>34</xdr:col>
      <xdr:colOff>464820</xdr:colOff>
      <xdr:row>35</xdr:row>
      <xdr:rowOff>106680</xdr:rowOff>
    </xdr:to>
    <xdr:pic>
      <xdr:nvPicPr>
        <xdr:cNvPr id="16" name="図 15"/>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972"/>
        <a:stretch/>
      </xdr:blipFill>
      <xdr:spPr bwMode="auto">
        <a:xfrm>
          <a:off x="3901440" y="4914900"/>
          <a:ext cx="6408420" cy="1379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33</xdr:col>
      <xdr:colOff>22860</xdr:colOff>
      <xdr:row>2</xdr:row>
      <xdr:rowOff>7620</xdr:rowOff>
    </xdr:from>
    <xdr:to>
      <xdr:col>35</xdr:col>
      <xdr:colOff>458895</xdr:colOff>
      <xdr:row>5</xdr:row>
      <xdr:rowOff>167853</xdr:rowOff>
    </xdr:to>
    <xdr:sp macro="" textlink="">
      <xdr:nvSpPr>
        <xdr:cNvPr id="3" name="線吹き出し 1 (枠付き) 2"/>
        <xdr:cNvSpPr/>
      </xdr:nvSpPr>
      <xdr:spPr>
        <a:xfrm>
          <a:off x="9608820" y="289560"/>
          <a:ext cx="1297095" cy="670773"/>
        </a:xfrm>
        <a:prstGeom prst="borderCallout1">
          <a:avLst>
            <a:gd name="adj1" fmla="val 28009"/>
            <a:gd name="adj2" fmla="val 862"/>
            <a:gd name="adj3" fmla="val -17627"/>
            <a:gd name="adj4" fmla="val -149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表右上の年、月を入力すると、自動で日付、曜日が変更されます。</a:t>
          </a:r>
        </a:p>
      </xdr:txBody>
    </xdr:sp>
    <xdr:clientData/>
  </xdr:twoCellAnchor>
  <xdr:twoCellAnchor>
    <xdr:from>
      <xdr:col>7</xdr:col>
      <xdr:colOff>53340</xdr:colOff>
      <xdr:row>1</xdr:row>
      <xdr:rowOff>0</xdr:rowOff>
    </xdr:from>
    <xdr:to>
      <xdr:col>14</xdr:col>
      <xdr:colOff>198120</xdr:colOff>
      <xdr:row>6</xdr:row>
      <xdr:rowOff>160020</xdr:rowOff>
    </xdr:to>
    <xdr:sp macro="" textlink="">
      <xdr:nvSpPr>
        <xdr:cNvPr id="4" name="線吹き出し 1 (枠付き) 3"/>
        <xdr:cNvSpPr/>
      </xdr:nvSpPr>
      <xdr:spPr>
        <a:xfrm>
          <a:off x="2903220" y="144780"/>
          <a:ext cx="1958340" cy="998220"/>
        </a:xfrm>
        <a:prstGeom prst="borderCallout1">
          <a:avLst>
            <a:gd name="adj1" fmla="val 28009"/>
            <a:gd name="adj2" fmla="val 862"/>
            <a:gd name="adj3" fmla="val 34023"/>
            <a:gd name="adj4" fmla="val -1791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下記サービス提供時間に記載した区分に該当する記号を記入します。</a:t>
          </a:r>
          <a:endParaRPr kumimoji="1" lang="en-US" altLang="ja-JP" sz="900"/>
        </a:p>
        <a:p>
          <a:pPr algn="l"/>
          <a:r>
            <a:rPr kumimoji="1" lang="ja-JP" altLang="en-US" sz="900"/>
            <a:t>１日に複数の提供時間がある場合は「ａｂ」等、該当する区分を複数入力してください。</a:t>
          </a:r>
        </a:p>
      </xdr:txBody>
    </xdr:sp>
    <xdr:clientData/>
  </xdr:twoCellAnchor>
  <xdr:twoCellAnchor>
    <xdr:from>
      <xdr:col>18</xdr:col>
      <xdr:colOff>83820</xdr:colOff>
      <xdr:row>19</xdr:row>
      <xdr:rowOff>60960</xdr:rowOff>
    </xdr:from>
    <xdr:to>
      <xdr:col>23</xdr:col>
      <xdr:colOff>91440</xdr:colOff>
      <xdr:row>24</xdr:row>
      <xdr:rowOff>0</xdr:rowOff>
    </xdr:to>
    <xdr:sp macro="" textlink="">
      <xdr:nvSpPr>
        <xdr:cNvPr id="6" name="線吹き出し 1 (枠付き) 5"/>
        <xdr:cNvSpPr/>
      </xdr:nvSpPr>
      <xdr:spPr>
        <a:xfrm>
          <a:off x="5783580" y="3520440"/>
          <a:ext cx="1303020" cy="891540"/>
        </a:xfrm>
        <a:prstGeom prst="borderCallout1">
          <a:avLst>
            <a:gd name="adj1" fmla="val 28009"/>
            <a:gd name="adj2" fmla="val 862"/>
            <a:gd name="adj3" fmla="val 114365"/>
            <a:gd name="adj4" fmla="val -5952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就業規則等で定める事業所における常勤の従業者が勤務すべき時間数を記入してください。</a:t>
          </a:r>
          <a:endParaRPr kumimoji="1" lang="en-US" altLang="ja-JP" sz="900"/>
        </a:p>
      </xdr:txBody>
    </xdr:sp>
    <xdr:clientData/>
  </xdr:twoCellAnchor>
  <xdr:twoCellAnchor>
    <xdr:from>
      <xdr:col>6</xdr:col>
      <xdr:colOff>228600</xdr:colOff>
      <xdr:row>8</xdr:row>
      <xdr:rowOff>160020</xdr:rowOff>
    </xdr:from>
    <xdr:to>
      <xdr:col>12</xdr:col>
      <xdr:colOff>76200</xdr:colOff>
      <xdr:row>13</xdr:row>
      <xdr:rowOff>121920</xdr:rowOff>
    </xdr:to>
    <xdr:sp macro="" textlink="">
      <xdr:nvSpPr>
        <xdr:cNvPr id="7" name="線吹き出し 1 (枠付き) 6"/>
        <xdr:cNvSpPr/>
      </xdr:nvSpPr>
      <xdr:spPr>
        <a:xfrm>
          <a:off x="2819400" y="1524000"/>
          <a:ext cx="1402080" cy="914400"/>
        </a:xfrm>
        <a:prstGeom prst="borderCallout1">
          <a:avLst>
            <a:gd name="adj1" fmla="val 28009"/>
            <a:gd name="adj2" fmla="val 862"/>
            <a:gd name="adj3" fmla="val 34023"/>
            <a:gd name="adj4" fmla="val -1791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下記勤務一覧に記載した区分に該当する記号を選択します。</a:t>
          </a:r>
          <a:endParaRPr kumimoji="1" lang="en-US" altLang="ja-JP" sz="900"/>
        </a:p>
        <a:p>
          <a:pPr algn="l"/>
          <a:r>
            <a:rPr kumimoji="1" lang="ja-JP" altLang="en-US" sz="900"/>
            <a:t>時間数は勤務一覧から自動で記載されます。</a:t>
          </a:r>
        </a:p>
      </xdr:txBody>
    </xdr:sp>
    <xdr:clientData/>
  </xdr:twoCellAnchor>
  <xdr:twoCellAnchor>
    <xdr:from>
      <xdr:col>1</xdr:col>
      <xdr:colOff>228600</xdr:colOff>
      <xdr:row>28</xdr:row>
      <xdr:rowOff>53340</xdr:rowOff>
    </xdr:from>
    <xdr:to>
      <xdr:col>4</xdr:col>
      <xdr:colOff>0</xdr:colOff>
      <xdr:row>32</xdr:row>
      <xdr:rowOff>91440</xdr:rowOff>
    </xdr:to>
    <xdr:sp macro="" textlink="">
      <xdr:nvSpPr>
        <xdr:cNvPr id="8" name="線吹き出し 1 (枠付き) 7"/>
        <xdr:cNvSpPr/>
      </xdr:nvSpPr>
      <xdr:spPr>
        <a:xfrm>
          <a:off x="922020" y="5120640"/>
          <a:ext cx="1150620" cy="594360"/>
        </a:xfrm>
        <a:prstGeom prst="borderCallout1">
          <a:avLst>
            <a:gd name="adj1" fmla="val 28009"/>
            <a:gd name="adj2" fmla="val 862"/>
            <a:gd name="adj3" fmla="val 45562"/>
            <a:gd name="adj4" fmla="val -2310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欄が不足する場合は行を挿入し追加してください。</a:t>
          </a:r>
          <a:endParaRPr kumimoji="1" lang="en-US" altLang="ja-JP" sz="900"/>
        </a:p>
      </xdr:txBody>
    </xdr:sp>
    <xdr:clientData/>
  </xdr:twoCellAnchor>
  <xdr:twoCellAnchor editAs="oneCell">
    <xdr:from>
      <xdr:col>11</xdr:col>
      <xdr:colOff>60960</xdr:colOff>
      <xdr:row>27</xdr:row>
      <xdr:rowOff>22860</xdr:rowOff>
    </xdr:from>
    <xdr:to>
      <xdr:col>34</xdr:col>
      <xdr:colOff>510540</xdr:colOff>
      <xdr:row>35</xdr:row>
      <xdr:rowOff>114300</xdr:rowOff>
    </xdr:to>
    <xdr:pic>
      <xdr:nvPicPr>
        <xdr:cNvPr id="9" name="図 8"/>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972"/>
        <a:stretch/>
      </xdr:blipFill>
      <xdr:spPr bwMode="auto">
        <a:xfrm>
          <a:off x="3947160" y="4922520"/>
          <a:ext cx="6408420" cy="1379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7"/>
  <sheetViews>
    <sheetView tabSelected="1" zoomScaleNormal="100" workbookViewId="0">
      <pane ySplit="3" topLeftCell="A4" activePane="bottomLeft" state="frozen"/>
      <selection pane="bottomLeft" activeCell="AI1" sqref="AI1"/>
    </sheetView>
  </sheetViews>
  <sheetFormatPr defaultColWidth="3.109375" defaultRowHeight="10.8" x14ac:dyDescent="0.2"/>
  <cols>
    <col min="1" max="1" width="10.109375" style="2" customWidth="1"/>
    <col min="2" max="2" width="12.33203125" style="2" customWidth="1"/>
    <col min="3" max="3" width="4" style="3" customWidth="1"/>
    <col min="4" max="34" width="3.77734375" style="2" customWidth="1"/>
    <col min="35" max="35" width="8.77734375" style="2" customWidth="1"/>
    <col min="36" max="36" width="8.33203125" style="2" customWidth="1"/>
    <col min="37" max="39" width="9" style="18" customWidth="1"/>
    <col min="40" max="40" width="11.109375" style="18" customWidth="1"/>
    <col min="41" max="41" width="13" style="18" customWidth="1"/>
    <col min="42" max="42" width="9" style="18" customWidth="1"/>
    <col min="43" max="43" width="11" style="18" customWidth="1"/>
    <col min="44" max="59" width="9" style="18" customWidth="1"/>
    <col min="60" max="255" width="9" style="2" customWidth="1"/>
    <col min="256" max="16384" width="3.109375" style="2"/>
  </cols>
  <sheetData>
    <row r="1" spans="1:46" ht="11.4" thickBot="1" x14ac:dyDescent="0.25">
      <c r="A1" s="1" t="s">
        <v>38</v>
      </c>
      <c r="AF1" s="62">
        <v>2024</v>
      </c>
      <c r="AG1" s="63"/>
      <c r="AH1" s="2" t="s">
        <v>0</v>
      </c>
      <c r="AI1" s="4">
        <v>7</v>
      </c>
      <c r="AJ1" s="5" t="s">
        <v>1</v>
      </c>
    </row>
    <row r="2" spans="1:46" s="9" customFormat="1" x14ac:dyDescent="0.2">
      <c r="A2" s="64" t="s">
        <v>2</v>
      </c>
      <c r="B2" s="64" t="s">
        <v>3</v>
      </c>
      <c r="C2" s="66" t="s">
        <v>4</v>
      </c>
      <c r="D2" s="6">
        <f>DATE($AF$1,$AI$1,1)</f>
        <v>45474</v>
      </c>
      <c r="E2" s="6">
        <f t="shared" ref="E2:AH2" si="0">D2+1</f>
        <v>45475</v>
      </c>
      <c r="F2" s="6">
        <f t="shared" si="0"/>
        <v>45476</v>
      </c>
      <c r="G2" s="6">
        <f t="shared" si="0"/>
        <v>45477</v>
      </c>
      <c r="H2" s="6">
        <f t="shared" si="0"/>
        <v>45478</v>
      </c>
      <c r="I2" s="6">
        <f t="shared" si="0"/>
        <v>45479</v>
      </c>
      <c r="J2" s="6">
        <f t="shared" si="0"/>
        <v>45480</v>
      </c>
      <c r="K2" s="6">
        <f t="shared" si="0"/>
        <v>45481</v>
      </c>
      <c r="L2" s="6">
        <f t="shared" si="0"/>
        <v>45482</v>
      </c>
      <c r="M2" s="6">
        <f t="shared" si="0"/>
        <v>45483</v>
      </c>
      <c r="N2" s="6">
        <f t="shared" si="0"/>
        <v>45484</v>
      </c>
      <c r="O2" s="6">
        <f t="shared" si="0"/>
        <v>45485</v>
      </c>
      <c r="P2" s="6">
        <f t="shared" si="0"/>
        <v>45486</v>
      </c>
      <c r="Q2" s="6">
        <f t="shared" si="0"/>
        <v>45487</v>
      </c>
      <c r="R2" s="6">
        <f t="shared" si="0"/>
        <v>45488</v>
      </c>
      <c r="S2" s="6">
        <f t="shared" si="0"/>
        <v>45489</v>
      </c>
      <c r="T2" s="6">
        <f t="shared" si="0"/>
        <v>45490</v>
      </c>
      <c r="U2" s="6">
        <f t="shared" si="0"/>
        <v>45491</v>
      </c>
      <c r="V2" s="6">
        <f t="shared" si="0"/>
        <v>45492</v>
      </c>
      <c r="W2" s="6">
        <f t="shared" si="0"/>
        <v>45493</v>
      </c>
      <c r="X2" s="6">
        <f t="shared" si="0"/>
        <v>45494</v>
      </c>
      <c r="Y2" s="6">
        <f t="shared" si="0"/>
        <v>45495</v>
      </c>
      <c r="Z2" s="6">
        <f t="shared" si="0"/>
        <v>45496</v>
      </c>
      <c r="AA2" s="6">
        <f t="shared" si="0"/>
        <v>45497</v>
      </c>
      <c r="AB2" s="6">
        <f t="shared" si="0"/>
        <v>45498</v>
      </c>
      <c r="AC2" s="6">
        <f t="shared" si="0"/>
        <v>45499</v>
      </c>
      <c r="AD2" s="6">
        <f t="shared" si="0"/>
        <v>45500</v>
      </c>
      <c r="AE2" s="6">
        <f t="shared" si="0"/>
        <v>45501</v>
      </c>
      <c r="AF2" s="7">
        <f t="shared" si="0"/>
        <v>45502</v>
      </c>
      <c r="AG2" s="8">
        <f t="shared" si="0"/>
        <v>45503</v>
      </c>
      <c r="AH2" s="8">
        <f t="shared" si="0"/>
        <v>45504</v>
      </c>
      <c r="AI2" s="50" t="s">
        <v>5</v>
      </c>
      <c r="AJ2" s="52" t="s">
        <v>6</v>
      </c>
    </row>
    <row r="3" spans="1:46" s="9" customFormat="1" x14ac:dyDescent="0.2">
      <c r="A3" s="65"/>
      <c r="B3" s="65"/>
      <c r="C3" s="67"/>
      <c r="D3" s="6" t="str">
        <f t="shared" ref="D3:AH3" si="1">VLOOKUP(WEEKDAY(D2,2),曜日,2,FALSE)</f>
        <v>月</v>
      </c>
      <c r="E3" s="6" t="str">
        <f t="shared" si="1"/>
        <v>火</v>
      </c>
      <c r="F3" s="6" t="str">
        <f t="shared" si="1"/>
        <v>水</v>
      </c>
      <c r="G3" s="6" t="str">
        <f t="shared" si="1"/>
        <v>木</v>
      </c>
      <c r="H3" s="6" t="str">
        <f t="shared" si="1"/>
        <v>金</v>
      </c>
      <c r="I3" s="6" t="str">
        <f t="shared" si="1"/>
        <v>土</v>
      </c>
      <c r="J3" s="6" t="str">
        <f t="shared" si="1"/>
        <v>日</v>
      </c>
      <c r="K3" s="6" t="str">
        <f t="shared" si="1"/>
        <v>月</v>
      </c>
      <c r="L3" s="6" t="str">
        <f t="shared" si="1"/>
        <v>火</v>
      </c>
      <c r="M3" s="6" t="str">
        <f t="shared" si="1"/>
        <v>水</v>
      </c>
      <c r="N3" s="6" t="str">
        <f t="shared" si="1"/>
        <v>木</v>
      </c>
      <c r="O3" s="6" t="str">
        <f t="shared" si="1"/>
        <v>金</v>
      </c>
      <c r="P3" s="6" t="str">
        <f t="shared" si="1"/>
        <v>土</v>
      </c>
      <c r="Q3" s="6" t="str">
        <f t="shared" si="1"/>
        <v>日</v>
      </c>
      <c r="R3" s="6" t="str">
        <f t="shared" si="1"/>
        <v>月</v>
      </c>
      <c r="S3" s="6" t="str">
        <f t="shared" si="1"/>
        <v>火</v>
      </c>
      <c r="T3" s="6" t="str">
        <f t="shared" si="1"/>
        <v>水</v>
      </c>
      <c r="U3" s="6" t="str">
        <f t="shared" si="1"/>
        <v>木</v>
      </c>
      <c r="V3" s="6" t="str">
        <f t="shared" si="1"/>
        <v>金</v>
      </c>
      <c r="W3" s="6" t="str">
        <f t="shared" si="1"/>
        <v>土</v>
      </c>
      <c r="X3" s="6" t="str">
        <f t="shared" si="1"/>
        <v>日</v>
      </c>
      <c r="Y3" s="6" t="str">
        <f t="shared" si="1"/>
        <v>月</v>
      </c>
      <c r="Z3" s="6" t="str">
        <f t="shared" si="1"/>
        <v>火</v>
      </c>
      <c r="AA3" s="6" t="str">
        <f t="shared" si="1"/>
        <v>水</v>
      </c>
      <c r="AB3" s="6" t="str">
        <f t="shared" si="1"/>
        <v>木</v>
      </c>
      <c r="AC3" s="6" t="str">
        <f t="shared" si="1"/>
        <v>金</v>
      </c>
      <c r="AD3" s="6" t="str">
        <f t="shared" si="1"/>
        <v>土</v>
      </c>
      <c r="AE3" s="6" t="str">
        <f t="shared" si="1"/>
        <v>日</v>
      </c>
      <c r="AF3" s="7" t="str">
        <f t="shared" si="1"/>
        <v>月</v>
      </c>
      <c r="AG3" s="7" t="str">
        <f t="shared" si="1"/>
        <v>火</v>
      </c>
      <c r="AH3" s="7" t="str">
        <f t="shared" si="1"/>
        <v>水</v>
      </c>
      <c r="AI3" s="51"/>
      <c r="AJ3" s="52"/>
      <c r="AL3" s="10"/>
      <c r="AM3" s="10"/>
      <c r="AN3" s="10" t="s">
        <v>7</v>
      </c>
      <c r="AO3" s="10"/>
      <c r="AP3" s="10"/>
      <c r="AQ3" s="10" t="s">
        <v>8</v>
      </c>
      <c r="AR3" s="10"/>
      <c r="AS3" s="10"/>
      <c r="AT3" s="10"/>
    </row>
    <row r="4" spans="1:46" s="9" customFormat="1" ht="14.4" customHeight="1" thickBot="1" x14ac:dyDescent="0.25">
      <c r="A4" s="81" t="s">
        <v>39</v>
      </c>
      <c r="B4" s="82"/>
      <c r="C4" s="47"/>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48"/>
      <c r="AG4" s="48"/>
      <c r="AH4" s="48"/>
      <c r="AI4" s="49"/>
      <c r="AJ4" s="49"/>
      <c r="AL4" s="26">
        <v>1</v>
      </c>
      <c r="AM4" s="12" t="s">
        <v>9</v>
      </c>
      <c r="AN4" s="10"/>
      <c r="AO4" s="10"/>
      <c r="AP4" s="10"/>
      <c r="AQ4" s="10"/>
      <c r="AR4" s="10"/>
      <c r="AS4" s="10"/>
      <c r="AT4" s="10"/>
    </row>
    <row r="5" spans="1:46" ht="15" customHeight="1" thickTop="1" x14ac:dyDescent="0.2">
      <c r="A5" s="73" t="s">
        <v>50</v>
      </c>
      <c r="B5" s="75"/>
      <c r="C5" s="75"/>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76">
        <f>SUM(D6:AH6)</f>
        <v>0</v>
      </c>
      <c r="AJ5" s="68"/>
      <c r="AL5" s="26">
        <v>2</v>
      </c>
      <c r="AM5" s="12" t="s">
        <v>11</v>
      </c>
      <c r="AN5" s="14"/>
      <c r="AO5" s="14"/>
      <c r="AP5" s="13">
        <f>DATE($AF$1,MONTH(AR5),DAY(AR5))</f>
        <v>45292</v>
      </c>
      <c r="AQ5" s="14" t="s">
        <v>10</v>
      </c>
      <c r="AR5" s="15">
        <v>41275</v>
      </c>
      <c r="AS5" s="13" t="str">
        <f t="shared" ref="AS5" si="2">IF(WEEKDAY(AP5,1)=1,AP5+1,"")</f>
        <v/>
      </c>
      <c r="AT5" s="14"/>
    </row>
    <row r="6" spans="1:46" ht="15" customHeight="1" x14ac:dyDescent="0.2">
      <c r="A6" s="74"/>
      <c r="B6" s="59"/>
      <c r="C6" s="59"/>
      <c r="D6" s="31">
        <f t="shared" ref="D6:AH6" si="3">IFERROR(VLOOKUP(D5,$A$34:$B$41,2,FALSE),0)</f>
        <v>0</v>
      </c>
      <c r="E6" s="31">
        <f t="shared" si="3"/>
        <v>0</v>
      </c>
      <c r="F6" s="31">
        <f t="shared" si="3"/>
        <v>0</v>
      </c>
      <c r="G6" s="31">
        <f t="shared" si="3"/>
        <v>0</v>
      </c>
      <c r="H6" s="31">
        <f t="shared" si="3"/>
        <v>0</v>
      </c>
      <c r="I6" s="31">
        <f t="shared" si="3"/>
        <v>0</v>
      </c>
      <c r="J6" s="31">
        <f t="shared" si="3"/>
        <v>0</v>
      </c>
      <c r="K6" s="31">
        <f t="shared" si="3"/>
        <v>0</v>
      </c>
      <c r="L6" s="31">
        <f t="shared" si="3"/>
        <v>0</v>
      </c>
      <c r="M6" s="31">
        <f t="shared" si="3"/>
        <v>0</v>
      </c>
      <c r="N6" s="31">
        <f t="shared" si="3"/>
        <v>0</v>
      </c>
      <c r="O6" s="31">
        <f t="shared" si="3"/>
        <v>0</v>
      </c>
      <c r="P6" s="31">
        <f t="shared" si="3"/>
        <v>0</v>
      </c>
      <c r="Q6" s="31">
        <f t="shared" si="3"/>
        <v>0</v>
      </c>
      <c r="R6" s="31">
        <f t="shared" si="3"/>
        <v>0</v>
      </c>
      <c r="S6" s="31">
        <f t="shared" si="3"/>
        <v>0</v>
      </c>
      <c r="T6" s="31">
        <f t="shared" si="3"/>
        <v>0</v>
      </c>
      <c r="U6" s="31">
        <f t="shared" si="3"/>
        <v>0</v>
      </c>
      <c r="V6" s="31">
        <f t="shared" si="3"/>
        <v>0</v>
      </c>
      <c r="W6" s="31">
        <f t="shared" si="3"/>
        <v>0</v>
      </c>
      <c r="X6" s="31">
        <f t="shared" si="3"/>
        <v>0</v>
      </c>
      <c r="Y6" s="31">
        <f t="shared" si="3"/>
        <v>0</v>
      </c>
      <c r="Z6" s="31">
        <f t="shared" si="3"/>
        <v>0</v>
      </c>
      <c r="AA6" s="31">
        <f t="shared" si="3"/>
        <v>0</v>
      </c>
      <c r="AB6" s="31">
        <f t="shared" si="3"/>
        <v>0</v>
      </c>
      <c r="AC6" s="31">
        <f t="shared" si="3"/>
        <v>0</v>
      </c>
      <c r="AD6" s="31">
        <f t="shared" si="3"/>
        <v>0</v>
      </c>
      <c r="AE6" s="31">
        <f t="shared" si="3"/>
        <v>0</v>
      </c>
      <c r="AF6" s="32">
        <f t="shared" si="3"/>
        <v>0</v>
      </c>
      <c r="AG6" s="32">
        <f t="shared" si="3"/>
        <v>0</v>
      </c>
      <c r="AH6" s="32">
        <f t="shared" si="3"/>
        <v>0</v>
      </c>
      <c r="AI6" s="77"/>
      <c r="AJ6" s="69"/>
      <c r="AL6" s="26">
        <v>3</v>
      </c>
      <c r="AM6" s="12" t="s">
        <v>14</v>
      </c>
      <c r="AN6" s="14"/>
      <c r="AO6" s="14"/>
      <c r="AP6" s="13">
        <f>DATE(AF1,1,14-WEEKDAY(DATE(AF1,1,0),3))</f>
        <v>45299</v>
      </c>
      <c r="AQ6" s="14" t="s">
        <v>12</v>
      </c>
      <c r="AR6" s="16" t="s">
        <v>13</v>
      </c>
      <c r="AS6" s="13" t="str">
        <f t="shared" ref="AS6:AS11" si="4">IF(WEEKDAY(AP6,1)=1,AP6+1,"")</f>
        <v/>
      </c>
      <c r="AT6" s="14"/>
    </row>
    <row r="7" spans="1:46" ht="15" customHeight="1" x14ac:dyDescent="0.2">
      <c r="A7" s="56" t="s">
        <v>51</v>
      </c>
      <c r="B7" s="58"/>
      <c r="C7" s="58"/>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79">
        <f t="shared" ref="AI7" si="5">SUM(D8:AH8)</f>
        <v>0</v>
      </c>
      <c r="AJ7" s="78"/>
      <c r="AL7" s="26">
        <v>4</v>
      </c>
      <c r="AM7" s="12" t="s">
        <v>16</v>
      </c>
      <c r="AN7" s="14"/>
      <c r="AO7" s="14"/>
      <c r="AP7" s="13">
        <f>DATE($AF$1,MONTH(AR7),DAY(AR7))</f>
        <v>45333</v>
      </c>
      <c r="AQ7" s="14" t="s">
        <v>15</v>
      </c>
      <c r="AR7" s="15">
        <v>41316</v>
      </c>
      <c r="AS7" s="13">
        <f t="shared" si="4"/>
        <v>45334</v>
      </c>
      <c r="AT7" s="14"/>
    </row>
    <row r="8" spans="1:46" ht="15" customHeight="1" x14ac:dyDescent="0.2">
      <c r="A8" s="57"/>
      <c r="B8" s="59"/>
      <c r="C8" s="59"/>
      <c r="D8" s="31">
        <f t="shared" ref="D8:AH8" si="6">IFERROR(VLOOKUP(D7,$A$34:$B$41,2,FALSE),0)</f>
        <v>0</v>
      </c>
      <c r="E8" s="31">
        <f t="shared" si="6"/>
        <v>0</v>
      </c>
      <c r="F8" s="31">
        <f t="shared" si="6"/>
        <v>0</v>
      </c>
      <c r="G8" s="31">
        <f t="shared" si="6"/>
        <v>0</v>
      </c>
      <c r="H8" s="31">
        <f t="shared" si="6"/>
        <v>0</v>
      </c>
      <c r="I8" s="31">
        <f t="shared" si="6"/>
        <v>0</v>
      </c>
      <c r="J8" s="31">
        <f t="shared" si="6"/>
        <v>0</v>
      </c>
      <c r="K8" s="31">
        <f t="shared" si="6"/>
        <v>0</v>
      </c>
      <c r="L8" s="31">
        <f t="shared" si="6"/>
        <v>0</v>
      </c>
      <c r="M8" s="31">
        <f t="shared" si="6"/>
        <v>0</v>
      </c>
      <c r="N8" s="31">
        <f t="shared" si="6"/>
        <v>0</v>
      </c>
      <c r="O8" s="31">
        <f t="shared" si="6"/>
        <v>0</v>
      </c>
      <c r="P8" s="31">
        <f t="shared" si="6"/>
        <v>0</v>
      </c>
      <c r="Q8" s="31">
        <f t="shared" si="6"/>
        <v>0</v>
      </c>
      <c r="R8" s="31">
        <f t="shared" si="6"/>
        <v>0</v>
      </c>
      <c r="S8" s="31">
        <f t="shared" si="6"/>
        <v>0</v>
      </c>
      <c r="T8" s="31">
        <f t="shared" si="6"/>
        <v>0</v>
      </c>
      <c r="U8" s="31">
        <f t="shared" si="6"/>
        <v>0</v>
      </c>
      <c r="V8" s="31">
        <f t="shared" si="6"/>
        <v>0</v>
      </c>
      <c r="W8" s="31">
        <f t="shared" si="6"/>
        <v>0</v>
      </c>
      <c r="X8" s="31">
        <f t="shared" si="6"/>
        <v>0</v>
      </c>
      <c r="Y8" s="31">
        <f t="shared" si="6"/>
        <v>0</v>
      </c>
      <c r="Z8" s="31">
        <f t="shared" si="6"/>
        <v>0</v>
      </c>
      <c r="AA8" s="31">
        <f t="shared" si="6"/>
        <v>0</v>
      </c>
      <c r="AB8" s="31">
        <f t="shared" si="6"/>
        <v>0</v>
      </c>
      <c r="AC8" s="31">
        <f t="shared" si="6"/>
        <v>0</v>
      </c>
      <c r="AD8" s="31">
        <f t="shared" si="6"/>
        <v>0</v>
      </c>
      <c r="AE8" s="31">
        <f t="shared" si="6"/>
        <v>0</v>
      </c>
      <c r="AF8" s="32">
        <f t="shared" si="6"/>
        <v>0</v>
      </c>
      <c r="AG8" s="32">
        <f t="shared" si="6"/>
        <v>0</v>
      </c>
      <c r="AH8" s="32">
        <f t="shared" si="6"/>
        <v>0</v>
      </c>
      <c r="AI8" s="77"/>
      <c r="AJ8" s="69"/>
      <c r="AL8" s="26">
        <v>5</v>
      </c>
      <c r="AM8" s="12" t="s">
        <v>19</v>
      </c>
      <c r="AN8" s="14"/>
      <c r="AO8" s="14"/>
      <c r="AP8" s="13">
        <f>DATE(AF1,3,IF(MOD(AF1,4)&lt;2,20,21))</f>
        <v>45371</v>
      </c>
      <c r="AQ8" s="14" t="s">
        <v>17</v>
      </c>
      <c r="AR8" s="16" t="s">
        <v>18</v>
      </c>
      <c r="AS8" s="13" t="str">
        <f t="shared" si="4"/>
        <v/>
      </c>
      <c r="AT8" s="14"/>
    </row>
    <row r="9" spans="1:46" ht="15" customHeight="1" x14ac:dyDescent="0.2">
      <c r="A9" s="73"/>
      <c r="B9" s="75"/>
      <c r="C9" s="75"/>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76">
        <f t="shared" ref="AI9" si="7">SUM(D10:AH10)</f>
        <v>0</v>
      </c>
      <c r="AJ9" s="68"/>
      <c r="AL9" s="26">
        <v>6</v>
      </c>
      <c r="AM9" s="12" t="s">
        <v>21</v>
      </c>
      <c r="AN9" s="14"/>
      <c r="AO9" s="14"/>
      <c r="AP9" s="13">
        <f>DATE($AF$1,MONTH(AR9),DAY(AR9))</f>
        <v>45411</v>
      </c>
      <c r="AQ9" s="14" t="s">
        <v>20</v>
      </c>
      <c r="AR9" s="15">
        <v>41393</v>
      </c>
      <c r="AS9" s="13" t="str">
        <f t="shared" si="4"/>
        <v/>
      </c>
      <c r="AT9" s="14"/>
    </row>
    <row r="10" spans="1:46" ht="15" customHeight="1" x14ac:dyDescent="0.2">
      <c r="A10" s="74"/>
      <c r="B10" s="59"/>
      <c r="C10" s="59"/>
      <c r="D10" s="31">
        <f t="shared" ref="D10:AH10" si="8">IFERROR(VLOOKUP(D9,$A$34:$B$41,2,FALSE),0)</f>
        <v>0</v>
      </c>
      <c r="E10" s="31">
        <f t="shared" si="8"/>
        <v>0</v>
      </c>
      <c r="F10" s="31">
        <f t="shared" si="8"/>
        <v>0</v>
      </c>
      <c r="G10" s="31">
        <f t="shared" si="8"/>
        <v>0</v>
      </c>
      <c r="H10" s="31">
        <f t="shared" si="8"/>
        <v>0</v>
      </c>
      <c r="I10" s="31">
        <f t="shared" si="8"/>
        <v>0</v>
      </c>
      <c r="J10" s="31">
        <f t="shared" si="8"/>
        <v>0</v>
      </c>
      <c r="K10" s="31">
        <f t="shared" si="8"/>
        <v>0</v>
      </c>
      <c r="L10" s="31">
        <f t="shared" si="8"/>
        <v>0</v>
      </c>
      <c r="M10" s="31">
        <f t="shared" si="8"/>
        <v>0</v>
      </c>
      <c r="N10" s="31">
        <f t="shared" si="8"/>
        <v>0</v>
      </c>
      <c r="O10" s="31">
        <f t="shared" si="8"/>
        <v>0</v>
      </c>
      <c r="P10" s="31">
        <f t="shared" si="8"/>
        <v>0</v>
      </c>
      <c r="Q10" s="31">
        <f t="shared" si="8"/>
        <v>0</v>
      </c>
      <c r="R10" s="31">
        <f t="shared" si="8"/>
        <v>0</v>
      </c>
      <c r="S10" s="31">
        <f t="shared" si="8"/>
        <v>0</v>
      </c>
      <c r="T10" s="31">
        <f t="shared" si="8"/>
        <v>0</v>
      </c>
      <c r="U10" s="31">
        <f t="shared" si="8"/>
        <v>0</v>
      </c>
      <c r="V10" s="31">
        <f t="shared" si="8"/>
        <v>0</v>
      </c>
      <c r="W10" s="31">
        <f t="shared" si="8"/>
        <v>0</v>
      </c>
      <c r="X10" s="31">
        <f t="shared" si="8"/>
        <v>0</v>
      </c>
      <c r="Y10" s="31">
        <f t="shared" si="8"/>
        <v>0</v>
      </c>
      <c r="Z10" s="31">
        <f t="shared" si="8"/>
        <v>0</v>
      </c>
      <c r="AA10" s="31">
        <f t="shared" si="8"/>
        <v>0</v>
      </c>
      <c r="AB10" s="31">
        <f t="shared" si="8"/>
        <v>0</v>
      </c>
      <c r="AC10" s="31">
        <f t="shared" si="8"/>
        <v>0</v>
      </c>
      <c r="AD10" s="31">
        <f t="shared" si="8"/>
        <v>0</v>
      </c>
      <c r="AE10" s="31">
        <f t="shared" si="8"/>
        <v>0</v>
      </c>
      <c r="AF10" s="32">
        <f t="shared" si="8"/>
        <v>0</v>
      </c>
      <c r="AG10" s="32">
        <f t="shared" si="8"/>
        <v>0</v>
      </c>
      <c r="AH10" s="32">
        <f t="shared" si="8"/>
        <v>0</v>
      </c>
      <c r="AI10" s="77"/>
      <c r="AJ10" s="69"/>
      <c r="AL10" s="26">
        <v>7</v>
      </c>
      <c r="AM10" s="12" t="s">
        <v>23</v>
      </c>
      <c r="AN10" s="14"/>
      <c r="AO10" s="14"/>
      <c r="AP10" s="13">
        <f>DATE($AF$1,MONTH(AR10),DAY(AR10))</f>
        <v>45415</v>
      </c>
      <c r="AQ10" s="14" t="s">
        <v>22</v>
      </c>
      <c r="AR10" s="15">
        <v>41397</v>
      </c>
      <c r="AS10" s="13" t="str">
        <f t="shared" si="4"/>
        <v/>
      </c>
      <c r="AT10" s="14"/>
    </row>
    <row r="11" spans="1:46" ht="15" customHeight="1" x14ac:dyDescent="0.2">
      <c r="A11" s="80"/>
      <c r="B11" s="58"/>
      <c r="C11" s="58"/>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79">
        <f t="shared" ref="AI11" si="9">SUM(D12:AH12)</f>
        <v>0</v>
      </c>
      <c r="AJ11" s="78"/>
      <c r="AL11" s="14"/>
      <c r="AM11" s="14"/>
      <c r="AN11" s="14"/>
      <c r="AO11" s="14"/>
      <c r="AP11" s="13">
        <f>DATE($AF$1,MONTH(AR11),DAY(AR11))</f>
        <v>45416</v>
      </c>
      <c r="AQ11" s="14" t="s">
        <v>24</v>
      </c>
      <c r="AR11" s="15">
        <v>41398</v>
      </c>
      <c r="AS11" s="13" t="str">
        <f t="shared" si="4"/>
        <v/>
      </c>
      <c r="AT11" s="14"/>
    </row>
    <row r="12" spans="1:46" ht="15" customHeight="1" x14ac:dyDescent="0.2">
      <c r="A12" s="74"/>
      <c r="B12" s="59"/>
      <c r="C12" s="59"/>
      <c r="D12" s="31">
        <f t="shared" ref="D12:AH12" si="10">IFERROR(VLOOKUP(D11,$A$34:$B$41,2,FALSE),0)</f>
        <v>0</v>
      </c>
      <c r="E12" s="31">
        <f t="shared" si="10"/>
        <v>0</v>
      </c>
      <c r="F12" s="31">
        <f t="shared" si="10"/>
        <v>0</v>
      </c>
      <c r="G12" s="31">
        <f t="shared" si="10"/>
        <v>0</v>
      </c>
      <c r="H12" s="31">
        <f t="shared" si="10"/>
        <v>0</v>
      </c>
      <c r="I12" s="31">
        <f t="shared" si="10"/>
        <v>0</v>
      </c>
      <c r="J12" s="31">
        <f t="shared" si="10"/>
        <v>0</v>
      </c>
      <c r="K12" s="31">
        <f t="shared" si="10"/>
        <v>0</v>
      </c>
      <c r="L12" s="31">
        <f t="shared" si="10"/>
        <v>0</v>
      </c>
      <c r="M12" s="31">
        <f t="shared" si="10"/>
        <v>0</v>
      </c>
      <c r="N12" s="31">
        <f t="shared" si="10"/>
        <v>0</v>
      </c>
      <c r="O12" s="31">
        <f t="shared" si="10"/>
        <v>0</v>
      </c>
      <c r="P12" s="31">
        <f t="shared" si="10"/>
        <v>0</v>
      </c>
      <c r="Q12" s="31">
        <f t="shared" si="10"/>
        <v>0</v>
      </c>
      <c r="R12" s="31">
        <f t="shared" si="10"/>
        <v>0</v>
      </c>
      <c r="S12" s="31">
        <f t="shared" si="10"/>
        <v>0</v>
      </c>
      <c r="T12" s="31">
        <f t="shared" si="10"/>
        <v>0</v>
      </c>
      <c r="U12" s="31">
        <f t="shared" si="10"/>
        <v>0</v>
      </c>
      <c r="V12" s="31">
        <f t="shared" si="10"/>
        <v>0</v>
      </c>
      <c r="W12" s="31">
        <f t="shared" si="10"/>
        <v>0</v>
      </c>
      <c r="X12" s="31">
        <f t="shared" si="10"/>
        <v>0</v>
      </c>
      <c r="Y12" s="31">
        <f t="shared" si="10"/>
        <v>0</v>
      </c>
      <c r="Z12" s="31">
        <f t="shared" si="10"/>
        <v>0</v>
      </c>
      <c r="AA12" s="31">
        <f t="shared" si="10"/>
        <v>0</v>
      </c>
      <c r="AB12" s="31">
        <f t="shared" si="10"/>
        <v>0</v>
      </c>
      <c r="AC12" s="31">
        <f t="shared" si="10"/>
        <v>0</v>
      </c>
      <c r="AD12" s="31">
        <f t="shared" si="10"/>
        <v>0</v>
      </c>
      <c r="AE12" s="31">
        <f t="shared" si="10"/>
        <v>0</v>
      </c>
      <c r="AF12" s="32">
        <f t="shared" si="10"/>
        <v>0</v>
      </c>
      <c r="AG12" s="32">
        <f t="shared" si="10"/>
        <v>0</v>
      </c>
      <c r="AH12" s="32">
        <f t="shared" si="10"/>
        <v>0</v>
      </c>
      <c r="AI12" s="77"/>
      <c r="AJ12" s="69"/>
      <c r="AL12" s="26"/>
      <c r="AM12" s="12"/>
      <c r="AN12" s="14"/>
      <c r="AO12" s="14"/>
      <c r="AP12" s="13">
        <f>DATE($AF$1,MONTH(AR12),DAY(AR12))</f>
        <v>45417</v>
      </c>
      <c r="AQ12" s="14" t="s">
        <v>25</v>
      </c>
      <c r="AR12" s="15">
        <v>41399</v>
      </c>
      <c r="AS12" s="13">
        <f>IF(WEEKDAY(AP12,1)&lt;=3,AP12+1,"")</f>
        <v>45418</v>
      </c>
      <c r="AT12" s="14"/>
    </row>
    <row r="13" spans="1:46" ht="15" customHeight="1" x14ac:dyDescent="0.2">
      <c r="A13" s="80"/>
      <c r="B13" s="58"/>
      <c r="C13" s="58"/>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79">
        <f t="shared" ref="AI13" si="11">SUM(D14:AH14)</f>
        <v>0</v>
      </c>
      <c r="AJ13" s="78"/>
      <c r="AL13" s="26"/>
      <c r="AM13" s="12"/>
      <c r="AN13" s="14"/>
      <c r="AO13" s="14"/>
      <c r="AP13" s="13">
        <f>DATE(AF1,7,21-WEEKDAY(DATE(AF1,7,0),3))</f>
        <v>45488</v>
      </c>
      <c r="AQ13" s="14" t="s">
        <v>26</v>
      </c>
      <c r="AR13" s="16" t="s">
        <v>27</v>
      </c>
      <c r="AS13" s="13" t="str">
        <f t="shared" ref="AS13:AS19" si="12">IF(WEEKDAY(AP13,1)=1,AP13+1,"")</f>
        <v/>
      </c>
      <c r="AT13" s="14"/>
    </row>
    <row r="14" spans="1:46" ht="15" customHeight="1" x14ac:dyDescent="0.2">
      <c r="A14" s="74"/>
      <c r="B14" s="59"/>
      <c r="C14" s="59"/>
      <c r="D14" s="31">
        <f t="shared" ref="D14:AH14" si="13">IFERROR(VLOOKUP(D13,$A$34:$B$41,2,FALSE),0)</f>
        <v>0</v>
      </c>
      <c r="E14" s="31">
        <f t="shared" si="13"/>
        <v>0</v>
      </c>
      <c r="F14" s="31">
        <f t="shared" si="13"/>
        <v>0</v>
      </c>
      <c r="G14" s="31">
        <f t="shared" si="13"/>
        <v>0</v>
      </c>
      <c r="H14" s="31">
        <f t="shared" si="13"/>
        <v>0</v>
      </c>
      <c r="I14" s="31">
        <f t="shared" si="13"/>
        <v>0</v>
      </c>
      <c r="J14" s="31">
        <f t="shared" si="13"/>
        <v>0</v>
      </c>
      <c r="K14" s="31">
        <f t="shared" si="13"/>
        <v>0</v>
      </c>
      <c r="L14" s="31">
        <f t="shared" si="13"/>
        <v>0</v>
      </c>
      <c r="M14" s="31">
        <f t="shared" si="13"/>
        <v>0</v>
      </c>
      <c r="N14" s="31">
        <f t="shared" si="13"/>
        <v>0</v>
      </c>
      <c r="O14" s="31">
        <f t="shared" si="13"/>
        <v>0</v>
      </c>
      <c r="P14" s="31">
        <f t="shared" si="13"/>
        <v>0</v>
      </c>
      <c r="Q14" s="31">
        <f t="shared" si="13"/>
        <v>0</v>
      </c>
      <c r="R14" s="31">
        <f t="shared" si="13"/>
        <v>0</v>
      </c>
      <c r="S14" s="31">
        <f t="shared" si="13"/>
        <v>0</v>
      </c>
      <c r="T14" s="31">
        <f t="shared" si="13"/>
        <v>0</v>
      </c>
      <c r="U14" s="31">
        <f t="shared" si="13"/>
        <v>0</v>
      </c>
      <c r="V14" s="31">
        <f t="shared" si="13"/>
        <v>0</v>
      </c>
      <c r="W14" s="31">
        <f t="shared" si="13"/>
        <v>0</v>
      </c>
      <c r="X14" s="31">
        <f t="shared" si="13"/>
        <v>0</v>
      </c>
      <c r="Y14" s="31">
        <f t="shared" si="13"/>
        <v>0</v>
      </c>
      <c r="Z14" s="31">
        <f t="shared" si="13"/>
        <v>0</v>
      </c>
      <c r="AA14" s="31">
        <f t="shared" si="13"/>
        <v>0</v>
      </c>
      <c r="AB14" s="31">
        <f t="shared" si="13"/>
        <v>0</v>
      </c>
      <c r="AC14" s="31">
        <f t="shared" si="13"/>
        <v>0</v>
      </c>
      <c r="AD14" s="31">
        <f t="shared" si="13"/>
        <v>0</v>
      </c>
      <c r="AE14" s="31">
        <f t="shared" si="13"/>
        <v>0</v>
      </c>
      <c r="AF14" s="32">
        <f t="shared" si="13"/>
        <v>0</v>
      </c>
      <c r="AG14" s="32">
        <f t="shared" si="13"/>
        <v>0</v>
      </c>
      <c r="AH14" s="32">
        <f t="shared" si="13"/>
        <v>0</v>
      </c>
      <c r="AI14" s="77"/>
      <c r="AJ14" s="69"/>
      <c r="AL14" s="26"/>
      <c r="AM14" s="12"/>
      <c r="AN14" s="14"/>
      <c r="AO14" s="14"/>
      <c r="AP14" s="13">
        <f>DATE(AF1,9,21-WEEKDAY(DATE(AF1,9,0),3))</f>
        <v>45551</v>
      </c>
      <c r="AQ14" s="14" t="s">
        <v>28</v>
      </c>
      <c r="AR14" s="16" t="s">
        <v>29</v>
      </c>
      <c r="AS14" s="13" t="str">
        <f t="shared" si="12"/>
        <v/>
      </c>
      <c r="AT14" s="14"/>
    </row>
    <row r="15" spans="1:46" ht="15" customHeight="1" x14ac:dyDescent="0.2">
      <c r="A15" s="80"/>
      <c r="B15" s="58"/>
      <c r="C15" s="58"/>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79">
        <f t="shared" ref="AI15" si="14">SUM(D16:AH16)</f>
        <v>0</v>
      </c>
      <c r="AJ15" s="78"/>
      <c r="AL15" s="26"/>
      <c r="AM15" s="12"/>
      <c r="AN15" s="14"/>
      <c r="AO15" s="14"/>
      <c r="AP15" s="13">
        <f>DATE(AF1,9,IF(MOD(AF1,4)&lt;1,22,23))</f>
        <v>45557</v>
      </c>
      <c r="AQ15" s="14" t="s">
        <v>30</v>
      </c>
      <c r="AR15" s="14" t="s">
        <v>18</v>
      </c>
      <c r="AS15" s="13">
        <f t="shared" si="12"/>
        <v>45558</v>
      </c>
      <c r="AT15" s="14"/>
    </row>
    <row r="16" spans="1:46" ht="15" customHeight="1" x14ac:dyDescent="0.2">
      <c r="A16" s="74"/>
      <c r="B16" s="59"/>
      <c r="C16" s="59"/>
      <c r="D16" s="31">
        <f t="shared" ref="D16:AH16" si="15">IFERROR(VLOOKUP(D15,$A$34:$B$41,2,FALSE),0)</f>
        <v>0</v>
      </c>
      <c r="E16" s="31">
        <f t="shared" si="15"/>
        <v>0</v>
      </c>
      <c r="F16" s="31">
        <f t="shared" si="15"/>
        <v>0</v>
      </c>
      <c r="G16" s="31">
        <f t="shared" si="15"/>
        <v>0</v>
      </c>
      <c r="H16" s="31">
        <f t="shared" si="15"/>
        <v>0</v>
      </c>
      <c r="I16" s="31">
        <f t="shared" si="15"/>
        <v>0</v>
      </c>
      <c r="J16" s="31">
        <f t="shared" si="15"/>
        <v>0</v>
      </c>
      <c r="K16" s="31">
        <f t="shared" si="15"/>
        <v>0</v>
      </c>
      <c r="L16" s="31">
        <f t="shared" si="15"/>
        <v>0</v>
      </c>
      <c r="M16" s="31">
        <f t="shared" si="15"/>
        <v>0</v>
      </c>
      <c r="N16" s="31">
        <f t="shared" si="15"/>
        <v>0</v>
      </c>
      <c r="O16" s="31">
        <f t="shared" si="15"/>
        <v>0</v>
      </c>
      <c r="P16" s="31">
        <f t="shared" si="15"/>
        <v>0</v>
      </c>
      <c r="Q16" s="31">
        <f t="shared" si="15"/>
        <v>0</v>
      </c>
      <c r="R16" s="31">
        <f t="shared" si="15"/>
        <v>0</v>
      </c>
      <c r="S16" s="31">
        <f t="shared" si="15"/>
        <v>0</v>
      </c>
      <c r="T16" s="31">
        <f t="shared" si="15"/>
        <v>0</v>
      </c>
      <c r="U16" s="31">
        <f t="shared" si="15"/>
        <v>0</v>
      </c>
      <c r="V16" s="31">
        <f t="shared" si="15"/>
        <v>0</v>
      </c>
      <c r="W16" s="31">
        <f t="shared" si="15"/>
        <v>0</v>
      </c>
      <c r="X16" s="31">
        <f t="shared" si="15"/>
        <v>0</v>
      </c>
      <c r="Y16" s="31">
        <f t="shared" si="15"/>
        <v>0</v>
      </c>
      <c r="Z16" s="31">
        <f t="shared" si="15"/>
        <v>0</v>
      </c>
      <c r="AA16" s="31">
        <f t="shared" si="15"/>
        <v>0</v>
      </c>
      <c r="AB16" s="31">
        <f t="shared" si="15"/>
        <v>0</v>
      </c>
      <c r="AC16" s="31">
        <f t="shared" si="15"/>
        <v>0</v>
      </c>
      <c r="AD16" s="31">
        <f t="shared" si="15"/>
        <v>0</v>
      </c>
      <c r="AE16" s="31">
        <f t="shared" si="15"/>
        <v>0</v>
      </c>
      <c r="AF16" s="32">
        <f t="shared" si="15"/>
        <v>0</v>
      </c>
      <c r="AG16" s="32">
        <f t="shared" si="15"/>
        <v>0</v>
      </c>
      <c r="AH16" s="32">
        <f t="shared" si="15"/>
        <v>0</v>
      </c>
      <c r="AI16" s="77"/>
      <c r="AJ16" s="69"/>
      <c r="AL16" s="26"/>
      <c r="AM16" s="12"/>
      <c r="AN16" s="14"/>
      <c r="AO16" s="14"/>
      <c r="AP16" s="13">
        <f>DATE(AF1,10,14-WEEKDAY(DATE(AF1,10,0),3))</f>
        <v>45579</v>
      </c>
      <c r="AQ16" s="14" t="s">
        <v>31</v>
      </c>
      <c r="AR16" s="16" t="s">
        <v>32</v>
      </c>
      <c r="AS16" s="13" t="str">
        <f t="shared" si="12"/>
        <v/>
      </c>
      <c r="AT16" s="14"/>
    </row>
    <row r="17" spans="1:59" ht="15" customHeight="1" x14ac:dyDescent="0.2">
      <c r="A17" s="80"/>
      <c r="B17" s="58"/>
      <c r="C17" s="58"/>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79">
        <f t="shared" ref="AI17" si="16">SUM(D18:AH18)</f>
        <v>0</v>
      </c>
      <c r="AJ17" s="78"/>
      <c r="AL17" s="26"/>
      <c r="AM17" s="12"/>
      <c r="AN17" s="14"/>
      <c r="AO17" s="14"/>
      <c r="AP17" s="13">
        <f>DATE($AF$1,MONTH(AR17),DAY(AR17))</f>
        <v>45599</v>
      </c>
      <c r="AQ17" s="14" t="s">
        <v>33</v>
      </c>
      <c r="AR17" s="15">
        <v>41581</v>
      </c>
      <c r="AS17" s="13">
        <f t="shared" si="12"/>
        <v>45600</v>
      </c>
      <c r="AT17" s="14"/>
    </row>
    <row r="18" spans="1:59" ht="15" customHeight="1" x14ac:dyDescent="0.2">
      <c r="A18" s="74"/>
      <c r="B18" s="59"/>
      <c r="C18" s="59"/>
      <c r="D18" s="31">
        <f t="shared" ref="D18:AH18" si="17">IFERROR(VLOOKUP(D17,$A$34:$B$41,2,FALSE),0)</f>
        <v>0</v>
      </c>
      <c r="E18" s="31">
        <f t="shared" si="17"/>
        <v>0</v>
      </c>
      <c r="F18" s="31">
        <f t="shared" si="17"/>
        <v>0</v>
      </c>
      <c r="G18" s="31">
        <f t="shared" si="17"/>
        <v>0</v>
      </c>
      <c r="H18" s="31">
        <f t="shared" si="17"/>
        <v>0</v>
      </c>
      <c r="I18" s="31">
        <f t="shared" si="17"/>
        <v>0</v>
      </c>
      <c r="J18" s="31">
        <f t="shared" si="17"/>
        <v>0</v>
      </c>
      <c r="K18" s="31">
        <f t="shared" si="17"/>
        <v>0</v>
      </c>
      <c r="L18" s="31">
        <f t="shared" si="17"/>
        <v>0</v>
      </c>
      <c r="M18" s="31">
        <f t="shared" si="17"/>
        <v>0</v>
      </c>
      <c r="N18" s="31">
        <f t="shared" si="17"/>
        <v>0</v>
      </c>
      <c r="O18" s="31">
        <f t="shared" si="17"/>
        <v>0</v>
      </c>
      <c r="P18" s="31">
        <f t="shared" si="17"/>
        <v>0</v>
      </c>
      <c r="Q18" s="31">
        <f t="shared" si="17"/>
        <v>0</v>
      </c>
      <c r="R18" s="31">
        <f t="shared" si="17"/>
        <v>0</v>
      </c>
      <c r="S18" s="31">
        <f t="shared" si="17"/>
        <v>0</v>
      </c>
      <c r="T18" s="31">
        <f t="shared" si="17"/>
        <v>0</v>
      </c>
      <c r="U18" s="31">
        <f t="shared" si="17"/>
        <v>0</v>
      </c>
      <c r="V18" s="31">
        <f t="shared" si="17"/>
        <v>0</v>
      </c>
      <c r="W18" s="31">
        <f t="shared" si="17"/>
        <v>0</v>
      </c>
      <c r="X18" s="31">
        <f t="shared" si="17"/>
        <v>0</v>
      </c>
      <c r="Y18" s="31">
        <f t="shared" si="17"/>
        <v>0</v>
      </c>
      <c r="Z18" s="31">
        <f t="shared" si="17"/>
        <v>0</v>
      </c>
      <c r="AA18" s="31">
        <f t="shared" si="17"/>
        <v>0</v>
      </c>
      <c r="AB18" s="31">
        <f t="shared" si="17"/>
        <v>0</v>
      </c>
      <c r="AC18" s="31">
        <f t="shared" si="17"/>
        <v>0</v>
      </c>
      <c r="AD18" s="31">
        <f t="shared" si="17"/>
        <v>0</v>
      </c>
      <c r="AE18" s="31">
        <f t="shared" si="17"/>
        <v>0</v>
      </c>
      <c r="AF18" s="32">
        <f t="shared" si="17"/>
        <v>0</v>
      </c>
      <c r="AG18" s="32">
        <f t="shared" si="17"/>
        <v>0</v>
      </c>
      <c r="AH18" s="32">
        <f t="shared" si="17"/>
        <v>0</v>
      </c>
      <c r="AI18" s="77"/>
      <c r="AJ18" s="69"/>
      <c r="AL18" s="26"/>
      <c r="AM18" s="12"/>
      <c r="AN18" s="14"/>
      <c r="AO18" s="14"/>
      <c r="AP18" s="13">
        <f>DATE($AF$1,MONTH(AR18),DAY(AR18))</f>
        <v>45619</v>
      </c>
      <c r="AQ18" s="14" t="s">
        <v>34</v>
      </c>
      <c r="AR18" s="15">
        <v>41601</v>
      </c>
      <c r="AS18" s="13" t="str">
        <f t="shared" si="12"/>
        <v/>
      </c>
      <c r="AT18" s="14"/>
    </row>
    <row r="19" spans="1:59" ht="15" customHeight="1" x14ac:dyDescent="0.2">
      <c r="A19" s="80"/>
      <c r="B19" s="58"/>
      <c r="C19" s="58"/>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79">
        <f t="shared" ref="AI19" si="18">SUM(D20:AH20)</f>
        <v>0</v>
      </c>
      <c r="AJ19" s="78"/>
      <c r="AL19" s="26"/>
      <c r="AM19" s="12"/>
      <c r="AN19" s="14"/>
      <c r="AO19" s="14"/>
      <c r="AP19" s="13">
        <f>DATE($AF$1,MONTH(AR19),DAY(AR19))</f>
        <v>45345</v>
      </c>
      <c r="AQ19" s="14" t="s">
        <v>35</v>
      </c>
      <c r="AR19" s="15">
        <v>44615</v>
      </c>
      <c r="AS19" s="13" t="str">
        <f t="shared" si="12"/>
        <v/>
      </c>
      <c r="AT19" s="14"/>
    </row>
    <row r="20" spans="1:59" ht="15" customHeight="1" x14ac:dyDescent="0.2">
      <c r="A20" s="74"/>
      <c r="B20" s="59"/>
      <c r="C20" s="59"/>
      <c r="D20" s="31">
        <f t="shared" ref="D20:AH20" si="19">IFERROR(VLOOKUP(D19,$A$34:$B$41,2,FALSE),0)</f>
        <v>0</v>
      </c>
      <c r="E20" s="31">
        <f t="shared" si="19"/>
        <v>0</v>
      </c>
      <c r="F20" s="31">
        <f t="shared" si="19"/>
        <v>0</v>
      </c>
      <c r="G20" s="31">
        <f t="shared" si="19"/>
        <v>0</v>
      </c>
      <c r="H20" s="31">
        <f t="shared" si="19"/>
        <v>0</v>
      </c>
      <c r="I20" s="31">
        <f t="shared" si="19"/>
        <v>0</v>
      </c>
      <c r="J20" s="31">
        <f t="shared" si="19"/>
        <v>0</v>
      </c>
      <c r="K20" s="31">
        <f t="shared" si="19"/>
        <v>0</v>
      </c>
      <c r="L20" s="31">
        <f t="shared" si="19"/>
        <v>0</v>
      </c>
      <c r="M20" s="31">
        <f t="shared" si="19"/>
        <v>0</v>
      </c>
      <c r="N20" s="31">
        <f t="shared" si="19"/>
        <v>0</v>
      </c>
      <c r="O20" s="31">
        <f t="shared" si="19"/>
        <v>0</v>
      </c>
      <c r="P20" s="31">
        <f t="shared" si="19"/>
        <v>0</v>
      </c>
      <c r="Q20" s="31">
        <f t="shared" si="19"/>
        <v>0</v>
      </c>
      <c r="R20" s="31">
        <f t="shared" si="19"/>
        <v>0</v>
      </c>
      <c r="S20" s="31">
        <f t="shared" si="19"/>
        <v>0</v>
      </c>
      <c r="T20" s="31">
        <f t="shared" si="19"/>
        <v>0</v>
      </c>
      <c r="U20" s="31">
        <f t="shared" si="19"/>
        <v>0</v>
      </c>
      <c r="V20" s="31">
        <f t="shared" si="19"/>
        <v>0</v>
      </c>
      <c r="W20" s="31">
        <f t="shared" si="19"/>
        <v>0</v>
      </c>
      <c r="X20" s="31">
        <f t="shared" si="19"/>
        <v>0</v>
      </c>
      <c r="Y20" s="31">
        <f t="shared" si="19"/>
        <v>0</v>
      </c>
      <c r="Z20" s="31">
        <f t="shared" si="19"/>
        <v>0</v>
      </c>
      <c r="AA20" s="31">
        <f t="shared" si="19"/>
        <v>0</v>
      </c>
      <c r="AB20" s="31">
        <f t="shared" si="19"/>
        <v>0</v>
      </c>
      <c r="AC20" s="31">
        <f t="shared" si="19"/>
        <v>0</v>
      </c>
      <c r="AD20" s="31">
        <f t="shared" si="19"/>
        <v>0</v>
      </c>
      <c r="AE20" s="31">
        <f t="shared" si="19"/>
        <v>0</v>
      </c>
      <c r="AF20" s="32">
        <f t="shared" si="19"/>
        <v>0</v>
      </c>
      <c r="AG20" s="32">
        <f t="shared" si="19"/>
        <v>0</v>
      </c>
      <c r="AH20" s="32">
        <f t="shared" si="19"/>
        <v>0</v>
      </c>
      <c r="AI20" s="77"/>
      <c r="AJ20" s="69"/>
      <c r="AL20" s="26"/>
      <c r="AM20" s="12"/>
      <c r="AN20" s="14"/>
      <c r="AO20" s="14"/>
      <c r="AP20" s="13"/>
      <c r="AQ20" s="14"/>
      <c r="AR20" s="15"/>
      <c r="AS20" s="13"/>
      <c r="AT20" s="14"/>
    </row>
    <row r="21" spans="1:59" ht="15" customHeight="1" x14ac:dyDescent="0.2">
      <c r="A21" s="80"/>
      <c r="B21" s="58"/>
      <c r="C21" s="58"/>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79">
        <f t="shared" ref="AI21" si="20">SUM(D22:AH22)</f>
        <v>0</v>
      </c>
      <c r="AJ21" s="78"/>
      <c r="AL21" s="26"/>
      <c r="AM21" s="12"/>
      <c r="AN21" s="14"/>
      <c r="AO21" s="14"/>
      <c r="AP21" s="13"/>
      <c r="AQ21" s="14"/>
      <c r="AR21" s="15"/>
      <c r="AS21" s="13" t="str">
        <f t="shared" ref="AS21" si="21">IF(WEEKDAY(AP21,1)=1,AP21+1,"")</f>
        <v/>
      </c>
      <c r="AT21" s="14"/>
    </row>
    <row r="22" spans="1:59" ht="15" customHeight="1" x14ac:dyDescent="0.2">
      <c r="A22" s="74"/>
      <c r="B22" s="59"/>
      <c r="C22" s="59"/>
      <c r="D22" s="31">
        <f t="shared" ref="D22:AH22" si="22">IFERROR(VLOOKUP(D21,$A$34:$B$41,2,FALSE),0)</f>
        <v>0</v>
      </c>
      <c r="E22" s="31">
        <f t="shared" si="22"/>
        <v>0</v>
      </c>
      <c r="F22" s="31">
        <f t="shared" si="22"/>
        <v>0</v>
      </c>
      <c r="G22" s="31">
        <f t="shared" si="22"/>
        <v>0</v>
      </c>
      <c r="H22" s="31">
        <f t="shared" si="22"/>
        <v>0</v>
      </c>
      <c r="I22" s="31">
        <f t="shared" si="22"/>
        <v>0</v>
      </c>
      <c r="J22" s="31">
        <f t="shared" si="22"/>
        <v>0</v>
      </c>
      <c r="K22" s="31">
        <f t="shared" si="22"/>
        <v>0</v>
      </c>
      <c r="L22" s="31">
        <f t="shared" si="22"/>
        <v>0</v>
      </c>
      <c r="M22" s="31">
        <f t="shared" si="22"/>
        <v>0</v>
      </c>
      <c r="N22" s="31">
        <f t="shared" si="22"/>
        <v>0</v>
      </c>
      <c r="O22" s="31">
        <f t="shared" si="22"/>
        <v>0</v>
      </c>
      <c r="P22" s="31">
        <f t="shared" si="22"/>
        <v>0</v>
      </c>
      <c r="Q22" s="31">
        <f t="shared" si="22"/>
        <v>0</v>
      </c>
      <c r="R22" s="31">
        <f t="shared" si="22"/>
        <v>0</v>
      </c>
      <c r="S22" s="31">
        <f t="shared" si="22"/>
        <v>0</v>
      </c>
      <c r="T22" s="31">
        <f t="shared" si="22"/>
        <v>0</v>
      </c>
      <c r="U22" s="31">
        <f t="shared" si="22"/>
        <v>0</v>
      </c>
      <c r="V22" s="31">
        <f t="shared" si="22"/>
        <v>0</v>
      </c>
      <c r="W22" s="31">
        <f t="shared" si="22"/>
        <v>0</v>
      </c>
      <c r="X22" s="31">
        <f t="shared" si="22"/>
        <v>0</v>
      </c>
      <c r="Y22" s="31">
        <f t="shared" si="22"/>
        <v>0</v>
      </c>
      <c r="Z22" s="31">
        <f t="shared" si="22"/>
        <v>0</v>
      </c>
      <c r="AA22" s="31">
        <f t="shared" si="22"/>
        <v>0</v>
      </c>
      <c r="AB22" s="31">
        <f t="shared" si="22"/>
        <v>0</v>
      </c>
      <c r="AC22" s="31">
        <f t="shared" si="22"/>
        <v>0</v>
      </c>
      <c r="AD22" s="31">
        <f t="shared" si="22"/>
        <v>0</v>
      </c>
      <c r="AE22" s="31">
        <f t="shared" si="22"/>
        <v>0</v>
      </c>
      <c r="AF22" s="32">
        <f t="shared" si="22"/>
        <v>0</v>
      </c>
      <c r="AG22" s="32">
        <f t="shared" si="22"/>
        <v>0</v>
      </c>
      <c r="AH22" s="32">
        <f t="shared" si="22"/>
        <v>0</v>
      </c>
      <c r="AI22" s="77"/>
      <c r="AJ22" s="69"/>
      <c r="AL22" s="26"/>
      <c r="AM22" s="12"/>
      <c r="AN22" s="14"/>
      <c r="AO22" s="14"/>
      <c r="AP22" s="13"/>
      <c r="AQ22" s="14"/>
      <c r="AR22" s="15"/>
      <c r="AS22" s="13"/>
      <c r="AT22" s="14"/>
    </row>
    <row r="23" spans="1:59" ht="15" customHeight="1" x14ac:dyDescent="0.2">
      <c r="A23" s="80"/>
      <c r="B23" s="58"/>
      <c r="C23" s="58"/>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79">
        <f t="shared" ref="AI23" si="23">SUM(D24:AH24)</f>
        <v>0</v>
      </c>
      <c r="AJ23" s="78"/>
      <c r="AL23" s="33"/>
      <c r="AM23" s="1"/>
      <c r="AP23" s="27"/>
      <c r="AR23" s="28"/>
      <c r="AS23" s="27" t="str">
        <f t="shared" ref="AS23" si="24">IF(WEEKDAY(AP23,1)=1,AP23+1,"")</f>
        <v/>
      </c>
    </row>
    <row r="24" spans="1:59" ht="15" customHeight="1" x14ac:dyDescent="0.2">
      <c r="A24" s="74"/>
      <c r="B24" s="59"/>
      <c r="C24" s="59"/>
      <c r="D24" s="31">
        <f t="shared" ref="D24:AH24" si="25">IFERROR(VLOOKUP(D23,$A$34:$B$41,2,FALSE),0)</f>
        <v>0</v>
      </c>
      <c r="E24" s="31">
        <f t="shared" si="25"/>
        <v>0</v>
      </c>
      <c r="F24" s="31">
        <f t="shared" si="25"/>
        <v>0</v>
      </c>
      <c r="G24" s="31">
        <f t="shared" si="25"/>
        <v>0</v>
      </c>
      <c r="H24" s="31">
        <f t="shared" si="25"/>
        <v>0</v>
      </c>
      <c r="I24" s="31">
        <f t="shared" si="25"/>
        <v>0</v>
      </c>
      <c r="J24" s="31">
        <f t="shared" si="25"/>
        <v>0</v>
      </c>
      <c r="K24" s="31">
        <f t="shared" si="25"/>
        <v>0</v>
      </c>
      <c r="L24" s="31">
        <f t="shared" si="25"/>
        <v>0</v>
      </c>
      <c r="M24" s="31">
        <f t="shared" si="25"/>
        <v>0</v>
      </c>
      <c r="N24" s="31">
        <f t="shared" si="25"/>
        <v>0</v>
      </c>
      <c r="O24" s="31">
        <f t="shared" si="25"/>
        <v>0</v>
      </c>
      <c r="P24" s="31">
        <f t="shared" si="25"/>
        <v>0</v>
      </c>
      <c r="Q24" s="31">
        <f t="shared" si="25"/>
        <v>0</v>
      </c>
      <c r="R24" s="31">
        <f t="shared" si="25"/>
        <v>0</v>
      </c>
      <c r="S24" s="31">
        <f t="shared" si="25"/>
        <v>0</v>
      </c>
      <c r="T24" s="31">
        <f t="shared" si="25"/>
        <v>0</v>
      </c>
      <c r="U24" s="31">
        <f t="shared" si="25"/>
        <v>0</v>
      </c>
      <c r="V24" s="31">
        <f t="shared" si="25"/>
        <v>0</v>
      </c>
      <c r="W24" s="31">
        <f t="shared" si="25"/>
        <v>0</v>
      </c>
      <c r="X24" s="31">
        <f t="shared" si="25"/>
        <v>0</v>
      </c>
      <c r="Y24" s="31">
        <f t="shared" si="25"/>
        <v>0</v>
      </c>
      <c r="Z24" s="31">
        <f t="shared" si="25"/>
        <v>0</v>
      </c>
      <c r="AA24" s="31">
        <f t="shared" si="25"/>
        <v>0</v>
      </c>
      <c r="AB24" s="31">
        <f t="shared" si="25"/>
        <v>0</v>
      </c>
      <c r="AC24" s="31">
        <f t="shared" si="25"/>
        <v>0</v>
      </c>
      <c r="AD24" s="31">
        <f t="shared" si="25"/>
        <v>0</v>
      </c>
      <c r="AE24" s="31">
        <f t="shared" si="25"/>
        <v>0</v>
      </c>
      <c r="AF24" s="32">
        <f t="shared" si="25"/>
        <v>0</v>
      </c>
      <c r="AG24" s="32">
        <f t="shared" si="25"/>
        <v>0</v>
      </c>
      <c r="AH24" s="32">
        <f t="shared" si="25"/>
        <v>0</v>
      </c>
      <c r="AI24" s="77"/>
      <c r="AJ24" s="69"/>
      <c r="AL24" s="33"/>
      <c r="AM24" s="1"/>
      <c r="AP24" s="27"/>
      <c r="AR24" s="28"/>
      <c r="AS24" s="27"/>
    </row>
    <row r="25" spans="1:59" ht="11.4" thickBot="1" x14ac:dyDescent="0.25">
      <c r="A25" s="19" t="s">
        <v>36</v>
      </c>
      <c r="C25" s="20"/>
      <c r="D25" s="17"/>
      <c r="E25" s="17"/>
      <c r="F25" s="17"/>
      <c r="G25" s="17"/>
      <c r="H25" s="17"/>
      <c r="I25" s="17"/>
      <c r="J25" s="17"/>
      <c r="K25" s="17"/>
      <c r="L25" s="17"/>
      <c r="M25" s="17"/>
      <c r="N25" s="17"/>
      <c r="O25" s="17"/>
      <c r="P25" s="21"/>
      <c r="Q25" s="17"/>
      <c r="R25" s="17"/>
      <c r="S25" s="17"/>
      <c r="T25" s="17"/>
      <c r="U25" s="17"/>
      <c r="V25" s="17"/>
      <c r="W25" s="17"/>
      <c r="X25" s="17"/>
      <c r="Y25" s="17"/>
      <c r="Z25" s="17"/>
      <c r="AA25" s="17"/>
      <c r="AB25" s="17"/>
      <c r="AC25" s="17"/>
      <c r="AD25" s="17"/>
      <c r="AE25" s="17"/>
      <c r="AF25" s="17"/>
      <c r="AG25" s="17"/>
      <c r="AH25" s="17"/>
      <c r="AI25" s="17"/>
      <c r="AP25" s="27"/>
      <c r="AR25" s="28"/>
      <c r="AS25" s="27"/>
    </row>
    <row r="26" spans="1:59" ht="13.8" customHeight="1" thickBot="1" x14ac:dyDescent="0.25">
      <c r="A26" s="19"/>
      <c r="C26" s="29"/>
      <c r="D26" s="17"/>
      <c r="E26" s="17"/>
      <c r="F26" s="17"/>
      <c r="G26" s="17"/>
      <c r="H26" s="17"/>
      <c r="I26" s="17"/>
      <c r="K26" s="22" t="s">
        <v>57</v>
      </c>
      <c r="L26" s="17"/>
      <c r="M26" s="17"/>
      <c r="N26" s="17"/>
      <c r="O26" s="17"/>
      <c r="P26" s="21"/>
      <c r="Q26" s="17"/>
      <c r="R26" s="17"/>
      <c r="S26" s="54"/>
      <c r="T26" s="55"/>
      <c r="U26" s="23" t="s">
        <v>58</v>
      </c>
      <c r="X26" s="54"/>
      <c r="Y26" s="55"/>
      <c r="Z26" s="23" t="s">
        <v>59</v>
      </c>
      <c r="AB26" s="17"/>
      <c r="AC26" s="17"/>
      <c r="AD26" s="17"/>
      <c r="AE26" s="17"/>
      <c r="AF26" s="17"/>
      <c r="AG26" s="17"/>
      <c r="AH26" s="17"/>
      <c r="AI26" s="17"/>
      <c r="AP26" s="27"/>
      <c r="AR26" s="28"/>
      <c r="AS26" s="27"/>
    </row>
    <row r="27" spans="1:59" ht="13.2" customHeight="1" x14ac:dyDescent="0.2">
      <c r="A27" s="53" t="s">
        <v>39</v>
      </c>
      <c r="B27" s="46"/>
      <c r="C27" s="41" t="s">
        <v>40</v>
      </c>
      <c r="D27" s="61"/>
      <c r="E27" s="61"/>
      <c r="F27" s="61"/>
      <c r="G27" s="41" t="s">
        <v>62</v>
      </c>
      <c r="H27" s="17"/>
      <c r="I27" s="17"/>
      <c r="J27" s="17"/>
      <c r="K27" s="17"/>
      <c r="L27" s="17"/>
      <c r="M27" s="17"/>
      <c r="N27" s="17"/>
      <c r="O27" s="21"/>
      <c r="P27" s="17"/>
      <c r="Q27" s="17"/>
      <c r="R27" s="17"/>
      <c r="S27" s="17"/>
      <c r="T27" s="17"/>
      <c r="U27" s="17"/>
      <c r="V27" s="17"/>
      <c r="W27" s="17"/>
      <c r="X27" s="17"/>
      <c r="Y27" s="17"/>
      <c r="Z27" s="17"/>
      <c r="AA27" s="17"/>
      <c r="AB27" s="17"/>
      <c r="AC27" s="17"/>
      <c r="AD27" s="17"/>
      <c r="AE27" s="17"/>
      <c r="AF27" s="17"/>
      <c r="AG27" s="17"/>
      <c r="AH27" s="17"/>
      <c r="AJ27" s="18"/>
      <c r="AO27" s="27"/>
      <c r="AQ27" s="28"/>
      <c r="AR27" s="27"/>
      <c r="BG27" s="2"/>
    </row>
    <row r="28" spans="1:59" ht="13.2" customHeight="1" x14ac:dyDescent="0.2">
      <c r="A28" s="53"/>
      <c r="B28" s="46"/>
      <c r="C28" s="41" t="s">
        <v>40</v>
      </c>
      <c r="D28" s="61"/>
      <c r="E28" s="61"/>
      <c r="F28" s="61"/>
      <c r="G28" s="41" t="s">
        <v>64</v>
      </c>
      <c r="H28" s="17"/>
      <c r="I28" s="17"/>
      <c r="J28" s="17"/>
      <c r="K28" s="17"/>
      <c r="L28" s="17"/>
      <c r="M28" s="17"/>
      <c r="N28" s="17"/>
      <c r="O28" s="21"/>
      <c r="P28" s="17"/>
      <c r="Q28" s="17"/>
      <c r="R28" s="17"/>
      <c r="S28" s="17"/>
      <c r="T28" s="17"/>
      <c r="U28" s="17"/>
      <c r="V28" s="17"/>
      <c r="W28" s="17"/>
      <c r="X28" s="17"/>
      <c r="Y28" s="17"/>
      <c r="Z28" s="17"/>
      <c r="AA28" s="17"/>
      <c r="AB28" s="17"/>
      <c r="AC28" s="17"/>
      <c r="AD28" s="17"/>
      <c r="AE28" s="17"/>
      <c r="AF28" s="17"/>
      <c r="AG28" s="17"/>
      <c r="AH28" s="17"/>
      <c r="AJ28" s="18"/>
      <c r="AO28" s="27"/>
      <c r="AQ28" s="28"/>
      <c r="AR28" s="27"/>
      <c r="BG28" s="2"/>
    </row>
    <row r="29" spans="1:59" ht="13.2" customHeight="1" x14ac:dyDescent="0.2">
      <c r="A29" s="53"/>
      <c r="B29" s="46"/>
      <c r="C29" s="41" t="s">
        <v>40</v>
      </c>
      <c r="D29" s="61"/>
      <c r="E29" s="61"/>
      <c r="F29" s="61"/>
      <c r="G29" s="41" t="s">
        <v>65</v>
      </c>
      <c r="H29" s="17"/>
      <c r="I29" s="17"/>
      <c r="J29" s="17"/>
      <c r="K29" s="17"/>
      <c r="L29" s="17"/>
      <c r="M29" s="17"/>
      <c r="N29" s="17"/>
      <c r="O29" s="21"/>
      <c r="P29" s="17"/>
      <c r="Q29" s="17"/>
      <c r="R29" s="17"/>
      <c r="S29" s="17"/>
      <c r="T29" s="17"/>
      <c r="U29" s="17"/>
      <c r="V29" s="17"/>
      <c r="W29" s="17"/>
      <c r="X29" s="17"/>
      <c r="Y29" s="17"/>
      <c r="Z29" s="17"/>
      <c r="AA29" s="17"/>
      <c r="AB29" s="17"/>
      <c r="AC29" s="17"/>
      <c r="AD29" s="17"/>
      <c r="AE29" s="17"/>
      <c r="AF29" s="17"/>
      <c r="AG29" s="17"/>
      <c r="AH29" s="17"/>
      <c r="AJ29" s="18"/>
      <c r="AO29" s="27"/>
      <c r="AQ29" s="28"/>
      <c r="AR29" s="27"/>
      <c r="BG29" s="2"/>
    </row>
    <row r="30" spans="1:59" ht="13.2" customHeight="1" x14ac:dyDescent="0.2">
      <c r="A30" s="53"/>
      <c r="B30" s="46"/>
      <c r="C30" s="41" t="s">
        <v>40</v>
      </c>
      <c r="D30" s="61"/>
      <c r="E30" s="61"/>
      <c r="F30" s="61"/>
      <c r="G30" s="41" t="s">
        <v>66</v>
      </c>
      <c r="H30" s="17"/>
      <c r="I30" s="17"/>
      <c r="J30" s="17"/>
      <c r="K30" s="17"/>
      <c r="L30" s="17"/>
      <c r="M30" s="17"/>
      <c r="N30" s="17"/>
      <c r="O30" s="21"/>
      <c r="P30" s="17"/>
      <c r="Q30" s="17"/>
      <c r="R30" s="17"/>
      <c r="S30" s="17"/>
      <c r="T30" s="17"/>
      <c r="U30" s="17"/>
      <c r="V30" s="17"/>
      <c r="W30" s="17"/>
      <c r="X30" s="17"/>
      <c r="Y30" s="17"/>
      <c r="Z30" s="17"/>
      <c r="AA30" s="17"/>
      <c r="AB30" s="17"/>
      <c r="AC30" s="17"/>
      <c r="AD30" s="17"/>
      <c r="AE30" s="17"/>
      <c r="AF30" s="17"/>
      <c r="AG30" s="17"/>
      <c r="AH30" s="17"/>
      <c r="AJ30" s="18"/>
      <c r="AO30" s="27"/>
      <c r="AQ30" s="28"/>
      <c r="AR30" s="27"/>
      <c r="BG30" s="2"/>
    </row>
    <row r="31" spans="1:59" ht="6.6" customHeight="1" x14ac:dyDescent="0.2">
      <c r="A31" s="39"/>
      <c r="C31" s="30"/>
      <c r="D31" s="29"/>
      <c r="E31" s="17"/>
      <c r="F31" s="30"/>
      <c r="G31" s="29"/>
      <c r="H31" s="17"/>
      <c r="I31" s="17"/>
      <c r="J31" s="17"/>
      <c r="K31" s="17"/>
      <c r="L31" s="17"/>
      <c r="M31" s="17"/>
      <c r="N31" s="17"/>
      <c r="O31" s="17"/>
      <c r="P31" s="21"/>
      <c r="Q31" s="17"/>
      <c r="R31" s="17"/>
      <c r="S31" s="17"/>
      <c r="T31" s="17"/>
      <c r="U31" s="17"/>
      <c r="V31" s="17"/>
      <c r="W31" s="17"/>
      <c r="X31" s="17"/>
      <c r="Y31" s="17"/>
      <c r="Z31" s="17"/>
      <c r="AA31" s="17"/>
      <c r="AB31" s="17"/>
      <c r="AC31" s="17"/>
      <c r="AD31" s="17"/>
      <c r="AE31" s="17"/>
      <c r="AF31" s="17"/>
      <c r="AG31" s="17"/>
      <c r="AH31" s="17"/>
      <c r="AI31" s="17"/>
      <c r="AP31" s="27"/>
      <c r="AR31" s="28"/>
      <c r="AS31" s="27"/>
    </row>
    <row r="32" spans="1:59" x14ac:dyDescent="0.2">
      <c r="A32" s="19" t="s">
        <v>52</v>
      </c>
      <c r="C32" s="20"/>
      <c r="D32" s="17"/>
      <c r="E32" s="17"/>
      <c r="F32" s="17"/>
      <c r="G32" s="17"/>
      <c r="H32" s="17"/>
      <c r="I32" s="17"/>
      <c r="J32" s="17"/>
      <c r="K32" s="17"/>
      <c r="L32" s="17"/>
      <c r="M32" s="17"/>
      <c r="N32" s="17"/>
      <c r="O32" s="17"/>
      <c r="P32" s="21"/>
      <c r="Q32" s="17"/>
      <c r="R32" s="17"/>
      <c r="S32" s="17"/>
      <c r="T32" s="17"/>
      <c r="U32" s="17"/>
      <c r="V32" s="17"/>
      <c r="W32" s="17"/>
      <c r="X32" s="17"/>
      <c r="Y32" s="17"/>
      <c r="Z32" s="17"/>
      <c r="AA32" s="17"/>
      <c r="AB32" s="17"/>
      <c r="AC32" s="17"/>
      <c r="AD32" s="17"/>
      <c r="AE32" s="17"/>
      <c r="AF32" s="17"/>
      <c r="AG32" s="17"/>
      <c r="AH32" s="17"/>
      <c r="AI32" s="17"/>
      <c r="AP32" s="27"/>
      <c r="AR32" s="28"/>
      <c r="AS32" s="27"/>
    </row>
    <row r="33" spans="1:45" ht="22.8" customHeight="1" x14ac:dyDescent="0.2">
      <c r="A33" s="44" t="s">
        <v>53</v>
      </c>
      <c r="B33" s="42" t="s">
        <v>56</v>
      </c>
      <c r="C33" s="70" t="s">
        <v>54</v>
      </c>
      <c r="D33" s="70"/>
      <c r="E33" s="70"/>
      <c r="F33" s="70" t="s">
        <v>55</v>
      </c>
      <c r="G33" s="70"/>
      <c r="H33" s="70"/>
      <c r="I33" s="70" t="s">
        <v>42</v>
      </c>
      <c r="J33" s="70"/>
      <c r="K33" s="70"/>
      <c r="L33" s="17"/>
      <c r="M33" s="17"/>
      <c r="N33" s="23"/>
      <c r="O33" s="17"/>
      <c r="P33" s="21"/>
      <c r="Q33" s="17"/>
      <c r="R33" s="17"/>
      <c r="S33" s="17"/>
      <c r="T33" s="17"/>
      <c r="U33" s="17"/>
      <c r="V33" s="17"/>
      <c r="W33" s="17"/>
      <c r="X33" s="17"/>
      <c r="Y33" s="17"/>
      <c r="Z33" s="17"/>
      <c r="AA33" s="17"/>
      <c r="AB33" s="17"/>
      <c r="AC33" s="17"/>
      <c r="AD33" s="17"/>
      <c r="AE33" s="17"/>
      <c r="AF33" s="17"/>
      <c r="AG33" s="17"/>
      <c r="AH33" s="17"/>
      <c r="AI33" s="17"/>
      <c r="AP33" s="27"/>
      <c r="AR33" s="28"/>
      <c r="AS33" s="27"/>
    </row>
    <row r="34" spans="1:45" x14ac:dyDescent="0.2">
      <c r="A34" s="41" t="s">
        <v>41</v>
      </c>
      <c r="B34" s="40">
        <v>0</v>
      </c>
      <c r="C34" s="71"/>
      <c r="D34" s="72"/>
      <c r="E34" s="72"/>
      <c r="F34" s="71"/>
      <c r="G34" s="72"/>
      <c r="H34" s="72"/>
      <c r="I34" s="71"/>
      <c r="J34" s="72"/>
      <c r="K34" s="72"/>
      <c r="L34" s="17"/>
      <c r="M34" s="17"/>
      <c r="N34" s="17"/>
      <c r="O34" s="17"/>
      <c r="P34" s="21"/>
      <c r="Q34" s="17"/>
      <c r="R34" s="17"/>
      <c r="S34" s="17"/>
      <c r="T34" s="17"/>
      <c r="U34" s="17"/>
      <c r="V34" s="17"/>
      <c r="W34" s="17"/>
      <c r="X34" s="17"/>
      <c r="Y34" s="17"/>
      <c r="Z34" s="17"/>
      <c r="AA34" s="17"/>
      <c r="AB34" s="17"/>
      <c r="AC34" s="17"/>
      <c r="AD34" s="17"/>
      <c r="AE34" s="17"/>
      <c r="AF34" s="17"/>
      <c r="AG34" s="17"/>
      <c r="AH34" s="17"/>
      <c r="AI34" s="17"/>
      <c r="AP34" s="27"/>
      <c r="AR34" s="28"/>
      <c r="AS34" s="27"/>
    </row>
    <row r="35" spans="1:45" x14ac:dyDescent="0.2">
      <c r="A35" s="41" t="s">
        <v>43</v>
      </c>
      <c r="B35" s="43">
        <f>F35-C35-I35</f>
        <v>0</v>
      </c>
      <c r="C35" s="60"/>
      <c r="D35" s="61"/>
      <c r="E35" s="61"/>
      <c r="F35" s="60"/>
      <c r="G35" s="61"/>
      <c r="H35" s="61"/>
      <c r="I35" s="60"/>
      <c r="J35" s="61"/>
      <c r="K35" s="61"/>
      <c r="L35" s="17"/>
      <c r="M35" s="17"/>
      <c r="N35" s="17"/>
      <c r="O35" s="17"/>
      <c r="P35" s="21"/>
      <c r="Q35" s="17"/>
      <c r="R35" s="17"/>
      <c r="S35" s="17"/>
      <c r="T35" s="17"/>
      <c r="U35" s="17"/>
      <c r="V35" s="17"/>
      <c r="W35" s="17"/>
      <c r="X35" s="17"/>
      <c r="Y35" s="17"/>
      <c r="Z35" s="17"/>
      <c r="AA35" s="17"/>
      <c r="AB35" s="17"/>
      <c r="AC35" s="17"/>
      <c r="AD35" s="17"/>
      <c r="AE35" s="17"/>
      <c r="AF35" s="17"/>
      <c r="AG35" s="17"/>
      <c r="AH35" s="17"/>
      <c r="AI35" s="17"/>
      <c r="AP35" s="27"/>
      <c r="AR35" s="28"/>
      <c r="AS35" s="27"/>
    </row>
    <row r="36" spans="1:45" x14ac:dyDescent="0.2">
      <c r="A36" s="41" t="s">
        <v>44</v>
      </c>
      <c r="B36" s="43">
        <f t="shared" ref="B36:B41" si="26">F36-C36-I36</f>
        <v>0</v>
      </c>
      <c r="C36" s="60"/>
      <c r="D36" s="61"/>
      <c r="E36" s="61"/>
      <c r="F36" s="60"/>
      <c r="G36" s="61"/>
      <c r="H36" s="61"/>
      <c r="I36" s="60"/>
      <c r="J36" s="61"/>
      <c r="K36" s="61"/>
      <c r="L36" s="17"/>
      <c r="M36" s="17"/>
      <c r="N36" s="17"/>
      <c r="O36" s="17"/>
      <c r="P36" s="21"/>
      <c r="Q36" s="17"/>
      <c r="R36" s="17"/>
      <c r="S36" s="17"/>
      <c r="T36" s="17"/>
      <c r="U36" s="17"/>
      <c r="V36" s="17"/>
      <c r="W36" s="17"/>
      <c r="X36" s="17"/>
      <c r="Y36" s="17"/>
      <c r="Z36" s="17"/>
      <c r="AA36" s="17"/>
      <c r="AB36" s="17"/>
      <c r="AC36" s="17"/>
      <c r="AD36" s="17"/>
      <c r="AE36" s="17"/>
      <c r="AF36" s="17"/>
      <c r="AG36" s="17"/>
      <c r="AH36" s="17"/>
      <c r="AI36" s="17"/>
      <c r="AP36" s="27"/>
      <c r="AR36" s="28"/>
      <c r="AS36" s="27"/>
    </row>
    <row r="37" spans="1:45" x14ac:dyDescent="0.2">
      <c r="A37" s="41" t="s">
        <v>45</v>
      </c>
      <c r="B37" s="43">
        <f t="shared" si="26"/>
        <v>0</v>
      </c>
      <c r="C37" s="60"/>
      <c r="D37" s="61"/>
      <c r="E37" s="61"/>
      <c r="F37" s="60"/>
      <c r="G37" s="61"/>
      <c r="H37" s="61"/>
      <c r="I37" s="60"/>
      <c r="J37" s="61"/>
      <c r="K37" s="61"/>
      <c r="L37" s="17"/>
      <c r="M37" s="17"/>
      <c r="N37" s="17"/>
      <c r="O37" s="17"/>
      <c r="P37" s="21"/>
      <c r="Q37" s="17"/>
      <c r="R37" s="17"/>
      <c r="S37" s="17"/>
      <c r="T37" s="17"/>
      <c r="U37" s="17"/>
      <c r="V37" s="17"/>
      <c r="W37" s="17"/>
      <c r="X37" s="17"/>
      <c r="Y37" s="17"/>
      <c r="Z37" s="17"/>
      <c r="AA37" s="17"/>
      <c r="AB37" s="17"/>
      <c r="AC37" s="17"/>
      <c r="AD37" s="17"/>
      <c r="AE37" s="17"/>
      <c r="AF37" s="17"/>
      <c r="AG37" s="17"/>
      <c r="AH37" s="17"/>
      <c r="AI37" s="17"/>
      <c r="AP37" s="27"/>
      <c r="AR37" s="28"/>
      <c r="AS37" s="27"/>
    </row>
    <row r="38" spans="1:45" x14ac:dyDescent="0.2">
      <c r="A38" s="41" t="s">
        <v>46</v>
      </c>
      <c r="B38" s="43">
        <f t="shared" si="26"/>
        <v>0</v>
      </c>
      <c r="C38" s="60"/>
      <c r="D38" s="61"/>
      <c r="E38" s="61"/>
      <c r="F38" s="60"/>
      <c r="G38" s="61"/>
      <c r="H38" s="61"/>
      <c r="I38" s="60"/>
      <c r="J38" s="61"/>
      <c r="K38" s="61"/>
      <c r="L38" s="17"/>
      <c r="M38" s="17"/>
      <c r="N38" s="17"/>
      <c r="O38" s="17"/>
      <c r="P38" s="21"/>
      <c r="Q38" s="17"/>
      <c r="R38" s="17"/>
      <c r="S38" s="17"/>
      <c r="T38" s="17"/>
      <c r="U38" s="17"/>
      <c r="V38" s="17"/>
      <c r="W38" s="17"/>
      <c r="X38" s="17"/>
      <c r="Y38" s="17"/>
      <c r="Z38" s="17"/>
      <c r="AA38" s="17"/>
      <c r="AB38" s="17"/>
      <c r="AC38" s="17"/>
      <c r="AD38" s="17"/>
      <c r="AE38" s="17"/>
      <c r="AF38" s="17"/>
      <c r="AG38" s="17"/>
      <c r="AH38" s="17"/>
      <c r="AI38" s="17"/>
      <c r="AP38" s="27"/>
      <c r="AR38" s="28"/>
      <c r="AS38" s="27"/>
    </row>
    <row r="39" spans="1:45" x14ac:dyDescent="0.2">
      <c r="A39" s="41" t="s">
        <v>47</v>
      </c>
      <c r="B39" s="43">
        <f t="shared" si="26"/>
        <v>0</v>
      </c>
      <c r="C39" s="61"/>
      <c r="D39" s="61"/>
      <c r="E39" s="61"/>
      <c r="F39" s="61"/>
      <c r="G39" s="61"/>
      <c r="H39" s="61"/>
      <c r="I39" s="60"/>
      <c r="J39" s="61"/>
      <c r="K39" s="61"/>
      <c r="L39" s="17"/>
      <c r="M39" s="17"/>
      <c r="N39" s="17"/>
      <c r="O39" s="17"/>
      <c r="P39" s="21"/>
      <c r="Q39" s="17"/>
      <c r="R39" s="17"/>
      <c r="S39" s="17"/>
      <c r="T39" s="17"/>
      <c r="U39" s="17"/>
      <c r="V39" s="17"/>
      <c r="W39" s="17"/>
      <c r="X39" s="17"/>
      <c r="Y39" s="17"/>
      <c r="Z39" s="17"/>
      <c r="AA39" s="17"/>
      <c r="AB39" s="17"/>
      <c r="AC39" s="17"/>
      <c r="AD39" s="17"/>
      <c r="AE39" s="17"/>
      <c r="AF39" s="17"/>
      <c r="AG39" s="17"/>
      <c r="AH39" s="17"/>
      <c r="AI39" s="17"/>
      <c r="AP39" s="27"/>
      <c r="AR39" s="28"/>
      <c r="AS39" s="27"/>
    </row>
    <row r="40" spans="1:45" x14ac:dyDescent="0.2">
      <c r="A40" s="41" t="s">
        <v>48</v>
      </c>
      <c r="B40" s="43">
        <f t="shared" si="26"/>
        <v>0</v>
      </c>
      <c r="C40" s="61"/>
      <c r="D40" s="61"/>
      <c r="E40" s="61"/>
      <c r="F40" s="61"/>
      <c r="G40" s="61"/>
      <c r="H40" s="61"/>
      <c r="I40" s="60"/>
      <c r="J40" s="61"/>
      <c r="K40" s="61"/>
      <c r="L40" s="17"/>
      <c r="M40" s="17"/>
      <c r="N40" s="17"/>
      <c r="O40" s="17"/>
      <c r="P40" s="21"/>
      <c r="Q40" s="17"/>
      <c r="R40" s="17"/>
      <c r="S40" s="17"/>
      <c r="T40" s="17"/>
      <c r="U40" s="17"/>
      <c r="V40" s="17"/>
      <c r="W40" s="17"/>
      <c r="X40" s="17"/>
      <c r="Y40" s="17"/>
      <c r="Z40" s="17"/>
      <c r="AA40" s="17"/>
      <c r="AB40" s="17"/>
      <c r="AC40" s="17"/>
      <c r="AD40" s="17"/>
      <c r="AE40" s="17"/>
      <c r="AF40" s="17"/>
      <c r="AG40" s="17"/>
      <c r="AH40" s="17"/>
      <c r="AI40" s="17"/>
      <c r="AP40" s="27"/>
      <c r="AR40" s="28"/>
      <c r="AS40" s="27"/>
    </row>
    <row r="41" spans="1:45" x14ac:dyDescent="0.2">
      <c r="A41" s="41" t="s">
        <v>49</v>
      </c>
      <c r="B41" s="43">
        <f t="shared" si="26"/>
        <v>0</v>
      </c>
      <c r="C41" s="61"/>
      <c r="D41" s="61"/>
      <c r="E41" s="61"/>
      <c r="F41" s="61"/>
      <c r="G41" s="61"/>
      <c r="H41" s="61"/>
      <c r="I41" s="60"/>
      <c r="J41" s="61"/>
      <c r="K41" s="61"/>
      <c r="L41" s="17"/>
      <c r="M41" s="17"/>
      <c r="N41" s="17"/>
      <c r="O41" s="17"/>
      <c r="P41" s="21"/>
      <c r="Q41" s="17"/>
      <c r="R41" s="17"/>
      <c r="S41" s="17"/>
      <c r="T41" s="17"/>
      <c r="U41" s="17"/>
      <c r="V41" s="17"/>
      <c r="W41" s="17"/>
      <c r="X41" s="17"/>
      <c r="Y41" s="17"/>
      <c r="Z41" s="17"/>
      <c r="AA41" s="17"/>
      <c r="AB41" s="17"/>
      <c r="AC41" s="17"/>
      <c r="AD41" s="17"/>
      <c r="AE41" s="17"/>
      <c r="AF41" s="17"/>
      <c r="AG41" s="17"/>
      <c r="AH41" s="17"/>
      <c r="AI41" s="17"/>
      <c r="AP41" s="27"/>
      <c r="AR41" s="28"/>
      <c r="AS41" s="27"/>
    </row>
    <row r="42" spans="1:45" x14ac:dyDescent="0.2">
      <c r="A42" s="35"/>
      <c r="B42" s="45"/>
      <c r="C42" s="35"/>
      <c r="D42" s="35"/>
      <c r="E42" s="35"/>
      <c r="F42" s="35"/>
      <c r="G42" s="35"/>
      <c r="H42" s="35"/>
      <c r="I42" s="35"/>
      <c r="J42" s="35"/>
      <c r="K42" s="35"/>
      <c r="L42" s="17"/>
      <c r="M42" s="17"/>
      <c r="N42" s="17"/>
      <c r="O42" s="17"/>
      <c r="P42" s="21"/>
      <c r="Q42" s="17"/>
      <c r="R42" s="17"/>
      <c r="S42" s="17"/>
      <c r="T42" s="17"/>
      <c r="U42" s="17"/>
      <c r="V42" s="17"/>
      <c r="W42" s="17"/>
      <c r="X42" s="17"/>
      <c r="Y42" s="17"/>
      <c r="Z42" s="17"/>
      <c r="AA42" s="17"/>
      <c r="AB42" s="17"/>
      <c r="AC42" s="17"/>
      <c r="AD42" s="17"/>
      <c r="AE42" s="17"/>
      <c r="AF42" s="17"/>
      <c r="AG42" s="17"/>
      <c r="AH42" s="17"/>
      <c r="AI42" s="17"/>
      <c r="AP42" s="27"/>
      <c r="AR42" s="28"/>
      <c r="AS42" s="27"/>
    </row>
    <row r="43" spans="1:45" x14ac:dyDescent="0.2">
      <c r="D43" s="25" t="s">
        <v>37</v>
      </c>
      <c r="E43" s="25"/>
      <c r="F43" s="25"/>
      <c r="G43" s="25"/>
      <c r="K43" s="17"/>
      <c r="O43" s="23"/>
      <c r="P43" s="23"/>
    </row>
    <row r="44" spans="1:45" x14ac:dyDescent="0.2">
      <c r="D44" s="24"/>
    </row>
    <row r="45" spans="1:45" x14ac:dyDescent="0.2">
      <c r="D45" s="24"/>
    </row>
    <row r="46" spans="1:45" x14ac:dyDescent="0.2">
      <c r="N46" s="17"/>
      <c r="Q46" s="23"/>
      <c r="R46" s="23"/>
    </row>
    <row r="47" spans="1:45" x14ac:dyDescent="0.2">
      <c r="D47" s="24"/>
    </row>
  </sheetData>
  <mergeCells count="91">
    <mergeCell ref="D30:F30"/>
    <mergeCell ref="A4:B4"/>
    <mergeCell ref="D27:F27"/>
    <mergeCell ref="D28:F28"/>
    <mergeCell ref="D29:F29"/>
    <mergeCell ref="A15:A16"/>
    <mergeCell ref="B15:B16"/>
    <mergeCell ref="C15:C16"/>
    <mergeCell ref="X26:Y26"/>
    <mergeCell ref="A23:A24"/>
    <mergeCell ref="B23:B24"/>
    <mergeCell ref="C23:C24"/>
    <mergeCell ref="AI23:AI24"/>
    <mergeCell ref="AJ23:AJ24"/>
    <mergeCell ref="A19:A20"/>
    <mergeCell ref="B19:B20"/>
    <mergeCell ref="C19:C20"/>
    <mergeCell ref="AI19:AI20"/>
    <mergeCell ref="AJ19:AJ20"/>
    <mergeCell ref="A21:A22"/>
    <mergeCell ref="B21:B22"/>
    <mergeCell ref="C21:C22"/>
    <mergeCell ref="AI21:AI22"/>
    <mergeCell ref="AJ21:AJ22"/>
    <mergeCell ref="AI15:AI16"/>
    <mergeCell ref="AJ15:AJ16"/>
    <mergeCell ref="A17:A18"/>
    <mergeCell ref="B17:B18"/>
    <mergeCell ref="C17:C18"/>
    <mergeCell ref="AI17:AI18"/>
    <mergeCell ref="AJ17:AJ18"/>
    <mergeCell ref="AJ11:AJ12"/>
    <mergeCell ref="A13:A14"/>
    <mergeCell ref="B13:B14"/>
    <mergeCell ref="C13:C14"/>
    <mergeCell ref="AI13:AI14"/>
    <mergeCell ref="AJ13:AJ14"/>
    <mergeCell ref="A11:A12"/>
    <mergeCell ref="B11:B12"/>
    <mergeCell ref="C11:C12"/>
    <mergeCell ref="AI11:AI12"/>
    <mergeCell ref="I40:K40"/>
    <mergeCell ref="I41:K41"/>
    <mergeCell ref="F35:H35"/>
    <mergeCell ref="F36:H36"/>
    <mergeCell ref="F37:H37"/>
    <mergeCell ref="F38:H38"/>
    <mergeCell ref="F39:H39"/>
    <mergeCell ref="I35:K35"/>
    <mergeCell ref="I36:K36"/>
    <mergeCell ref="I37:K37"/>
    <mergeCell ref="I38:K38"/>
    <mergeCell ref="I39:K39"/>
    <mergeCell ref="C35:E35"/>
    <mergeCell ref="C39:E39"/>
    <mergeCell ref="C40:E40"/>
    <mergeCell ref="C41:E41"/>
    <mergeCell ref="F40:H40"/>
    <mergeCell ref="F41:H41"/>
    <mergeCell ref="C37:E37"/>
    <mergeCell ref="C38:E38"/>
    <mergeCell ref="AF1:AG1"/>
    <mergeCell ref="A2:A3"/>
    <mergeCell ref="B2:B3"/>
    <mergeCell ref="C2:C3"/>
    <mergeCell ref="C33:E33"/>
    <mergeCell ref="F33:H33"/>
    <mergeCell ref="I33:K33"/>
    <mergeCell ref="C34:E34"/>
    <mergeCell ref="F34:H34"/>
    <mergeCell ref="I34:K34"/>
    <mergeCell ref="C36:E36"/>
    <mergeCell ref="A5:A6"/>
    <mergeCell ref="B5:B6"/>
    <mergeCell ref="C5:C6"/>
    <mergeCell ref="AI2:AI3"/>
    <mergeCell ref="AJ2:AJ3"/>
    <mergeCell ref="A27:A30"/>
    <mergeCell ref="S26:T26"/>
    <mergeCell ref="A7:A8"/>
    <mergeCell ref="B7:B8"/>
    <mergeCell ref="AJ5:AJ6"/>
    <mergeCell ref="AI5:AI6"/>
    <mergeCell ref="AJ7:AJ8"/>
    <mergeCell ref="A9:A10"/>
    <mergeCell ref="B9:B10"/>
    <mergeCell ref="C9:C10"/>
    <mergeCell ref="AI9:AI10"/>
    <mergeCell ref="AJ9:AJ10"/>
    <mergeCell ref="C7:C8"/>
    <mergeCell ref="AI7:AI8"/>
  </mergeCells>
  <phoneticPr fontId="18"/>
  <conditionalFormatting sqref="D2:AE4">
    <cfRule type="expression" dxfId="135" priority="67" stopIfTrue="1">
      <formula>WEEKDAY(D$2,2)&gt;5</formula>
    </cfRule>
    <cfRule type="expression" dxfId="134" priority="68" stopIfTrue="1">
      <formula>MATCH(D$2,祝日,0)&gt;0</formula>
    </cfRule>
    <cfRule type="expression" dxfId="133" priority="69" stopIfTrue="1">
      <formula>MATCH(D$2,振替休日,0)&gt;0</formula>
    </cfRule>
  </conditionalFormatting>
  <conditionalFormatting sqref="AF2:AH4 AF16:AH16 AF18:AH18 AF20:AH20 AF22:AH22 AF24:AH24">
    <cfRule type="expression" dxfId="132" priority="70" stopIfTrue="1">
      <formula>MONTH(AF$2)&lt;&gt;$AI$1</formula>
    </cfRule>
    <cfRule type="expression" dxfId="131" priority="71" stopIfTrue="1">
      <formula>MONTH(AF$2)&lt;&gt;$AI$1</formula>
    </cfRule>
    <cfRule type="expression" dxfId="130" priority="72" stopIfTrue="1">
      <formula>WEEKDAY(AF$2,2)&gt;5</formula>
    </cfRule>
    <cfRule type="expression" dxfId="129" priority="73" stopIfTrue="1">
      <formula>MATCH(AF$2,祝日,0)&gt;0</formula>
    </cfRule>
    <cfRule type="expression" dxfId="128" priority="74" stopIfTrue="1">
      <formula>MATCH(AF$2,振替休日,0)&gt;0</formula>
    </cfRule>
  </conditionalFormatting>
  <conditionalFormatting sqref="AI5">
    <cfRule type="cellIs" dxfId="127" priority="54" operator="equal">
      <formula>0</formula>
    </cfRule>
  </conditionalFormatting>
  <conditionalFormatting sqref="D6:AE6 D5:AH5">
    <cfRule type="expression" dxfId="126" priority="55" stopIfTrue="1">
      <formula>WEEKDAY(D$2,2)&gt;5</formula>
    </cfRule>
    <cfRule type="expression" dxfId="125" priority="56" stopIfTrue="1">
      <formula>MATCH(D$2,祝日,0)&gt;0</formula>
    </cfRule>
    <cfRule type="expression" dxfId="124" priority="57" stopIfTrue="1">
      <formula>MATCH(D$2,振替休日,0)&gt;0</formula>
    </cfRule>
  </conditionalFormatting>
  <conditionalFormatting sqref="AF6:AH6">
    <cfRule type="expression" dxfId="123" priority="58" stopIfTrue="1">
      <formula>MONTH(AF$2)&lt;&gt;$AI$1</formula>
    </cfRule>
    <cfRule type="expression" dxfId="122" priority="59" stopIfTrue="1">
      <formula>MONTH(AF$2)&lt;&gt;$AI$1</formula>
    </cfRule>
    <cfRule type="expression" dxfId="121" priority="60" stopIfTrue="1">
      <formula>WEEKDAY(AF$2,2)&gt;5</formula>
    </cfRule>
    <cfRule type="expression" dxfId="120" priority="61" stopIfTrue="1">
      <formula>MATCH(AF$2,祝日,0)&gt;0</formula>
    </cfRule>
    <cfRule type="expression" dxfId="119" priority="62" stopIfTrue="1">
      <formula>MATCH(AF$2,振替休日,0)&gt;0</formula>
    </cfRule>
  </conditionalFormatting>
  <conditionalFormatting sqref="E5:AH5">
    <cfRule type="expression" dxfId="118" priority="51" stopIfTrue="1">
      <formula>WEEKDAY(E$2,2)&gt;5</formula>
    </cfRule>
    <cfRule type="expression" dxfId="117" priority="52" stopIfTrue="1">
      <formula>MATCH(E$2,祝日,0)&gt;0</formula>
    </cfRule>
    <cfRule type="expression" dxfId="116" priority="53" stopIfTrue="1">
      <formula>MATCH(E$2,振替休日,0)&gt;0</formula>
    </cfRule>
  </conditionalFormatting>
  <conditionalFormatting sqref="AI7">
    <cfRule type="cellIs" dxfId="115" priority="40" operator="equal">
      <formula>0</formula>
    </cfRule>
  </conditionalFormatting>
  <conditionalFormatting sqref="D8:AE8 D7:AH7">
    <cfRule type="expression" dxfId="114" priority="41" stopIfTrue="1">
      <formula>WEEKDAY(D$2,2)&gt;5</formula>
    </cfRule>
    <cfRule type="expression" dxfId="113" priority="42" stopIfTrue="1">
      <formula>MATCH(D$2,祝日,0)&gt;0</formula>
    </cfRule>
    <cfRule type="expression" dxfId="112" priority="43" stopIfTrue="1">
      <formula>MATCH(D$2,振替休日,0)&gt;0</formula>
    </cfRule>
  </conditionalFormatting>
  <conditionalFormatting sqref="AF8:AH8">
    <cfRule type="expression" dxfId="111" priority="44" stopIfTrue="1">
      <formula>MONTH(AF$2)&lt;&gt;$AI$1</formula>
    </cfRule>
    <cfRule type="expression" dxfId="110" priority="45" stopIfTrue="1">
      <formula>MONTH(AF$2)&lt;&gt;$AI$1</formula>
    </cfRule>
    <cfRule type="expression" dxfId="109" priority="46" stopIfTrue="1">
      <formula>WEEKDAY(AF$2,2)&gt;5</formula>
    </cfRule>
    <cfRule type="expression" dxfId="108" priority="47" stopIfTrue="1">
      <formula>MATCH(AF$2,祝日,0)&gt;0</formula>
    </cfRule>
    <cfRule type="expression" dxfId="107" priority="48" stopIfTrue="1">
      <formula>MATCH(AF$2,振替休日,0)&gt;0</formula>
    </cfRule>
  </conditionalFormatting>
  <conditionalFormatting sqref="E7:AH7">
    <cfRule type="expression" dxfId="106" priority="37" stopIfTrue="1">
      <formula>WEEKDAY(E$2,2)&gt;5</formula>
    </cfRule>
    <cfRule type="expression" dxfId="105" priority="38" stopIfTrue="1">
      <formula>MATCH(E$2,祝日,0)&gt;0</formula>
    </cfRule>
    <cfRule type="expression" dxfId="104" priority="39" stopIfTrue="1">
      <formula>MATCH(E$2,振替休日,0)&gt;0</formula>
    </cfRule>
  </conditionalFormatting>
  <conditionalFormatting sqref="AI9">
    <cfRule type="cellIs" dxfId="103" priority="28" operator="equal">
      <formula>0</formula>
    </cfRule>
  </conditionalFormatting>
  <conditionalFormatting sqref="D10:AE10 D9:AH9">
    <cfRule type="expression" dxfId="102" priority="29" stopIfTrue="1">
      <formula>WEEKDAY(D$2,2)&gt;5</formula>
    </cfRule>
    <cfRule type="expression" dxfId="101" priority="30" stopIfTrue="1">
      <formula>MATCH(D$2,祝日,0)&gt;0</formula>
    </cfRule>
    <cfRule type="expression" dxfId="100" priority="31" stopIfTrue="1">
      <formula>MATCH(D$2,振替休日,0)&gt;0</formula>
    </cfRule>
  </conditionalFormatting>
  <conditionalFormatting sqref="AF10:AH10">
    <cfRule type="expression" dxfId="99" priority="32" stopIfTrue="1">
      <formula>MONTH(AF$2)&lt;&gt;$AI$1</formula>
    </cfRule>
    <cfRule type="expression" dxfId="98" priority="33" stopIfTrue="1">
      <formula>MONTH(AF$2)&lt;&gt;$AI$1</formula>
    </cfRule>
    <cfRule type="expression" dxfId="97" priority="34" stopIfTrue="1">
      <formula>WEEKDAY(AF$2,2)&gt;5</formula>
    </cfRule>
    <cfRule type="expression" dxfId="96" priority="35" stopIfTrue="1">
      <formula>MATCH(AF$2,祝日,0)&gt;0</formula>
    </cfRule>
    <cfRule type="expression" dxfId="95" priority="36" stopIfTrue="1">
      <formula>MATCH(AF$2,振替休日,0)&gt;0</formula>
    </cfRule>
  </conditionalFormatting>
  <conditionalFormatting sqref="E9:AH9">
    <cfRule type="expression" dxfId="94" priority="25" stopIfTrue="1">
      <formula>WEEKDAY(E$2,2)&gt;5</formula>
    </cfRule>
    <cfRule type="expression" dxfId="93" priority="26" stopIfTrue="1">
      <formula>MATCH(E$2,祝日,0)&gt;0</formula>
    </cfRule>
    <cfRule type="expression" dxfId="92" priority="27" stopIfTrue="1">
      <formula>MATCH(E$2,振替休日,0)&gt;0</formula>
    </cfRule>
  </conditionalFormatting>
  <conditionalFormatting sqref="AI11">
    <cfRule type="cellIs" dxfId="91" priority="16" operator="equal">
      <formula>0</formula>
    </cfRule>
  </conditionalFormatting>
  <conditionalFormatting sqref="D12:AE12 D11:AH11">
    <cfRule type="expression" dxfId="90" priority="17" stopIfTrue="1">
      <formula>WEEKDAY(D$2,2)&gt;5</formula>
    </cfRule>
    <cfRule type="expression" dxfId="89" priority="18" stopIfTrue="1">
      <formula>MATCH(D$2,祝日,0)&gt;0</formula>
    </cfRule>
    <cfRule type="expression" dxfId="88" priority="19" stopIfTrue="1">
      <formula>MATCH(D$2,振替休日,0)&gt;0</formula>
    </cfRule>
  </conditionalFormatting>
  <conditionalFormatting sqref="AF12:AH12">
    <cfRule type="expression" dxfId="87" priority="20" stopIfTrue="1">
      <formula>MONTH(AF$2)&lt;&gt;$AI$1</formula>
    </cfRule>
    <cfRule type="expression" dxfId="86" priority="21" stopIfTrue="1">
      <formula>MONTH(AF$2)&lt;&gt;$AI$1</formula>
    </cfRule>
    <cfRule type="expression" dxfId="85" priority="22" stopIfTrue="1">
      <formula>WEEKDAY(AF$2,2)&gt;5</formula>
    </cfRule>
    <cfRule type="expression" dxfId="84" priority="23" stopIfTrue="1">
      <formula>MATCH(AF$2,祝日,0)&gt;0</formula>
    </cfRule>
    <cfRule type="expression" dxfId="83" priority="24" stopIfTrue="1">
      <formula>MATCH(AF$2,振替休日,0)&gt;0</formula>
    </cfRule>
  </conditionalFormatting>
  <conditionalFormatting sqref="E11:AH11">
    <cfRule type="expression" dxfId="82" priority="13" stopIfTrue="1">
      <formula>WEEKDAY(E$2,2)&gt;5</formula>
    </cfRule>
    <cfRule type="expression" dxfId="81" priority="14" stopIfTrue="1">
      <formula>MATCH(E$2,祝日,0)&gt;0</formula>
    </cfRule>
    <cfRule type="expression" dxfId="80" priority="15" stopIfTrue="1">
      <formula>MATCH(E$2,振替休日,0)&gt;0</formula>
    </cfRule>
  </conditionalFormatting>
  <conditionalFormatting sqref="AI13 AI15 AI17 AI19 AI21 AI23">
    <cfRule type="cellIs" dxfId="79" priority="4" operator="equal">
      <formula>0</formula>
    </cfRule>
  </conditionalFormatting>
  <conditionalFormatting sqref="D14:AE14 D16:AE16 D18:AE18 D20:AE20 D22:AE22 D24:AE24 D13:AH13 D15:AH15 D17:AH17 D19:AH19 D21:AH21 D23:AH23">
    <cfRule type="expression" dxfId="78" priority="5" stopIfTrue="1">
      <formula>WEEKDAY(D$2,2)&gt;5</formula>
    </cfRule>
    <cfRule type="expression" dxfId="77" priority="6" stopIfTrue="1">
      <formula>MATCH(D$2,祝日,0)&gt;0</formula>
    </cfRule>
    <cfRule type="expression" dxfId="76" priority="7" stopIfTrue="1">
      <formula>MATCH(D$2,振替休日,0)&gt;0</formula>
    </cfRule>
  </conditionalFormatting>
  <conditionalFormatting sqref="AF14:AH14">
    <cfRule type="expression" dxfId="75" priority="8" stopIfTrue="1">
      <formula>MONTH(AF$2)&lt;&gt;$AI$1</formula>
    </cfRule>
    <cfRule type="expression" dxfId="74" priority="9" stopIfTrue="1">
      <formula>MONTH(AF$2)&lt;&gt;$AI$1</formula>
    </cfRule>
    <cfRule type="expression" dxfId="73" priority="10" stopIfTrue="1">
      <formula>WEEKDAY(AF$2,2)&gt;5</formula>
    </cfRule>
    <cfRule type="expression" dxfId="72" priority="11" stopIfTrue="1">
      <formula>MATCH(AF$2,祝日,0)&gt;0</formula>
    </cfRule>
    <cfRule type="expression" dxfId="71" priority="12" stopIfTrue="1">
      <formula>MATCH(AF$2,振替休日,0)&gt;0</formula>
    </cfRule>
  </conditionalFormatting>
  <conditionalFormatting sqref="E13:AH13 E15:AH15 E17:AH17 E19:AH19 E21:AH21 E23:AH23">
    <cfRule type="expression" dxfId="70" priority="1" stopIfTrue="1">
      <formula>WEEKDAY(E$2,2)&gt;5</formula>
    </cfRule>
    <cfRule type="expression" dxfId="69" priority="2" stopIfTrue="1">
      <formula>MATCH(E$2,祝日,0)&gt;0</formula>
    </cfRule>
    <cfRule type="expression" dxfId="68" priority="3" stopIfTrue="1">
      <formula>MATCH(E$2,振替休日,0)&gt;0</formula>
    </cfRule>
  </conditionalFormatting>
  <dataValidations count="4">
    <dataValidation imeMode="on" allowBlank="1" showInputMessage="1" showErrorMessage="1" sqref="A5:B5 A7:B7 A9:B9 A11:B11 A13:B13 A15:B15 A17:B17 A19:B19 A21:B21 A23:B23"/>
    <dataValidation imeMode="off" allowBlank="1" showInputMessage="1" showErrorMessage="1" sqref="D6:AH6 D22:AH22 D10:AH10 D12:AH12 D24:AH24 D14:AH14 D8:AH8 D16:AH16 D20:AH20 D18:AH18"/>
    <dataValidation type="list" imeMode="on" allowBlank="1" showInputMessage="1" showErrorMessage="1" sqref="C5 C7 C9 C11 C13 C15 C17 C19 C21 C23">
      <formula1>"A,B,C,D"</formula1>
    </dataValidation>
    <dataValidation type="list" imeMode="off" allowBlank="1" showInputMessage="1" showErrorMessage="1" sqref="D5:AH5 D11:AH11 D7:AH7 D9:AH9 D13:AH13 D15:AH15 D17:AH17 D19:AH19 D21:AH21 D23:AH23">
      <formula1>$A$34:$A$41</formula1>
    </dataValidation>
  </dataValidations>
  <pageMargins left="0.31496062992125984" right="0.31496062992125984" top="0.74803149606299213" bottom="0.35433070866141736" header="0.31496062992125984" footer="0.31496062992125984"/>
  <pageSetup paperSize="9"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7"/>
  <sheetViews>
    <sheetView zoomScaleNormal="100" workbookViewId="0">
      <selection activeCell="A43" sqref="A43:XFD49"/>
    </sheetView>
  </sheetViews>
  <sheetFormatPr defaultColWidth="3.109375" defaultRowHeight="10.8" x14ac:dyDescent="0.2"/>
  <cols>
    <col min="1" max="1" width="10.109375" style="2" customWidth="1"/>
    <col min="2" max="2" width="12.33203125" style="2" customWidth="1"/>
    <col min="3" max="3" width="4" style="36" customWidth="1"/>
    <col min="4" max="34" width="3.77734375" style="2" customWidth="1"/>
    <col min="35" max="35" width="8.77734375" style="2" customWidth="1"/>
    <col min="36" max="36" width="8.33203125" style="2" customWidth="1"/>
    <col min="37" max="39" width="9" style="18" customWidth="1"/>
    <col min="40" max="40" width="11.109375" style="18" customWidth="1"/>
    <col min="41" max="41" width="13" style="18" customWidth="1"/>
    <col min="42" max="42" width="9" style="18" customWidth="1"/>
    <col min="43" max="43" width="11" style="18" customWidth="1"/>
    <col min="44" max="59" width="9" style="18" customWidth="1"/>
    <col min="60" max="255" width="9" style="2" customWidth="1"/>
    <col min="256" max="16384" width="3.109375" style="2"/>
  </cols>
  <sheetData>
    <row r="1" spans="1:46" ht="11.4" thickBot="1" x14ac:dyDescent="0.25">
      <c r="A1" s="1" t="s">
        <v>38</v>
      </c>
      <c r="AF1" s="62">
        <v>2023</v>
      </c>
      <c r="AG1" s="63"/>
      <c r="AH1" s="2" t="s">
        <v>0</v>
      </c>
      <c r="AI1" s="4">
        <v>7</v>
      </c>
      <c r="AJ1" s="5" t="s">
        <v>1</v>
      </c>
    </row>
    <row r="2" spans="1:46" s="9" customFormat="1" x14ac:dyDescent="0.2">
      <c r="A2" s="64" t="s">
        <v>2</v>
      </c>
      <c r="B2" s="64" t="s">
        <v>3</v>
      </c>
      <c r="C2" s="66" t="s">
        <v>4</v>
      </c>
      <c r="D2" s="6">
        <f>DATE($AF$1,$AI$1,1)</f>
        <v>45108</v>
      </c>
      <c r="E2" s="6">
        <f t="shared" ref="E2:AH2" si="0">D2+1</f>
        <v>45109</v>
      </c>
      <c r="F2" s="6">
        <f t="shared" si="0"/>
        <v>45110</v>
      </c>
      <c r="G2" s="6">
        <f t="shared" si="0"/>
        <v>45111</v>
      </c>
      <c r="H2" s="6">
        <f t="shared" si="0"/>
        <v>45112</v>
      </c>
      <c r="I2" s="6">
        <f t="shared" si="0"/>
        <v>45113</v>
      </c>
      <c r="J2" s="6">
        <f t="shared" si="0"/>
        <v>45114</v>
      </c>
      <c r="K2" s="6">
        <f t="shared" si="0"/>
        <v>45115</v>
      </c>
      <c r="L2" s="6">
        <f t="shared" si="0"/>
        <v>45116</v>
      </c>
      <c r="M2" s="6">
        <f t="shared" si="0"/>
        <v>45117</v>
      </c>
      <c r="N2" s="6">
        <f t="shared" si="0"/>
        <v>45118</v>
      </c>
      <c r="O2" s="6">
        <f t="shared" si="0"/>
        <v>45119</v>
      </c>
      <c r="P2" s="6">
        <f t="shared" si="0"/>
        <v>45120</v>
      </c>
      <c r="Q2" s="6">
        <f t="shared" si="0"/>
        <v>45121</v>
      </c>
      <c r="R2" s="6">
        <f t="shared" si="0"/>
        <v>45122</v>
      </c>
      <c r="S2" s="6">
        <f t="shared" si="0"/>
        <v>45123</v>
      </c>
      <c r="T2" s="6">
        <f t="shared" si="0"/>
        <v>45124</v>
      </c>
      <c r="U2" s="6">
        <f t="shared" si="0"/>
        <v>45125</v>
      </c>
      <c r="V2" s="6">
        <f t="shared" si="0"/>
        <v>45126</v>
      </c>
      <c r="W2" s="6">
        <f t="shared" si="0"/>
        <v>45127</v>
      </c>
      <c r="X2" s="6">
        <f t="shared" si="0"/>
        <v>45128</v>
      </c>
      <c r="Y2" s="6">
        <f t="shared" si="0"/>
        <v>45129</v>
      </c>
      <c r="Z2" s="6">
        <f t="shared" si="0"/>
        <v>45130</v>
      </c>
      <c r="AA2" s="6">
        <f t="shared" si="0"/>
        <v>45131</v>
      </c>
      <c r="AB2" s="6">
        <f t="shared" si="0"/>
        <v>45132</v>
      </c>
      <c r="AC2" s="6">
        <f t="shared" si="0"/>
        <v>45133</v>
      </c>
      <c r="AD2" s="6">
        <f t="shared" si="0"/>
        <v>45134</v>
      </c>
      <c r="AE2" s="6">
        <f t="shared" si="0"/>
        <v>45135</v>
      </c>
      <c r="AF2" s="7">
        <f t="shared" si="0"/>
        <v>45136</v>
      </c>
      <c r="AG2" s="8">
        <f t="shared" si="0"/>
        <v>45137</v>
      </c>
      <c r="AH2" s="8">
        <f t="shared" si="0"/>
        <v>45138</v>
      </c>
      <c r="AI2" s="50" t="s">
        <v>5</v>
      </c>
      <c r="AJ2" s="52" t="s">
        <v>6</v>
      </c>
    </row>
    <row r="3" spans="1:46" s="9" customFormat="1" x14ac:dyDescent="0.2">
      <c r="A3" s="65"/>
      <c r="B3" s="65"/>
      <c r="C3" s="67"/>
      <c r="D3" s="6" t="str">
        <f t="shared" ref="D3:AH3" si="1">VLOOKUP(WEEKDAY(D2,2),曜日,2,FALSE)</f>
        <v>土</v>
      </c>
      <c r="E3" s="6" t="str">
        <f t="shared" si="1"/>
        <v>日</v>
      </c>
      <c r="F3" s="6" t="str">
        <f t="shared" si="1"/>
        <v>月</v>
      </c>
      <c r="G3" s="6" t="str">
        <f t="shared" si="1"/>
        <v>火</v>
      </c>
      <c r="H3" s="6" t="str">
        <f t="shared" si="1"/>
        <v>水</v>
      </c>
      <c r="I3" s="6" t="str">
        <f t="shared" si="1"/>
        <v>木</v>
      </c>
      <c r="J3" s="6" t="str">
        <f t="shared" si="1"/>
        <v>金</v>
      </c>
      <c r="K3" s="6" t="str">
        <f t="shared" si="1"/>
        <v>土</v>
      </c>
      <c r="L3" s="6" t="str">
        <f t="shared" si="1"/>
        <v>日</v>
      </c>
      <c r="M3" s="6" t="str">
        <f t="shared" si="1"/>
        <v>月</v>
      </c>
      <c r="N3" s="6" t="str">
        <f t="shared" si="1"/>
        <v>火</v>
      </c>
      <c r="O3" s="6" t="str">
        <f t="shared" si="1"/>
        <v>水</v>
      </c>
      <c r="P3" s="6" t="str">
        <f t="shared" si="1"/>
        <v>木</v>
      </c>
      <c r="Q3" s="6" t="str">
        <f t="shared" si="1"/>
        <v>金</v>
      </c>
      <c r="R3" s="6" t="str">
        <f t="shared" si="1"/>
        <v>土</v>
      </c>
      <c r="S3" s="6" t="str">
        <f t="shared" si="1"/>
        <v>日</v>
      </c>
      <c r="T3" s="6" t="str">
        <f t="shared" si="1"/>
        <v>月</v>
      </c>
      <c r="U3" s="6" t="str">
        <f t="shared" si="1"/>
        <v>火</v>
      </c>
      <c r="V3" s="6" t="str">
        <f t="shared" si="1"/>
        <v>水</v>
      </c>
      <c r="W3" s="6" t="str">
        <f t="shared" si="1"/>
        <v>木</v>
      </c>
      <c r="X3" s="6" t="str">
        <f t="shared" si="1"/>
        <v>金</v>
      </c>
      <c r="Y3" s="6" t="str">
        <f t="shared" si="1"/>
        <v>土</v>
      </c>
      <c r="Z3" s="6" t="str">
        <f t="shared" si="1"/>
        <v>日</v>
      </c>
      <c r="AA3" s="6" t="str">
        <f t="shared" si="1"/>
        <v>月</v>
      </c>
      <c r="AB3" s="6" t="str">
        <f t="shared" si="1"/>
        <v>火</v>
      </c>
      <c r="AC3" s="6" t="str">
        <f t="shared" si="1"/>
        <v>水</v>
      </c>
      <c r="AD3" s="6" t="str">
        <f t="shared" si="1"/>
        <v>木</v>
      </c>
      <c r="AE3" s="6" t="str">
        <f t="shared" si="1"/>
        <v>金</v>
      </c>
      <c r="AF3" s="7" t="str">
        <f t="shared" si="1"/>
        <v>土</v>
      </c>
      <c r="AG3" s="7" t="str">
        <f t="shared" si="1"/>
        <v>日</v>
      </c>
      <c r="AH3" s="7" t="str">
        <f t="shared" si="1"/>
        <v>月</v>
      </c>
      <c r="AI3" s="51"/>
      <c r="AJ3" s="52"/>
      <c r="AL3" s="10"/>
      <c r="AM3" s="10"/>
      <c r="AN3" s="10" t="s">
        <v>7</v>
      </c>
      <c r="AO3" s="10"/>
      <c r="AP3" s="10"/>
      <c r="AQ3" s="10" t="s">
        <v>8</v>
      </c>
      <c r="AR3" s="10"/>
      <c r="AS3" s="10"/>
      <c r="AT3" s="10"/>
    </row>
    <row r="4" spans="1:46" s="9" customFormat="1" ht="14.4" customHeight="1" thickBot="1" x14ac:dyDescent="0.25">
      <c r="A4" s="81" t="s">
        <v>39</v>
      </c>
      <c r="B4" s="82"/>
      <c r="C4" s="47"/>
      <c r="D4" s="38"/>
      <c r="E4" s="38"/>
      <c r="F4" s="38" t="s">
        <v>61</v>
      </c>
      <c r="G4" s="38" t="s">
        <v>61</v>
      </c>
      <c r="H4" s="38" t="s">
        <v>61</v>
      </c>
      <c r="I4" s="38" t="s">
        <v>61</v>
      </c>
      <c r="J4" s="38" t="s">
        <v>61</v>
      </c>
      <c r="K4" s="38"/>
      <c r="L4" s="38"/>
      <c r="M4" s="38" t="s">
        <v>61</v>
      </c>
      <c r="N4" s="38" t="s">
        <v>61</v>
      </c>
      <c r="O4" s="38" t="s">
        <v>61</v>
      </c>
      <c r="P4" s="38" t="s">
        <v>61</v>
      </c>
      <c r="Q4" s="38" t="s">
        <v>61</v>
      </c>
      <c r="R4" s="38"/>
      <c r="S4" s="38"/>
      <c r="T4" s="38"/>
      <c r="U4" s="38" t="s">
        <v>61</v>
      </c>
      <c r="V4" s="38" t="s">
        <v>61</v>
      </c>
      <c r="W4" s="38" t="s">
        <v>61</v>
      </c>
      <c r="X4" s="38" t="s">
        <v>63</v>
      </c>
      <c r="Y4" s="38"/>
      <c r="Z4" s="38"/>
      <c r="AA4" s="38" t="s">
        <v>63</v>
      </c>
      <c r="AB4" s="38" t="s">
        <v>63</v>
      </c>
      <c r="AC4" s="38" t="s">
        <v>63</v>
      </c>
      <c r="AD4" s="38" t="s">
        <v>63</v>
      </c>
      <c r="AE4" s="38" t="s">
        <v>63</v>
      </c>
      <c r="AF4" s="48"/>
      <c r="AG4" s="48"/>
      <c r="AH4" s="48" t="s">
        <v>63</v>
      </c>
      <c r="AI4" s="49"/>
      <c r="AJ4" s="49"/>
      <c r="AL4" s="26">
        <v>1</v>
      </c>
      <c r="AM4" s="12" t="s">
        <v>9</v>
      </c>
      <c r="AN4" s="10"/>
      <c r="AO4" s="10"/>
      <c r="AP4" s="10"/>
      <c r="AQ4" s="10"/>
      <c r="AR4" s="10"/>
      <c r="AS4" s="10"/>
      <c r="AT4" s="10"/>
    </row>
    <row r="5" spans="1:46" ht="15" customHeight="1" thickTop="1" x14ac:dyDescent="0.2">
      <c r="A5" s="73" t="s">
        <v>50</v>
      </c>
      <c r="B5" s="83" t="s">
        <v>67</v>
      </c>
      <c r="C5" s="75" t="s">
        <v>68</v>
      </c>
      <c r="D5" s="37"/>
      <c r="E5" s="37"/>
      <c r="F5" s="37" t="s">
        <v>72</v>
      </c>
      <c r="G5" s="37" t="s">
        <v>72</v>
      </c>
      <c r="H5" s="37" t="s">
        <v>72</v>
      </c>
      <c r="I5" s="37" t="s">
        <v>72</v>
      </c>
      <c r="J5" s="37" t="s">
        <v>72</v>
      </c>
      <c r="K5" s="37"/>
      <c r="L5" s="37"/>
      <c r="M5" s="37" t="s">
        <v>72</v>
      </c>
      <c r="N5" s="37" t="s">
        <v>72</v>
      </c>
      <c r="O5" s="37" t="s">
        <v>72</v>
      </c>
      <c r="P5" s="37" t="s">
        <v>72</v>
      </c>
      <c r="Q5" s="37" t="s">
        <v>72</v>
      </c>
      <c r="R5" s="37"/>
      <c r="S5" s="37"/>
      <c r="T5" s="37"/>
      <c r="U5" s="37" t="s">
        <v>72</v>
      </c>
      <c r="V5" s="37" t="s">
        <v>72</v>
      </c>
      <c r="W5" s="37" t="s">
        <v>72</v>
      </c>
      <c r="X5" s="37" t="s">
        <v>72</v>
      </c>
      <c r="Y5" s="37"/>
      <c r="Z5" s="37"/>
      <c r="AA5" s="37" t="s">
        <v>72</v>
      </c>
      <c r="AB5" s="37" t="s">
        <v>72</v>
      </c>
      <c r="AC5" s="37" t="s">
        <v>72</v>
      </c>
      <c r="AD5" s="37" t="s">
        <v>72</v>
      </c>
      <c r="AE5" s="37" t="s">
        <v>72</v>
      </c>
      <c r="AF5" s="37"/>
      <c r="AG5" s="37"/>
      <c r="AH5" s="37" t="s">
        <v>72</v>
      </c>
      <c r="AI5" s="76">
        <f>SUM(D6:AH6)</f>
        <v>6.6666666666666625</v>
      </c>
      <c r="AJ5" s="68"/>
      <c r="AL5" s="26">
        <v>2</v>
      </c>
      <c r="AM5" s="12" t="s">
        <v>11</v>
      </c>
      <c r="AN5" s="14"/>
      <c r="AO5" s="14"/>
      <c r="AP5" s="13">
        <f>DATE($AF$1,MONTH(AR5),DAY(AR5))</f>
        <v>44927</v>
      </c>
      <c r="AQ5" s="14" t="s">
        <v>10</v>
      </c>
      <c r="AR5" s="15">
        <v>41275</v>
      </c>
      <c r="AS5" s="13">
        <f t="shared" ref="AS5:AS11" si="2">IF(WEEKDAY(AP5,1)=1,AP5+1,"")</f>
        <v>44928</v>
      </c>
      <c r="AT5" s="14"/>
    </row>
    <row r="6" spans="1:46" ht="15" customHeight="1" x14ac:dyDescent="0.2">
      <c r="A6" s="74"/>
      <c r="B6" s="84"/>
      <c r="C6" s="59"/>
      <c r="D6" s="31">
        <f t="shared" ref="D6:AH6" si="3">IFERROR(VLOOKUP(D5,$A$34:$B$41,2,FALSE),0)</f>
        <v>0</v>
      </c>
      <c r="E6" s="31">
        <f t="shared" si="3"/>
        <v>0</v>
      </c>
      <c r="F6" s="31">
        <f t="shared" si="3"/>
        <v>0.33333333333333326</v>
      </c>
      <c r="G6" s="31">
        <f t="shared" si="3"/>
        <v>0.33333333333333326</v>
      </c>
      <c r="H6" s="31">
        <f t="shared" si="3"/>
        <v>0.33333333333333326</v>
      </c>
      <c r="I6" s="31">
        <f t="shared" si="3"/>
        <v>0.33333333333333326</v>
      </c>
      <c r="J6" s="31">
        <f t="shared" si="3"/>
        <v>0.33333333333333326</v>
      </c>
      <c r="K6" s="31">
        <f t="shared" si="3"/>
        <v>0</v>
      </c>
      <c r="L6" s="31">
        <f t="shared" si="3"/>
        <v>0</v>
      </c>
      <c r="M6" s="31">
        <f t="shared" si="3"/>
        <v>0.33333333333333326</v>
      </c>
      <c r="N6" s="31">
        <f t="shared" si="3"/>
        <v>0.33333333333333326</v>
      </c>
      <c r="O6" s="31">
        <f t="shared" si="3"/>
        <v>0.33333333333333326</v>
      </c>
      <c r="P6" s="31">
        <f t="shared" si="3"/>
        <v>0.33333333333333326</v>
      </c>
      <c r="Q6" s="31">
        <f t="shared" si="3"/>
        <v>0.33333333333333326</v>
      </c>
      <c r="R6" s="31">
        <f t="shared" si="3"/>
        <v>0</v>
      </c>
      <c r="S6" s="31">
        <f t="shared" si="3"/>
        <v>0</v>
      </c>
      <c r="T6" s="31">
        <f t="shared" si="3"/>
        <v>0</v>
      </c>
      <c r="U6" s="31">
        <f t="shared" si="3"/>
        <v>0.33333333333333326</v>
      </c>
      <c r="V6" s="31">
        <f t="shared" si="3"/>
        <v>0.33333333333333326</v>
      </c>
      <c r="W6" s="31">
        <f t="shared" si="3"/>
        <v>0.33333333333333326</v>
      </c>
      <c r="X6" s="31">
        <f t="shared" si="3"/>
        <v>0.33333333333333326</v>
      </c>
      <c r="Y6" s="31">
        <f t="shared" si="3"/>
        <v>0</v>
      </c>
      <c r="Z6" s="31">
        <f t="shared" si="3"/>
        <v>0</v>
      </c>
      <c r="AA6" s="31">
        <f t="shared" si="3"/>
        <v>0.33333333333333326</v>
      </c>
      <c r="AB6" s="31">
        <f t="shared" si="3"/>
        <v>0.33333333333333326</v>
      </c>
      <c r="AC6" s="31">
        <f t="shared" si="3"/>
        <v>0.33333333333333326</v>
      </c>
      <c r="AD6" s="31">
        <f t="shared" si="3"/>
        <v>0.33333333333333326</v>
      </c>
      <c r="AE6" s="31">
        <f t="shared" si="3"/>
        <v>0.33333333333333326</v>
      </c>
      <c r="AF6" s="32">
        <f t="shared" si="3"/>
        <v>0</v>
      </c>
      <c r="AG6" s="32">
        <f t="shared" si="3"/>
        <v>0</v>
      </c>
      <c r="AH6" s="32">
        <f t="shared" si="3"/>
        <v>0.33333333333333326</v>
      </c>
      <c r="AI6" s="77"/>
      <c r="AJ6" s="69"/>
      <c r="AL6" s="26">
        <v>3</v>
      </c>
      <c r="AM6" s="12" t="s">
        <v>14</v>
      </c>
      <c r="AN6" s="14"/>
      <c r="AO6" s="14"/>
      <c r="AP6" s="13">
        <f>DATE(AF1,1,14-WEEKDAY(DATE(AF1,1,0),3))</f>
        <v>44935</v>
      </c>
      <c r="AQ6" s="14" t="s">
        <v>12</v>
      </c>
      <c r="AR6" s="16" t="s">
        <v>13</v>
      </c>
      <c r="AS6" s="13" t="str">
        <f t="shared" si="2"/>
        <v/>
      </c>
      <c r="AT6" s="14"/>
    </row>
    <row r="7" spans="1:46" ht="15" customHeight="1" x14ac:dyDescent="0.2">
      <c r="A7" s="56" t="s">
        <v>51</v>
      </c>
      <c r="B7" s="85" t="s">
        <v>69</v>
      </c>
      <c r="C7" s="58" t="s">
        <v>68</v>
      </c>
      <c r="D7" s="11"/>
      <c r="E7" s="11"/>
      <c r="F7" s="11" t="s">
        <v>72</v>
      </c>
      <c r="G7" s="11" t="s">
        <v>72</v>
      </c>
      <c r="H7" s="11" t="s">
        <v>72</v>
      </c>
      <c r="I7" s="11" t="s">
        <v>72</v>
      </c>
      <c r="J7" s="11" t="s">
        <v>72</v>
      </c>
      <c r="K7" s="11"/>
      <c r="L7" s="11"/>
      <c r="M7" s="11" t="s">
        <v>72</v>
      </c>
      <c r="N7" s="11" t="s">
        <v>72</v>
      </c>
      <c r="O7" s="11" t="s">
        <v>72</v>
      </c>
      <c r="P7" s="11" t="s">
        <v>72</v>
      </c>
      <c r="Q7" s="11" t="s">
        <v>72</v>
      </c>
      <c r="R7" s="11"/>
      <c r="S7" s="11"/>
      <c r="T7" s="11"/>
      <c r="U7" s="11" t="s">
        <v>72</v>
      </c>
      <c r="V7" s="11" t="s">
        <v>72</v>
      </c>
      <c r="W7" s="11" t="s">
        <v>72</v>
      </c>
      <c r="X7" s="11" t="s">
        <v>72</v>
      </c>
      <c r="Y7" s="11"/>
      <c r="Z7" s="11"/>
      <c r="AA7" s="11" t="s">
        <v>72</v>
      </c>
      <c r="AB7" s="11" t="s">
        <v>72</v>
      </c>
      <c r="AC7" s="11" t="s">
        <v>72</v>
      </c>
      <c r="AD7" s="11" t="s">
        <v>72</v>
      </c>
      <c r="AE7" s="11" t="s">
        <v>72</v>
      </c>
      <c r="AF7" s="11"/>
      <c r="AG7" s="11"/>
      <c r="AH7" s="11" t="s">
        <v>72</v>
      </c>
      <c r="AI7" s="79">
        <f t="shared" ref="AI7" si="4">SUM(D8:AH8)</f>
        <v>6.6666666666666625</v>
      </c>
      <c r="AJ7" s="78"/>
      <c r="AL7" s="26">
        <v>4</v>
      </c>
      <c r="AM7" s="12" t="s">
        <v>16</v>
      </c>
      <c r="AN7" s="14"/>
      <c r="AO7" s="14"/>
      <c r="AP7" s="13">
        <f>DATE($AF$1,MONTH(AR7),DAY(AR7))</f>
        <v>44968</v>
      </c>
      <c r="AQ7" s="14" t="s">
        <v>15</v>
      </c>
      <c r="AR7" s="15">
        <v>41316</v>
      </c>
      <c r="AS7" s="13" t="str">
        <f t="shared" si="2"/>
        <v/>
      </c>
      <c r="AT7" s="14"/>
    </row>
    <row r="8" spans="1:46" ht="15" customHeight="1" x14ac:dyDescent="0.2">
      <c r="A8" s="57"/>
      <c r="B8" s="84"/>
      <c r="C8" s="59"/>
      <c r="D8" s="31">
        <f t="shared" ref="D8:AH8" si="5">IFERROR(VLOOKUP(D7,$A$34:$B$41,2,FALSE),0)</f>
        <v>0</v>
      </c>
      <c r="E8" s="31">
        <f t="shared" si="5"/>
        <v>0</v>
      </c>
      <c r="F8" s="31">
        <f t="shared" si="5"/>
        <v>0.33333333333333326</v>
      </c>
      <c r="G8" s="31">
        <f t="shared" si="5"/>
        <v>0.33333333333333326</v>
      </c>
      <c r="H8" s="31">
        <f t="shared" si="5"/>
        <v>0.33333333333333326</v>
      </c>
      <c r="I8" s="31">
        <f t="shared" si="5"/>
        <v>0.33333333333333326</v>
      </c>
      <c r="J8" s="31">
        <f t="shared" si="5"/>
        <v>0.33333333333333326</v>
      </c>
      <c r="K8" s="31">
        <f t="shared" si="5"/>
        <v>0</v>
      </c>
      <c r="L8" s="31">
        <f t="shared" si="5"/>
        <v>0</v>
      </c>
      <c r="M8" s="31">
        <f t="shared" si="5"/>
        <v>0.33333333333333326</v>
      </c>
      <c r="N8" s="31">
        <f t="shared" si="5"/>
        <v>0.33333333333333326</v>
      </c>
      <c r="O8" s="31">
        <f t="shared" si="5"/>
        <v>0.33333333333333326</v>
      </c>
      <c r="P8" s="31">
        <f t="shared" si="5"/>
        <v>0.33333333333333326</v>
      </c>
      <c r="Q8" s="31">
        <f t="shared" si="5"/>
        <v>0.33333333333333326</v>
      </c>
      <c r="R8" s="31">
        <f t="shared" si="5"/>
        <v>0</v>
      </c>
      <c r="S8" s="31">
        <f t="shared" si="5"/>
        <v>0</v>
      </c>
      <c r="T8" s="31">
        <f t="shared" si="5"/>
        <v>0</v>
      </c>
      <c r="U8" s="31">
        <f t="shared" si="5"/>
        <v>0.33333333333333326</v>
      </c>
      <c r="V8" s="31">
        <f t="shared" si="5"/>
        <v>0.33333333333333326</v>
      </c>
      <c r="W8" s="31">
        <f t="shared" si="5"/>
        <v>0.33333333333333326</v>
      </c>
      <c r="X8" s="31">
        <f t="shared" si="5"/>
        <v>0.33333333333333326</v>
      </c>
      <c r="Y8" s="31">
        <f t="shared" si="5"/>
        <v>0</v>
      </c>
      <c r="Z8" s="31">
        <f t="shared" si="5"/>
        <v>0</v>
      </c>
      <c r="AA8" s="31">
        <f t="shared" si="5"/>
        <v>0.33333333333333326</v>
      </c>
      <c r="AB8" s="31">
        <f t="shared" si="5"/>
        <v>0.33333333333333326</v>
      </c>
      <c r="AC8" s="31">
        <f t="shared" si="5"/>
        <v>0.33333333333333326</v>
      </c>
      <c r="AD8" s="31">
        <f t="shared" si="5"/>
        <v>0.33333333333333326</v>
      </c>
      <c r="AE8" s="31">
        <f t="shared" si="5"/>
        <v>0.33333333333333326</v>
      </c>
      <c r="AF8" s="32">
        <f t="shared" si="5"/>
        <v>0</v>
      </c>
      <c r="AG8" s="32">
        <f t="shared" si="5"/>
        <v>0</v>
      </c>
      <c r="AH8" s="32">
        <f t="shared" si="5"/>
        <v>0.33333333333333326</v>
      </c>
      <c r="AI8" s="77"/>
      <c r="AJ8" s="69"/>
      <c r="AL8" s="26">
        <v>5</v>
      </c>
      <c r="AM8" s="12" t="s">
        <v>19</v>
      </c>
      <c r="AN8" s="14"/>
      <c r="AO8" s="14"/>
      <c r="AP8" s="13">
        <f>DATE(AF1,3,IF(MOD(AF1,4)&lt;2,20,21))</f>
        <v>45006</v>
      </c>
      <c r="AQ8" s="14" t="s">
        <v>17</v>
      </c>
      <c r="AR8" s="16" t="s">
        <v>18</v>
      </c>
      <c r="AS8" s="13" t="str">
        <f t="shared" si="2"/>
        <v/>
      </c>
      <c r="AT8" s="14"/>
    </row>
    <row r="9" spans="1:46" ht="15" customHeight="1" x14ac:dyDescent="0.2">
      <c r="A9" s="73"/>
      <c r="B9" s="75"/>
      <c r="C9" s="75"/>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76">
        <f t="shared" ref="AI9" si="6">SUM(D10:AH10)</f>
        <v>0</v>
      </c>
      <c r="AJ9" s="68"/>
      <c r="AL9" s="26">
        <v>6</v>
      </c>
      <c r="AM9" s="12" t="s">
        <v>21</v>
      </c>
      <c r="AN9" s="14"/>
      <c r="AO9" s="14"/>
      <c r="AP9" s="13">
        <f>DATE($AF$1,MONTH(AR9),DAY(AR9))</f>
        <v>45045</v>
      </c>
      <c r="AQ9" s="14" t="s">
        <v>20</v>
      </c>
      <c r="AR9" s="15">
        <v>41393</v>
      </c>
      <c r="AS9" s="13" t="str">
        <f t="shared" si="2"/>
        <v/>
      </c>
      <c r="AT9" s="14"/>
    </row>
    <row r="10" spans="1:46" ht="15" customHeight="1" x14ac:dyDescent="0.2">
      <c r="A10" s="74"/>
      <c r="B10" s="59"/>
      <c r="C10" s="59"/>
      <c r="D10" s="31">
        <f t="shared" ref="D10:AH10" si="7">IFERROR(VLOOKUP(D9,$A$34:$B$41,2,FALSE),0)</f>
        <v>0</v>
      </c>
      <c r="E10" s="31">
        <f t="shared" si="7"/>
        <v>0</v>
      </c>
      <c r="F10" s="31">
        <f t="shared" si="7"/>
        <v>0</v>
      </c>
      <c r="G10" s="31">
        <f t="shared" si="7"/>
        <v>0</v>
      </c>
      <c r="H10" s="31">
        <f t="shared" si="7"/>
        <v>0</v>
      </c>
      <c r="I10" s="31">
        <f t="shared" si="7"/>
        <v>0</v>
      </c>
      <c r="J10" s="31">
        <f t="shared" si="7"/>
        <v>0</v>
      </c>
      <c r="K10" s="31">
        <f t="shared" si="7"/>
        <v>0</v>
      </c>
      <c r="L10" s="31">
        <f t="shared" si="7"/>
        <v>0</v>
      </c>
      <c r="M10" s="31">
        <f t="shared" si="7"/>
        <v>0</v>
      </c>
      <c r="N10" s="31">
        <f t="shared" si="7"/>
        <v>0</v>
      </c>
      <c r="O10" s="31">
        <f t="shared" si="7"/>
        <v>0</v>
      </c>
      <c r="P10" s="31">
        <f t="shared" si="7"/>
        <v>0</v>
      </c>
      <c r="Q10" s="31">
        <f t="shared" si="7"/>
        <v>0</v>
      </c>
      <c r="R10" s="31">
        <f t="shared" si="7"/>
        <v>0</v>
      </c>
      <c r="S10" s="31">
        <f t="shared" si="7"/>
        <v>0</v>
      </c>
      <c r="T10" s="31">
        <f t="shared" si="7"/>
        <v>0</v>
      </c>
      <c r="U10" s="31">
        <f t="shared" si="7"/>
        <v>0</v>
      </c>
      <c r="V10" s="31">
        <f t="shared" si="7"/>
        <v>0</v>
      </c>
      <c r="W10" s="31">
        <f t="shared" si="7"/>
        <v>0</v>
      </c>
      <c r="X10" s="31">
        <f t="shared" si="7"/>
        <v>0</v>
      </c>
      <c r="Y10" s="31">
        <f t="shared" si="7"/>
        <v>0</v>
      </c>
      <c r="Z10" s="31">
        <f t="shared" si="7"/>
        <v>0</v>
      </c>
      <c r="AA10" s="31">
        <f t="shared" si="7"/>
        <v>0</v>
      </c>
      <c r="AB10" s="31">
        <f t="shared" si="7"/>
        <v>0</v>
      </c>
      <c r="AC10" s="31">
        <f t="shared" si="7"/>
        <v>0</v>
      </c>
      <c r="AD10" s="31">
        <f t="shared" si="7"/>
        <v>0</v>
      </c>
      <c r="AE10" s="31">
        <f t="shared" si="7"/>
        <v>0</v>
      </c>
      <c r="AF10" s="32">
        <f t="shared" si="7"/>
        <v>0</v>
      </c>
      <c r="AG10" s="32">
        <f t="shared" si="7"/>
        <v>0</v>
      </c>
      <c r="AH10" s="32">
        <f t="shared" si="7"/>
        <v>0</v>
      </c>
      <c r="AI10" s="77"/>
      <c r="AJ10" s="69"/>
      <c r="AL10" s="26">
        <v>7</v>
      </c>
      <c r="AM10" s="12" t="s">
        <v>23</v>
      </c>
      <c r="AN10" s="14"/>
      <c r="AO10" s="14"/>
      <c r="AP10" s="13">
        <f>DATE($AF$1,MONTH(AR10),DAY(AR10))</f>
        <v>45049</v>
      </c>
      <c r="AQ10" s="14" t="s">
        <v>22</v>
      </c>
      <c r="AR10" s="15">
        <v>41397</v>
      </c>
      <c r="AS10" s="13" t="str">
        <f t="shared" si="2"/>
        <v/>
      </c>
      <c r="AT10" s="14"/>
    </row>
    <row r="11" spans="1:46" ht="15" customHeight="1" x14ac:dyDescent="0.2">
      <c r="A11" s="80" t="s">
        <v>70</v>
      </c>
      <c r="B11" s="85" t="s">
        <v>71</v>
      </c>
      <c r="C11" s="58" t="s">
        <v>68</v>
      </c>
      <c r="D11" s="11"/>
      <c r="E11" s="11"/>
      <c r="F11" s="11" t="s">
        <v>72</v>
      </c>
      <c r="G11" s="11" t="s">
        <v>72</v>
      </c>
      <c r="H11" s="11" t="s">
        <v>72</v>
      </c>
      <c r="I11" s="11" t="s">
        <v>72</v>
      </c>
      <c r="J11" s="11" t="s">
        <v>72</v>
      </c>
      <c r="K11" s="11"/>
      <c r="L11" s="11"/>
      <c r="M11" s="11" t="s">
        <v>72</v>
      </c>
      <c r="N11" s="11" t="s">
        <v>72</v>
      </c>
      <c r="O11" s="11" t="s">
        <v>72</v>
      </c>
      <c r="P11" s="11" t="s">
        <v>72</v>
      </c>
      <c r="Q11" s="11" t="s">
        <v>72</v>
      </c>
      <c r="R11" s="11"/>
      <c r="S11" s="11"/>
      <c r="T11" s="11"/>
      <c r="U11" s="11" t="s">
        <v>72</v>
      </c>
      <c r="V11" s="11" t="s">
        <v>72</v>
      </c>
      <c r="W11" s="11" t="s">
        <v>72</v>
      </c>
      <c r="X11" s="11" t="s">
        <v>72</v>
      </c>
      <c r="Y11" s="11"/>
      <c r="Z11" s="11"/>
      <c r="AA11" s="11" t="s">
        <v>72</v>
      </c>
      <c r="AB11" s="11" t="s">
        <v>72</v>
      </c>
      <c r="AC11" s="11" t="s">
        <v>72</v>
      </c>
      <c r="AD11" s="11" t="s">
        <v>72</v>
      </c>
      <c r="AE11" s="11" t="s">
        <v>72</v>
      </c>
      <c r="AF11" s="11"/>
      <c r="AG11" s="11"/>
      <c r="AH11" s="11" t="s">
        <v>72</v>
      </c>
      <c r="AI11" s="79">
        <f t="shared" ref="AI11" si="8">SUM(D12:AH12)</f>
        <v>6.6666666666666625</v>
      </c>
      <c r="AJ11" s="78">
        <v>1</v>
      </c>
      <c r="AL11" s="14"/>
      <c r="AM11" s="14"/>
      <c r="AN11" s="14"/>
      <c r="AO11" s="14"/>
      <c r="AP11" s="13">
        <f>DATE($AF$1,MONTH(AR11),DAY(AR11))</f>
        <v>45050</v>
      </c>
      <c r="AQ11" s="14" t="s">
        <v>24</v>
      </c>
      <c r="AR11" s="15">
        <v>41398</v>
      </c>
      <c r="AS11" s="13" t="str">
        <f t="shared" si="2"/>
        <v/>
      </c>
      <c r="AT11" s="14"/>
    </row>
    <row r="12" spans="1:46" ht="15" customHeight="1" x14ac:dyDescent="0.2">
      <c r="A12" s="74"/>
      <c r="B12" s="84"/>
      <c r="C12" s="59"/>
      <c r="D12" s="31">
        <f t="shared" ref="D12:AH12" si="9">IFERROR(VLOOKUP(D11,$A$34:$B$41,2,FALSE),0)</f>
        <v>0</v>
      </c>
      <c r="E12" s="31">
        <f t="shared" si="9"/>
        <v>0</v>
      </c>
      <c r="F12" s="31">
        <f t="shared" si="9"/>
        <v>0.33333333333333326</v>
      </c>
      <c r="G12" s="31">
        <f t="shared" si="9"/>
        <v>0.33333333333333326</v>
      </c>
      <c r="H12" s="31">
        <f t="shared" si="9"/>
        <v>0.33333333333333326</v>
      </c>
      <c r="I12" s="31">
        <f t="shared" si="9"/>
        <v>0.33333333333333326</v>
      </c>
      <c r="J12" s="31">
        <f t="shared" si="9"/>
        <v>0.33333333333333326</v>
      </c>
      <c r="K12" s="31">
        <f t="shared" si="9"/>
        <v>0</v>
      </c>
      <c r="L12" s="31">
        <f t="shared" si="9"/>
        <v>0</v>
      </c>
      <c r="M12" s="31">
        <f t="shared" si="9"/>
        <v>0.33333333333333326</v>
      </c>
      <c r="N12" s="31">
        <f t="shared" si="9"/>
        <v>0.33333333333333326</v>
      </c>
      <c r="O12" s="31">
        <f t="shared" si="9"/>
        <v>0.33333333333333326</v>
      </c>
      <c r="P12" s="31">
        <f t="shared" si="9"/>
        <v>0.33333333333333326</v>
      </c>
      <c r="Q12" s="31">
        <f t="shared" si="9"/>
        <v>0.33333333333333326</v>
      </c>
      <c r="R12" s="31">
        <f t="shared" si="9"/>
        <v>0</v>
      </c>
      <c r="S12" s="31">
        <f t="shared" si="9"/>
        <v>0</v>
      </c>
      <c r="T12" s="31">
        <f t="shared" si="9"/>
        <v>0</v>
      </c>
      <c r="U12" s="31">
        <f t="shared" si="9"/>
        <v>0.33333333333333326</v>
      </c>
      <c r="V12" s="31">
        <f t="shared" si="9"/>
        <v>0.33333333333333326</v>
      </c>
      <c r="W12" s="31">
        <f t="shared" si="9"/>
        <v>0.33333333333333326</v>
      </c>
      <c r="X12" s="31">
        <f t="shared" si="9"/>
        <v>0.33333333333333326</v>
      </c>
      <c r="Y12" s="31">
        <f t="shared" si="9"/>
        <v>0</v>
      </c>
      <c r="Z12" s="31">
        <f t="shared" si="9"/>
        <v>0</v>
      </c>
      <c r="AA12" s="31">
        <f t="shared" si="9"/>
        <v>0.33333333333333326</v>
      </c>
      <c r="AB12" s="31">
        <f t="shared" si="9"/>
        <v>0.33333333333333326</v>
      </c>
      <c r="AC12" s="31">
        <f t="shared" si="9"/>
        <v>0.33333333333333326</v>
      </c>
      <c r="AD12" s="31">
        <f t="shared" si="9"/>
        <v>0.33333333333333326</v>
      </c>
      <c r="AE12" s="31">
        <f t="shared" si="9"/>
        <v>0.33333333333333326</v>
      </c>
      <c r="AF12" s="32">
        <f t="shared" si="9"/>
        <v>0</v>
      </c>
      <c r="AG12" s="32">
        <f t="shared" si="9"/>
        <v>0</v>
      </c>
      <c r="AH12" s="32">
        <f t="shared" si="9"/>
        <v>0.33333333333333326</v>
      </c>
      <c r="AI12" s="77"/>
      <c r="AJ12" s="69"/>
      <c r="AL12" s="26"/>
      <c r="AM12" s="12"/>
      <c r="AN12" s="14"/>
      <c r="AO12" s="14"/>
      <c r="AP12" s="13">
        <f>DATE($AF$1,MONTH(AR12),DAY(AR12))</f>
        <v>45051</v>
      </c>
      <c r="AQ12" s="14" t="s">
        <v>25</v>
      </c>
      <c r="AR12" s="15">
        <v>41399</v>
      </c>
      <c r="AS12" s="13" t="str">
        <f>IF(WEEKDAY(AP12,1)&lt;=3,AP12+1,"")</f>
        <v/>
      </c>
      <c r="AT12" s="14"/>
    </row>
    <row r="13" spans="1:46" ht="15" customHeight="1" x14ac:dyDescent="0.2">
      <c r="A13" s="80" t="s">
        <v>73</v>
      </c>
      <c r="B13" s="85" t="s">
        <v>74</v>
      </c>
      <c r="C13" s="58" t="s">
        <v>68</v>
      </c>
      <c r="D13" s="11"/>
      <c r="E13" s="11"/>
      <c r="F13" s="11" t="s">
        <v>60</v>
      </c>
      <c r="G13" s="11" t="s">
        <v>60</v>
      </c>
      <c r="H13" s="11" t="s">
        <v>60</v>
      </c>
      <c r="I13" s="11" t="s">
        <v>60</v>
      </c>
      <c r="J13" s="11" t="s">
        <v>60</v>
      </c>
      <c r="K13" s="11"/>
      <c r="L13" s="11"/>
      <c r="M13" s="11" t="s">
        <v>60</v>
      </c>
      <c r="N13" s="11" t="s">
        <v>60</v>
      </c>
      <c r="O13" s="11" t="s">
        <v>60</v>
      </c>
      <c r="P13" s="11" t="s">
        <v>60</v>
      </c>
      <c r="Q13" s="11" t="s">
        <v>60</v>
      </c>
      <c r="R13" s="11"/>
      <c r="S13" s="11"/>
      <c r="T13" s="11"/>
      <c r="U13" s="11" t="s">
        <v>60</v>
      </c>
      <c r="V13" s="11" t="s">
        <v>60</v>
      </c>
      <c r="W13" s="11" t="s">
        <v>60</v>
      </c>
      <c r="X13" s="11" t="s">
        <v>60</v>
      </c>
      <c r="Y13" s="11"/>
      <c r="Z13" s="11"/>
      <c r="AA13" s="11" t="s">
        <v>60</v>
      </c>
      <c r="AB13" s="11" t="s">
        <v>60</v>
      </c>
      <c r="AC13" s="11" t="s">
        <v>60</v>
      </c>
      <c r="AD13" s="11" t="s">
        <v>60</v>
      </c>
      <c r="AE13" s="11" t="s">
        <v>60</v>
      </c>
      <c r="AF13" s="11"/>
      <c r="AG13" s="11"/>
      <c r="AH13" s="11" t="s">
        <v>60</v>
      </c>
      <c r="AI13" s="79">
        <f t="shared" ref="AI13" si="10">SUM(D14:AH14)</f>
        <v>6.6666666666666643</v>
      </c>
      <c r="AJ13" s="78">
        <v>1</v>
      </c>
      <c r="AL13" s="26"/>
      <c r="AM13" s="12"/>
      <c r="AN13" s="14"/>
      <c r="AO13" s="14"/>
      <c r="AP13" s="13">
        <f>DATE(AF1,7,21-WEEKDAY(DATE(AF1,7,0),3))</f>
        <v>45124</v>
      </c>
      <c r="AQ13" s="14" t="s">
        <v>26</v>
      </c>
      <c r="AR13" s="16" t="s">
        <v>27</v>
      </c>
      <c r="AS13" s="13" t="str">
        <f t="shared" ref="AS13:AS19" si="11">IF(WEEKDAY(AP13,1)=1,AP13+1,"")</f>
        <v/>
      </c>
      <c r="AT13" s="14"/>
    </row>
    <row r="14" spans="1:46" ht="15" customHeight="1" x14ac:dyDescent="0.2">
      <c r="A14" s="74"/>
      <c r="B14" s="84"/>
      <c r="C14" s="59"/>
      <c r="D14" s="31">
        <f t="shared" ref="D14:AH14" si="12">IFERROR(VLOOKUP(D13,$A$34:$B$41,2,FALSE),0)</f>
        <v>0</v>
      </c>
      <c r="E14" s="31">
        <f t="shared" si="12"/>
        <v>0</v>
      </c>
      <c r="F14" s="31">
        <f t="shared" si="12"/>
        <v>0.33333333333333331</v>
      </c>
      <c r="G14" s="31">
        <f t="shared" si="12"/>
        <v>0.33333333333333331</v>
      </c>
      <c r="H14" s="31">
        <f t="shared" si="12"/>
        <v>0.33333333333333331</v>
      </c>
      <c r="I14" s="31">
        <f t="shared" si="12"/>
        <v>0.33333333333333331</v>
      </c>
      <c r="J14" s="31">
        <f t="shared" si="12"/>
        <v>0.33333333333333331</v>
      </c>
      <c r="K14" s="31">
        <f t="shared" si="12"/>
        <v>0</v>
      </c>
      <c r="L14" s="31">
        <f t="shared" si="12"/>
        <v>0</v>
      </c>
      <c r="M14" s="31">
        <f t="shared" si="12"/>
        <v>0.33333333333333331</v>
      </c>
      <c r="N14" s="31">
        <f t="shared" si="12"/>
        <v>0.33333333333333331</v>
      </c>
      <c r="O14" s="31">
        <f t="shared" si="12"/>
        <v>0.33333333333333331</v>
      </c>
      <c r="P14" s="31">
        <f t="shared" si="12"/>
        <v>0.33333333333333331</v>
      </c>
      <c r="Q14" s="31">
        <f t="shared" si="12"/>
        <v>0.33333333333333331</v>
      </c>
      <c r="R14" s="31">
        <f t="shared" si="12"/>
        <v>0</v>
      </c>
      <c r="S14" s="31">
        <f t="shared" si="12"/>
        <v>0</v>
      </c>
      <c r="T14" s="31">
        <f t="shared" si="12"/>
        <v>0</v>
      </c>
      <c r="U14" s="31">
        <f t="shared" si="12"/>
        <v>0.33333333333333331</v>
      </c>
      <c r="V14" s="31">
        <f t="shared" si="12"/>
        <v>0.33333333333333331</v>
      </c>
      <c r="W14" s="31">
        <f t="shared" si="12"/>
        <v>0.33333333333333331</v>
      </c>
      <c r="X14" s="31">
        <f t="shared" si="12"/>
        <v>0.33333333333333331</v>
      </c>
      <c r="Y14" s="31">
        <f t="shared" si="12"/>
        <v>0</v>
      </c>
      <c r="Z14" s="31">
        <f t="shared" si="12"/>
        <v>0</v>
      </c>
      <c r="AA14" s="31">
        <f t="shared" si="12"/>
        <v>0.33333333333333331</v>
      </c>
      <c r="AB14" s="31">
        <f t="shared" si="12"/>
        <v>0.33333333333333331</v>
      </c>
      <c r="AC14" s="31">
        <f t="shared" si="12"/>
        <v>0.33333333333333331</v>
      </c>
      <c r="AD14" s="31">
        <f t="shared" si="12"/>
        <v>0.33333333333333331</v>
      </c>
      <c r="AE14" s="31">
        <f t="shared" si="12"/>
        <v>0.33333333333333331</v>
      </c>
      <c r="AF14" s="32">
        <f t="shared" si="12"/>
        <v>0</v>
      </c>
      <c r="AG14" s="32">
        <f t="shared" si="12"/>
        <v>0</v>
      </c>
      <c r="AH14" s="32">
        <f t="shared" si="12"/>
        <v>0.33333333333333331</v>
      </c>
      <c r="AI14" s="77"/>
      <c r="AJ14" s="69"/>
      <c r="AL14" s="26"/>
      <c r="AM14" s="12"/>
      <c r="AN14" s="14"/>
      <c r="AO14" s="14"/>
      <c r="AP14" s="13">
        <f>DATE(AF1,9,21-WEEKDAY(DATE(AF1,9,0),3))</f>
        <v>45187</v>
      </c>
      <c r="AQ14" s="14" t="s">
        <v>28</v>
      </c>
      <c r="AR14" s="16" t="s">
        <v>29</v>
      </c>
      <c r="AS14" s="13" t="str">
        <f t="shared" si="11"/>
        <v/>
      </c>
      <c r="AT14" s="14"/>
    </row>
    <row r="15" spans="1:46" ht="15" customHeight="1" x14ac:dyDescent="0.2">
      <c r="A15" s="80" t="s">
        <v>70</v>
      </c>
      <c r="B15" s="85" t="s">
        <v>75</v>
      </c>
      <c r="C15" s="58" t="s">
        <v>76</v>
      </c>
      <c r="D15" s="11"/>
      <c r="E15" s="11"/>
      <c r="F15" s="11" t="s">
        <v>77</v>
      </c>
      <c r="G15" s="11" t="s">
        <v>77</v>
      </c>
      <c r="H15" s="11" t="s">
        <v>77</v>
      </c>
      <c r="I15" s="11" t="s">
        <v>77</v>
      </c>
      <c r="J15" s="11" t="s">
        <v>77</v>
      </c>
      <c r="K15" s="11"/>
      <c r="L15" s="11"/>
      <c r="M15" s="11" t="s">
        <v>77</v>
      </c>
      <c r="N15" s="11" t="s">
        <v>77</v>
      </c>
      <c r="O15" s="11" t="s">
        <v>77</v>
      </c>
      <c r="P15" s="11" t="s">
        <v>77</v>
      </c>
      <c r="Q15" s="11" t="s">
        <v>77</v>
      </c>
      <c r="R15" s="11"/>
      <c r="S15" s="11"/>
      <c r="T15" s="11"/>
      <c r="U15" s="11" t="s">
        <v>77</v>
      </c>
      <c r="V15" s="11" t="s">
        <v>77</v>
      </c>
      <c r="W15" s="11" t="s">
        <v>77</v>
      </c>
      <c r="X15" s="11" t="s">
        <v>77</v>
      </c>
      <c r="Y15" s="11"/>
      <c r="Z15" s="11"/>
      <c r="AA15" s="11" t="s">
        <v>77</v>
      </c>
      <c r="AB15" s="11" t="s">
        <v>77</v>
      </c>
      <c r="AC15" s="11" t="s">
        <v>77</v>
      </c>
      <c r="AD15" s="11" t="s">
        <v>77</v>
      </c>
      <c r="AE15" s="11" t="s">
        <v>77</v>
      </c>
      <c r="AF15" s="11"/>
      <c r="AG15" s="11"/>
      <c r="AH15" s="11" t="s">
        <v>77</v>
      </c>
      <c r="AI15" s="79">
        <f t="shared" ref="AI15" si="13">SUM(D16:AH16)</f>
        <v>4.5833333333333321</v>
      </c>
      <c r="AJ15" s="78">
        <v>0.6</v>
      </c>
      <c r="AL15" s="26"/>
      <c r="AM15" s="12"/>
      <c r="AN15" s="14"/>
      <c r="AO15" s="14"/>
      <c r="AP15" s="13">
        <f>DATE(AF1,9,IF(MOD(AF1,4)&lt;1,22,23))</f>
        <v>45192</v>
      </c>
      <c r="AQ15" s="14" t="s">
        <v>30</v>
      </c>
      <c r="AR15" s="14" t="s">
        <v>18</v>
      </c>
      <c r="AS15" s="13" t="str">
        <f t="shared" si="11"/>
        <v/>
      </c>
      <c r="AT15" s="14"/>
    </row>
    <row r="16" spans="1:46" ht="15" customHeight="1" x14ac:dyDescent="0.2">
      <c r="A16" s="74"/>
      <c r="B16" s="84"/>
      <c r="C16" s="59"/>
      <c r="D16" s="31">
        <f t="shared" ref="D16:AH16" si="14">IFERROR(VLOOKUP(D15,$A$34:$B$41,2,FALSE),0)</f>
        <v>0</v>
      </c>
      <c r="E16" s="31">
        <f t="shared" si="14"/>
        <v>0</v>
      </c>
      <c r="F16" s="31">
        <f t="shared" si="14"/>
        <v>0.22916666666666663</v>
      </c>
      <c r="G16" s="31">
        <f t="shared" si="14"/>
        <v>0.22916666666666663</v>
      </c>
      <c r="H16" s="31">
        <f t="shared" si="14"/>
        <v>0.22916666666666663</v>
      </c>
      <c r="I16" s="31">
        <f t="shared" si="14"/>
        <v>0.22916666666666663</v>
      </c>
      <c r="J16" s="31">
        <f t="shared" si="14"/>
        <v>0.22916666666666663</v>
      </c>
      <c r="K16" s="31">
        <f t="shared" si="14"/>
        <v>0</v>
      </c>
      <c r="L16" s="31">
        <f t="shared" si="14"/>
        <v>0</v>
      </c>
      <c r="M16" s="31">
        <f t="shared" si="14"/>
        <v>0.22916666666666663</v>
      </c>
      <c r="N16" s="31">
        <f t="shared" si="14"/>
        <v>0.22916666666666663</v>
      </c>
      <c r="O16" s="31">
        <f t="shared" si="14"/>
        <v>0.22916666666666663</v>
      </c>
      <c r="P16" s="31">
        <f t="shared" si="14"/>
        <v>0.22916666666666663</v>
      </c>
      <c r="Q16" s="31">
        <f t="shared" si="14"/>
        <v>0.22916666666666663</v>
      </c>
      <c r="R16" s="31">
        <f t="shared" si="14"/>
        <v>0</v>
      </c>
      <c r="S16" s="31">
        <f t="shared" si="14"/>
        <v>0</v>
      </c>
      <c r="T16" s="31">
        <f t="shared" si="14"/>
        <v>0</v>
      </c>
      <c r="U16" s="31">
        <f t="shared" si="14"/>
        <v>0.22916666666666663</v>
      </c>
      <c r="V16" s="31">
        <f t="shared" si="14"/>
        <v>0.22916666666666663</v>
      </c>
      <c r="W16" s="31">
        <f t="shared" si="14"/>
        <v>0.22916666666666663</v>
      </c>
      <c r="X16" s="31">
        <f t="shared" si="14"/>
        <v>0.22916666666666663</v>
      </c>
      <c r="Y16" s="31">
        <f t="shared" si="14"/>
        <v>0</v>
      </c>
      <c r="Z16" s="31">
        <f t="shared" si="14"/>
        <v>0</v>
      </c>
      <c r="AA16" s="31">
        <f t="shared" si="14"/>
        <v>0.22916666666666663</v>
      </c>
      <c r="AB16" s="31">
        <f t="shared" si="14"/>
        <v>0.22916666666666663</v>
      </c>
      <c r="AC16" s="31">
        <f t="shared" si="14"/>
        <v>0.22916666666666663</v>
      </c>
      <c r="AD16" s="31">
        <f t="shared" si="14"/>
        <v>0.22916666666666663</v>
      </c>
      <c r="AE16" s="31">
        <f t="shared" si="14"/>
        <v>0.22916666666666663</v>
      </c>
      <c r="AF16" s="32">
        <f t="shared" si="14"/>
        <v>0</v>
      </c>
      <c r="AG16" s="32">
        <f t="shared" si="14"/>
        <v>0</v>
      </c>
      <c r="AH16" s="32">
        <f t="shared" si="14"/>
        <v>0.22916666666666663</v>
      </c>
      <c r="AI16" s="77"/>
      <c r="AJ16" s="69"/>
      <c r="AL16" s="26"/>
      <c r="AM16" s="12"/>
      <c r="AN16" s="14"/>
      <c r="AO16" s="14"/>
      <c r="AP16" s="13">
        <f>DATE(AF1,10,14-WEEKDAY(DATE(AF1,10,0),3))</f>
        <v>45208</v>
      </c>
      <c r="AQ16" s="14" t="s">
        <v>31</v>
      </c>
      <c r="AR16" s="16" t="s">
        <v>32</v>
      </c>
      <c r="AS16" s="13" t="str">
        <f t="shared" si="11"/>
        <v/>
      </c>
      <c r="AT16" s="14"/>
    </row>
    <row r="17" spans="1:59" ht="15" customHeight="1" x14ac:dyDescent="0.2">
      <c r="A17" s="80" t="s">
        <v>81</v>
      </c>
      <c r="B17" s="85" t="s">
        <v>82</v>
      </c>
      <c r="C17" s="58" t="s">
        <v>76</v>
      </c>
      <c r="D17" s="11"/>
      <c r="E17" s="11"/>
      <c r="F17" s="11"/>
      <c r="G17" s="11"/>
      <c r="H17" s="11"/>
      <c r="I17" s="11" t="s">
        <v>80</v>
      </c>
      <c r="J17" s="11" t="s">
        <v>80</v>
      </c>
      <c r="K17" s="11"/>
      <c r="L17" s="11"/>
      <c r="M17" s="11"/>
      <c r="N17" s="11" t="s">
        <v>80</v>
      </c>
      <c r="O17" s="11"/>
      <c r="P17" s="11"/>
      <c r="Q17" s="11" t="s">
        <v>80</v>
      </c>
      <c r="R17" s="11"/>
      <c r="S17" s="11"/>
      <c r="T17" s="11"/>
      <c r="U17" s="11" t="s">
        <v>80</v>
      </c>
      <c r="V17" s="11"/>
      <c r="W17" s="11" t="s">
        <v>80</v>
      </c>
      <c r="X17" s="11"/>
      <c r="Y17" s="11"/>
      <c r="Z17" s="11"/>
      <c r="AA17" s="11"/>
      <c r="AB17" s="11"/>
      <c r="AC17" s="11"/>
      <c r="AD17" s="11" t="s">
        <v>83</v>
      </c>
      <c r="AE17" s="11" t="s">
        <v>83</v>
      </c>
      <c r="AF17" s="11"/>
      <c r="AG17" s="11"/>
      <c r="AH17" s="11"/>
      <c r="AI17" s="79">
        <f t="shared" ref="AI17" si="15">SUM(D18:AH18)</f>
        <v>1.666666666666667</v>
      </c>
      <c r="AJ17" s="78">
        <v>0.2</v>
      </c>
      <c r="AL17" s="26"/>
      <c r="AM17" s="12"/>
      <c r="AN17" s="14"/>
      <c r="AO17" s="14"/>
      <c r="AP17" s="13">
        <f>DATE($AF$1,MONTH(AR17),DAY(AR17))</f>
        <v>45233</v>
      </c>
      <c r="AQ17" s="14" t="s">
        <v>33</v>
      </c>
      <c r="AR17" s="15">
        <v>41581</v>
      </c>
      <c r="AS17" s="13" t="str">
        <f t="shared" si="11"/>
        <v/>
      </c>
      <c r="AT17" s="14"/>
    </row>
    <row r="18" spans="1:59" ht="15" customHeight="1" x14ac:dyDescent="0.2">
      <c r="A18" s="74"/>
      <c r="B18" s="84"/>
      <c r="C18" s="59"/>
      <c r="D18" s="31">
        <f t="shared" ref="D18:AH18" si="16">IFERROR(VLOOKUP(D17,$A$34:$B$41,2,FALSE),0)</f>
        <v>0</v>
      </c>
      <c r="E18" s="31">
        <f t="shared" si="16"/>
        <v>0</v>
      </c>
      <c r="F18" s="31">
        <f t="shared" si="16"/>
        <v>0</v>
      </c>
      <c r="G18" s="31">
        <f t="shared" si="16"/>
        <v>0</v>
      </c>
      <c r="H18" s="31">
        <f t="shared" si="16"/>
        <v>0</v>
      </c>
      <c r="I18" s="31">
        <f t="shared" si="16"/>
        <v>0.20833333333333337</v>
      </c>
      <c r="J18" s="31">
        <f t="shared" si="16"/>
        <v>0.20833333333333337</v>
      </c>
      <c r="K18" s="31">
        <f t="shared" si="16"/>
        <v>0</v>
      </c>
      <c r="L18" s="31">
        <f t="shared" si="16"/>
        <v>0</v>
      </c>
      <c r="M18" s="31">
        <f t="shared" si="16"/>
        <v>0</v>
      </c>
      <c r="N18" s="31">
        <f t="shared" si="16"/>
        <v>0.20833333333333337</v>
      </c>
      <c r="O18" s="31">
        <f t="shared" si="16"/>
        <v>0</v>
      </c>
      <c r="P18" s="31">
        <f t="shared" si="16"/>
        <v>0</v>
      </c>
      <c r="Q18" s="31">
        <f t="shared" si="16"/>
        <v>0.20833333333333337</v>
      </c>
      <c r="R18" s="31">
        <f t="shared" si="16"/>
        <v>0</v>
      </c>
      <c r="S18" s="31">
        <f t="shared" si="16"/>
        <v>0</v>
      </c>
      <c r="T18" s="31">
        <f t="shared" si="16"/>
        <v>0</v>
      </c>
      <c r="U18" s="31">
        <f t="shared" si="16"/>
        <v>0.20833333333333337</v>
      </c>
      <c r="V18" s="31">
        <f t="shared" si="16"/>
        <v>0</v>
      </c>
      <c r="W18" s="31">
        <f t="shared" si="16"/>
        <v>0.20833333333333337</v>
      </c>
      <c r="X18" s="31">
        <f t="shared" si="16"/>
        <v>0</v>
      </c>
      <c r="Y18" s="31">
        <f t="shared" si="16"/>
        <v>0</v>
      </c>
      <c r="Z18" s="31">
        <f t="shared" si="16"/>
        <v>0</v>
      </c>
      <c r="AA18" s="31">
        <f t="shared" si="16"/>
        <v>0</v>
      </c>
      <c r="AB18" s="31">
        <f t="shared" si="16"/>
        <v>0</v>
      </c>
      <c r="AC18" s="31">
        <f t="shared" si="16"/>
        <v>0</v>
      </c>
      <c r="AD18" s="31">
        <f t="shared" si="16"/>
        <v>0.20833333333333331</v>
      </c>
      <c r="AE18" s="31">
        <f t="shared" si="16"/>
        <v>0.20833333333333331</v>
      </c>
      <c r="AF18" s="32">
        <f t="shared" si="16"/>
        <v>0</v>
      </c>
      <c r="AG18" s="32">
        <f t="shared" si="16"/>
        <v>0</v>
      </c>
      <c r="AH18" s="32">
        <f t="shared" si="16"/>
        <v>0</v>
      </c>
      <c r="AI18" s="77"/>
      <c r="AJ18" s="69"/>
      <c r="AL18" s="26"/>
      <c r="AM18" s="12"/>
      <c r="AN18" s="14"/>
      <c r="AO18" s="14"/>
      <c r="AP18" s="13">
        <f>DATE($AF$1,MONTH(AR18),DAY(AR18))</f>
        <v>45253</v>
      </c>
      <c r="AQ18" s="14" t="s">
        <v>34</v>
      </c>
      <c r="AR18" s="15">
        <v>41601</v>
      </c>
      <c r="AS18" s="13" t="str">
        <f t="shared" si="11"/>
        <v/>
      </c>
      <c r="AT18" s="14"/>
    </row>
    <row r="19" spans="1:59" ht="15" customHeight="1" x14ac:dyDescent="0.2">
      <c r="A19" s="80"/>
      <c r="B19" s="58"/>
      <c r="C19" s="58"/>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79">
        <f t="shared" ref="AI19" si="17">SUM(D20:AH20)</f>
        <v>0</v>
      </c>
      <c r="AJ19" s="78"/>
      <c r="AL19" s="26"/>
      <c r="AM19" s="12"/>
      <c r="AN19" s="14"/>
      <c r="AO19" s="14"/>
      <c r="AP19" s="13">
        <f>DATE($AF$1,MONTH(AR19),DAY(AR19))</f>
        <v>44980</v>
      </c>
      <c r="AQ19" s="14" t="s">
        <v>35</v>
      </c>
      <c r="AR19" s="15">
        <v>44615</v>
      </c>
      <c r="AS19" s="13" t="str">
        <f t="shared" si="11"/>
        <v/>
      </c>
      <c r="AT19" s="14"/>
    </row>
    <row r="20" spans="1:59" ht="15" customHeight="1" x14ac:dyDescent="0.2">
      <c r="A20" s="74"/>
      <c r="B20" s="59"/>
      <c r="C20" s="59"/>
      <c r="D20" s="31">
        <f t="shared" ref="D20:AH20" si="18">IFERROR(VLOOKUP(D19,$A$34:$B$41,2,FALSE),0)</f>
        <v>0</v>
      </c>
      <c r="E20" s="31">
        <f t="shared" si="18"/>
        <v>0</v>
      </c>
      <c r="F20" s="31">
        <f t="shared" si="18"/>
        <v>0</v>
      </c>
      <c r="G20" s="31">
        <f t="shared" si="18"/>
        <v>0</v>
      </c>
      <c r="H20" s="31">
        <f t="shared" si="18"/>
        <v>0</v>
      </c>
      <c r="I20" s="31">
        <f t="shared" si="18"/>
        <v>0</v>
      </c>
      <c r="J20" s="31">
        <f t="shared" si="18"/>
        <v>0</v>
      </c>
      <c r="K20" s="31">
        <f t="shared" si="18"/>
        <v>0</v>
      </c>
      <c r="L20" s="31">
        <f t="shared" si="18"/>
        <v>0</v>
      </c>
      <c r="M20" s="31">
        <f t="shared" si="18"/>
        <v>0</v>
      </c>
      <c r="N20" s="31">
        <f t="shared" si="18"/>
        <v>0</v>
      </c>
      <c r="O20" s="31">
        <f t="shared" si="18"/>
        <v>0</v>
      </c>
      <c r="P20" s="31">
        <f t="shared" si="18"/>
        <v>0</v>
      </c>
      <c r="Q20" s="31">
        <f t="shared" si="18"/>
        <v>0</v>
      </c>
      <c r="R20" s="31">
        <f t="shared" si="18"/>
        <v>0</v>
      </c>
      <c r="S20" s="31">
        <f t="shared" si="18"/>
        <v>0</v>
      </c>
      <c r="T20" s="31">
        <f t="shared" si="18"/>
        <v>0</v>
      </c>
      <c r="U20" s="31">
        <f t="shared" si="18"/>
        <v>0</v>
      </c>
      <c r="V20" s="31">
        <f t="shared" si="18"/>
        <v>0</v>
      </c>
      <c r="W20" s="31">
        <f t="shared" si="18"/>
        <v>0</v>
      </c>
      <c r="X20" s="31">
        <f t="shared" si="18"/>
        <v>0</v>
      </c>
      <c r="Y20" s="31">
        <f t="shared" si="18"/>
        <v>0</v>
      </c>
      <c r="Z20" s="31">
        <f t="shared" si="18"/>
        <v>0</v>
      </c>
      <c r="AA20" s="31">
        <f t="shared" si="18"/>
        <v>0</v>
      </c>
      <c r="AB20" s="31">
        <f t="shared" si="18"/>
        <v>0</v>
      </c>
      <c r="AC20" s="31">
        <f t="shared" si="18"/>
        <v>0</v>
      </c>
      <c r="AD20" s="31">
        <f t="shared" si="18"/>
        <v>0</v>
      </c>
      <c r="AE20" s="31">
        <f t="shared" si="18"/>
        <v>0</v>
      </c>
      <c r="AF20" s="32">
        <f t="shared" si="18"/>
        <v>0</v>
      </c>
      <c r="AG20" s="32">
        <f t="shared" si="18"/>
        <v>0</v>
      </c>
      <c r="AH20" s="32">
        <f t="shared" si="18"/>
        <v>0</v>
      </c>
      <c r="AI20" s="77"/>
      <c r="AJ20" s="69"/>
      <c r="AL20" s="26"/>
      <c r="AM20" s="12"/>
      <c r="AN20" s="14"/>
      <c r="AO20" s="14"/>
      <c r="AP20" s="13"/>
      <c r="AQ20" s="14"/>
      <c r="AR20" s="15"/>
      <c r="AS20" s="13"/>
      <c r="AT20" s="14"/>
    </row>
    <row r="21" spans="1:59" ht="15" customHeight="1" x14ac:dyDescent="0.2">
      <c r="A21" s="80"/>
      <c r="B21" s="58"/>
      <c r="C21" s="58"/>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79">
        <f t="shared" ref="AI21" si="19">SUM(D22:AH22)</f>
        <v>0</v>
      </c>
      <c r="AJ21" s="78"/>
      <c r="AL21" s="26"/>
      <c r="AM21" s="12"/>
      <c r="AN21" s="14"/>
      <c r="AO21" s="14"/>
      <c r="AP21" s="13"/>
      <c r="AQ21" s="14"/>
      <c r="AR21" s="15"/>
      <c r="AS21" s="13" t="str">
        <f t="shared" ref="AS21" si="20">IF(WEEKDAY(AP21,1)=1,AP21+1,"")</f>
        <v/>
      </c>
      <c r="AT21" s="14"/>
    </row>
    <row r="22" spans="1:59" ht="15" customHeight="1" x14ac:dyDescent="0.2">
      <c r="A22" s="74"/>
      <c r="B22" s="59"/>
      <c r="C22" s="59"/>
      <c r="D22" s="31">
        <f t="shared" ref="D22:AH22" si="21">IFERROR(VLOOKUP(D21,$A$34:$B$41,2,FALSE),0)</f>
        <v>0</v>
      </c>
      <c r="E22" s="31">
        <f t="shared" si="21"/>
        <v>0</v>
      </c>
      <c r="F22" s="31">
        <f t="shared" si="21"/>
        <v>0</v>
      </c>
      <c r="G22" s="31">
        <f t="shared" si="21"/>
        <v>0</v>
      </c>
      <c r="H22" s="31">
        <f t="shared" si="21"/>
        <v>0</v>
      </c>
      <c r="I22" s="31">
        <f t="shared" si="21"/>
        <v>0</v>
      </c>
      <c r="J22" s="31">
        <f t="shared" si="21"/>
        <v>0</v>
      </c>
      <c r="K22" s="31">
        <f t="shared" si="21"/>
        <v>0</v>
      </c>
      <c r="L22" s="31">
        <f t="shared" si="21"/>
        <v>0</v>
      </c>
      <c r="M22" s="31">
        <f t="shared" si="21"/>
        <v>0</v>
      </c>
      <c r="N22" s="31">
        <f t="shared" si="21"/>
        <v>0</v>
      </c>
      <c r="O22" s="31">
        <f t="shared" si="21"/>
        <v>0</v>
      </c>
      <c r="P22" s="31">
        <f t="shared" si="21"/>
        <v>0</v>
      </c>
      <c r="Q22" s="31">
        <f t="shared" si="21"/>
        <v>0</v>
      </c>
      <c r="R22" s="31">
        <f t="shared" si="21"/>
        <v>0</v>
      </c>
      <c r="S22" s="31">
        <f t="shared" si="21"/>
        <v>0</v>
      </c>
      <c r="T22" s="31">
        <f t="shared" si="21"/>
        <v>0</v>
      </c>
      <c r="U22" s="31">
        <f t="shared" si="21"/>
        <v>0</v>
      </c>
      <c r="V22" s="31">
        <f t="shared" si="21"/>
        <v>0</v>
      </c>
      <c r="W22" s="31">
        <f t="shared" si="21"/>
        <v>0</v>
      </c>
      <c r="X22" s="31">
        <f t="shared" si="21"/>
        <v>0</v>
      </c>
      <c r="Y22" s="31">
        <f t="shared" si="21"/>
        <v>0</v>
      </c>
      <c r="Z22" s="31">
        <f t="shared" si="21"/>
        <v>0</v>
      </c>
      <c r="AA22" s="31">
        <f t="shared" si="21"/>
        <v>0</v>
      </c>
      <c r="AB22" s="31">
        <f t="shared" si="21"/>
        <v>0</v>
      </c>
      <c r="AC22" s="31">
        <f t="shared" si="21"/>
        <v>0</v>
      </c>
      <c r="AD22" s="31">
        <f t="shared" si="21"/>
        <v>0</v>
      </c>
      <c r="AE22" s="31">
        <f t="shared" si="21"/>
        <v>0</v>
      </c>
      <c r="AF22" s="32">
        <f t="shared" si="21"/>
        <v>0</v>
      </c>
      <c r="AG22" s="32">
        <f t="shared" si="21"/>
        <v>0</v>
      </c>
      <c r="AH22" s="32">
        <f t="shared" si="21"/>
        <v>0</v>
      </c>
      <c r="AI22" s="77"/>
      <c r="AJ22" s="69"/>
      <c r="AL22" s="26"/>
      <c r="AM22" s="12"/>
      <c r="AN22" s="14"/>
      <c r="AO22" s="14"/>
      <c r="AP22" s="13"/>
      <c r="AQ22" s="14"/>
      <c r="AR22" s="15"/>
      <c r="AS22" s="13"/>
      <c r="AT22" s="14"/>
    </row>
    <row r="23" spans="1:59" ht="15" customHeight="1" x14ac:dyDescent="0.2">
      <c r="A23" s="80"/>
      <c r="B23" s="58"/>
      <c r="C23" s="58"/>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79">
        <f t="shared" ref="AI23" si="22">SUM(D24:AH24)</f>
        <v>0</v>
      </c>
      <c r="AJ23" s="78"/>
      <c r="AL23" s="33"/>
      <c r="AM23" s="1"/>
      <c r="AP23" s="27"/>
      <c r="AR23" s="28"/>
      <c r="AS23" s="27" t="str">
        <f t="shared" ref="AS23" si="23">IF(WEEKDAY(AP23,1)=1,AP23+1,"")</f>
        <v/>
      </c>
    </row>
    <row r="24" spans="1:59" ht="15" customHeight="1" x14ac:dyDescent="0.2">
      <c r="A24" s="74"/>
      <c r="B24" s="59"/>
      <c r="C24" s="59"/>
      <c r="D24" s="31">
        <f t="shared" ref="D24:AH24" si="24">IFERROR(VLOOKUP(D23,$A$34:$B$41,2,FALSE),0)</f>
        <v>0</v>
      </c>
      <c r="E24" s="31">
        <f t="shared" si="24"/>
        <v>0</v>
      </c>
      <c r="F24" s="31">
        <f t="shared" si="24"/>
        <v>0</v>
      </c>
      <c r="G24" s="31">
        <f t="shared" si="24"/>
        <v>0</v>
      </c>
      <c r="H24" s="31">
        <f t="shared" si="24"/>
        <v>0</v>
      </c>
      <c r="I24" s="31">
        <f t="shared" si="24"/>
        <v>0</v>
      </c>
      <c r="J24" s="31">
        <f t="shared" si="24"/>
        <v>0</v>
      </c>
      <c r="K24" s="31">
        <f t="shared" si="24"/>
        <v>0</v>
      </c>
      <c r="L24" s="31">
        <f t="shared" si="24"/>
        <v>0</v>
      </c>
      <c r="M24" s="31">
        <f t="shared" si="24"/>
        <v>0</v>
      </c>
      <c r="N24" s="31">
        <f t="shared" si="24"/>
        <v>0</v>
      </c>
      <c r="O24" s="31">
        <f t="shared" si="24"/>
        <v>0</v>
      </c>
      <c r="P24" s="31">
        <f t="shared" si="24"/>
        <v>0</v>
      </c>
      <c r="Q24" s="31">
        <f t="shared" si="24"/>
        <v>0</v>
      </c>
      <c r="R24" s="31">
        <f t="shared" si="24"/>
        <v>0</v>
      </c>
      <c r="S24" s="31">
        <f t="shared" si="24"/>
        <v>0</v>
      </c>
      <c r="T24" s="31">
        <f t="shared" si="24"/>
        <v>0</v>
      </c>
      <c r="U24" s="31">
        <f t="shared" si="24"/>
        <v>0</v>
      </c>
      <c r="V24" s="31">
        <f t="shared" si="24"/>
        <v>0</v>
      </c>
      <c r="W24" s="31">
        <f t="shared" si="24"/>
        <v>0</v>
      </c>
      <c r="X24" s="31">
        <f t="shared" si="24"/>
        <v>0</v>
      </c>
      <c r="Y24" s="31">
        <f t="shared" si="24"/>
        <v>0</v>
      </c>
      <c r="Z24" s="31">
        <f t="shared" si="24"/>
        <v>0</v>
      </c>
      <c r="AA24" s="31">
        <f t="shared" si="24"/>
        <v>0</v>
      </c>
      <c r="AB24" s="31">
        <f t="shared" si="24"/>
        <v>0</v>
      </c>
      <c r="AC24" s="31">
        <f t="shared" si="24"/>
        <v>0</v>
      </c>
      <c r="AD24" s="31">
        <f t="shared" si="24"/>
        <v>0</v>
      </c>
      <c r="AE24" s="31">
        <f t="shared" si="24"/>
        <v>0</v>
      </c>
      <c r="AF24" s="32">
        <f t="shared" si="24"/>
        <v>0</v>
      </c>
      <c r="AG24" s="32">
        <f t="shared" si="24"/>
        <v>0</v>
      </c>
      <c r="AH24" s="32">
        <f t="shared" si="24"/>
        <v>0</v>
      </c>
      <c r="AI24" s="77"/>
      <c r="AJ24" s="69"/>
      <c r="AL24" s="33"/>
      <c r="AM24" s="1"/>
      <c r="AP24" s="27"/>
      <c r="AR24" s="28"/>
      <c r="AS24" s="27"/>
    </row>
    <row r="25" spans="1:59" ht="11.4" thickBot="1" x14ac:dyDescent="0.25">
      <c r="A25" s="19" t="s">
        <v>36</v>
      </c>
      <c r="C25" s="35"/>
      <c r="D25" s="17"/>
      <c r="E25" s="17"/>
      <c r="F25" s="17"/>
      <c r="G25" s="17"/>
      <c r="H25" s="17"/>
      <c r="I25" s="17"/>
      <c r="J25" s="17"/>
      <c r="K25" s="17"/>
      <c r="L25" s="17"/>
      <c r="M25" s="17"/>
      <c r="N25" s="17"/>
      <c r="O25" s="17"/>
      <c r="P25" s="21"/>
      <c r="Q25" s="17"/>
      <c r="R25" s="17"/>
      <c r="S25" s="17"/>
      <c r="T25" s="17"/>
      <c r="U25" s="17"/>
      <c r="V25" s="17"/>
      <c r="W25" s="17"/>
      <c r="X25" s="17"/>
      <c r="Y25" s="17"/>
      <c r="Z25" s="17"/>
      <c r="AA25" s="17"/>
      <c r="AB25" s="17"/>
      <c r="AC25" s="17"/>
      <c r="AD25" s="17"/>
      <c r="AE25" s="17"/>
      <c r="AF25" s="17"/>
      <c r="AG25" s="17"/>
      <c r="AH25" s="17"/>
      <c r="AI25" s="17"/>
      <c r="AP25" s="27"/>
      <c r="AR25" s="28"/>
      <c r="AS25" s="27"/>
    </row>
    <row r="26" spans="1:59" ht="13.8" customHeight="1" thickBot="1" x14ac:dyDescent="0.25">
      <c r="A26" s="19"/>
      <c r="C26" s="35"/>
      <c r="D26" s="17"/>
      <c r="E26" s="17"/>
      <c r="F26" s="17"/>
      <c r="G26" s="17"/>
      <c r="H26" s="17"/>
      <c r="I26" s="17"/>
      <c r="K26" s="22" t="s">
        <v>57</v>
      </c>
      <c r="L26" s="17"/>
      <c r="M26" s="17"/>
      <c r="N26" s="17"/>
      <c r="O26" s="17"/>
      <c r="P26" s="21"/>
      <c r="Q26" s="17"/>
      <c r="R26" s="17"/>
      <c r="S26" s="54" t="s">
        <v>78</v>
      </c>
      <c r="T26" s="55"/>
      <c r="U26" s="23" t="s">
        <v>58</v>
      </c>
      <c r="X26" s="54" t="s">
        <v>79</v>
      </c>
      <c r="Y26" s="55"/>
      <c r="Z26" s="23" t="s">
        <v>59</v>
      </c>
      <c r="AB26" s="17"/>
      <c r="AC26" s="17"/>
      <c r="AD26" s="17"/>
      <c r="AE26" s="17"/>
      <c r="AF26" s="17"/>
      <c r="AG26" s="17"/>
      <c r="AH26" s="17"/>
      <c r="AI26" s="17"/>
      <c r="AP26" s="27"/>
      <c r="AR26" s="28"/>
      <c r="AS26" s="27"/>
    </row>
    <row r="27" spans="1:59" ht="13.2" customHeight="1" x14ac:dyDescent="0.2">
      <c r="A27" s="53" t="s">
        <v>39</v>
      </c>
      <c r="B27" s="46">
        <v>0.58333333333333337</v>
      </c>
      <c r="C27" s="41" t="s">
        <v>40</v>
      </c>
      <c r="D27" s="60">
        <v>0.72916666666666663</v>
      </c>
      <c r="E27" s="61"/>
      <c r="F27" s="61"/>
      <c r="G27" s="41" t="s">
        <v>62</v>
      </c>
      <c r="H27" s="17"/>
      <c r="I27" s="17"/>
      <c r="J27" s="17"/>
      <c r="K27" s="17"/>
      <c r="L27" s="17"/>
      <c r="M27" s="17"/>
      <c r="N27" s="17"/>
      <c r="O27" s="21"/>
      <c r="P27" s="17"/>
      <c r="Q27" s="17"/>
      <c r="R27" s="17"/>
      <c r="S27" s="17"/>
      <c r="T27" s="17"/>
      <c r="U27" s="17"/>
      <c r="V27" s="17"/>
      <c r="W27" s="17"/>
      <c r="X27" s="17"/>
      <c r="Y27" s="17"/>
      <c r="Z27" s="17"/>
      <c r="AA27" s="17"/>
      <c r="AB27" s="17"/>
      <c r="AC27" s="17"/>
      <c r="AD27" s="17"/>
      <c r="AE27" s="17"/>
      <c r="AF27" s="17"/>
      <c r="AG27" s="17"/>
      <c r="AH27" s="17"/>
      <c r="AJ27" s="18"/>
      <c r="AO27" s="27"/>
      <c r="AQ27" s="28"/>
      <c r="AR27" s="27"/>
      <c r="BG27" s="2"/>
    </row>
    <row r="28" spans="1:59" ht="13.2" customHeight="1" x14ac:dyDescent="0.2">
      <c r="A28" s="53"/>
      <c r="B28" s="46">
        <v>0.375</v>
      </c>
      <c r="C28" s="41" t="s">
        <v>40</v>
      </c>
      <c r="D28" s="60">
        <v>0.66666666666666663</v>
      </c>
      <c r="E28" s="61"/>
      <c r="F28" s="61"/>
      <c r="G28" s="41" t="s">
        <v>64</v>
      </c>
      <c r="H28" s="17"/>
      <c r="I28" s="17"/>
      <c r="J28" s="17"/>
      <c r="K28" s="17"/>
      <c r="L28" s="17"/>
      <c r="M28" s="17"/>
      <c r="N28" s="17"/>
      <c r="O28" s="21"/>
      <c r="P28" s="17"/>
      <c r="Q28" s="17"/>
      <c r="R28" s="17"/>
      <c r="S28" s="17"/>
      <c r="T28" s="17"/>
      <c r="U28" s="17"/>
      <c r="V28" s="17"/>
      <c r="W28" s="17"/>
      <c r="X28" s="17"/>
      <c r="Y28" s="17"/>
      <c r="Z28" s="17"/>
      <c r="AA28" s="17"/>
      <c r="AB28" s="17"/>
      <c r="AC28" s="17"/>
      <c r="AD28" s="17"/>
      <c r="AE28" s="17"/>
      <c r="AF28" s="17"/>
      <c r="AG28" s="17"/>
      <c r="AH28" s="17"/>
      <c r="AJ28" s="18"/>
      <c r="AO28" s="27"/>
      <c r="AQ28" s="28"/>
      <c r="AR28" s="27"/>
      <c r="BG28" s="2"/>
    </row>
    <row r="29" spans="1:59" ht="13.2" customHeight="1" x14ac:dyDescent="0.2">
      <c r="A29" s="53"/>
      <c r="B29" s="46"/>
      <c r="C29" s="41" t="s">
        <v>40</v>
      </c>
      <c r="D29" s="61"/>
      <c r="E29" s="61"/>
      <c r="F29" s="61"/>
      <c r="G29" s="41" t="s">
        <v>65</v>
      </c>
      <c r="H29" s="17"/>
      <c r="I29" s="17"/>
      <c r="J29" s="17"/>
      <c r="K29" s="17"/>
      <c r="L29" s="17"/>
      <c r="M29" s="17"/>
      <c r="N29" s="17"/>
      <c r="O29" s="21"/>
      <c r="P29" s="17"/>
      <c r="Q29" s="17"/>
      <c r="R29" s="17"/>
      <c r="S29" s="17"/>
      <c r="T29" s="17"/>
      <c r="U29" s="17"/>
      <c r="V29" s="17"/>
      <c r="W29" s="17"/>
      <c r="X29" s="17"/>
      <c r="Y29" s="17"/>
      <c r="Z29" s="17"/>
      <c r="AA29" s="17"/>
      <c r="AB29" s="17"/>
      <c r="AC29" s="17"/>
      <c r="AD29" s="17"/>
      <c r="AE29" s="17"/>
      <c r="AF29" s="17"/>
      <c r="AG29" s="17"/>
      <c r="AH29" s="17"/>
      <c r="AJ29" s="18"/>
      <c r="AO29" s="27"/>
      <c r="AQ29" s="28"/>
      <c r="AR29" s="27"/>
      <c r="BG29" s="2"/>
    </row>
    <row r="30" spans="1:59" ht="13.2" customHeight="1" x14ac:dyDescent="0.2">
      <c r="A30" s="53"/>
      <c r="B30" s="46"/>
      <c r="C30" s="41" t="s">
        <v>40</v>
      </c>
      <c r="D30" s="61"/>
      <c r="E30" s="61"/>
      <c r="F30" s="61"/>
      <c r="G30" s="41" t="s">
        <v>66</v>
      </c>
      <c r="H30" s="17"/>
      <c r="I30" s="17"/>
      <c r="J30" s="17"/>
      <c r="K30" s="17"/>
      <c r="L30" s="17"/>
      <c r="M30" s="17"/>
      <c r="N30" s="17"/>
      <c r="O30" s="21"/>
      <c r="P30" s="17"/>
      <c r="Q30" s="17"/>
      <c r="R30" s="17"/>
      <c r="S30" s="17"/>
      <c r="T30" s="17"/>
      <c r="U30" s="17"/>
      <c r="V30" s="17"/>
      <c r="W30" s="17"/>
      <c r="X30" s="17"/>
      <c r="Y30" s="17"/>
      <c r="Z30" s="17"/>
      <c r="AA30" s="17"/>
      <c r="AB30" s="17"/>
      <c r="AC30" s="17"/>
      <c r="AD30" s="17"/>
      <c r="AE30" s="17"/>
      <c r="AF30" s="17"/>
      <c r="AG30" s="17"/>
      <c r="AH30" s="17"/>
      <c r="AJ30" s="18"/>
      <c r="AO30" s="27"/>
      <c r="AQ30" s="28"/>
      <c r="AR30" s="27"/>
      <c r="BG30" s="2"/>
    </row>
    <row r="31" spans="1:59" ht="6.6" customHeight="1" x14ac:dyDescent="0.2">
      <c r="A31" s="39"/>
      <c r="C31" s="34"/>
      <c r="D31" s="35"/>
      <c r="E31" s="17"/>
      <c r="F31" s="34"/>
      <c r="G31" s="35"/>
      <c r="H31" s="17"/>
      <c r="I31" s="17"/>
      <c r="J31" s="17"/>
      <c r="K31" s="17"/>
      <c r="L31" s="17"/>
      <c r="M31" s="17"/>
      <c r="N31" s="17"/>
      <c r="O31" s="17"/>
      <c r="P31" s="21"/>
      <c r="Q31" s="17"/>
      <c r="R31" s="17"/>
      <c r="S31" s="17"/>
      <c r="T31" s="17"/>
      <c r="U31" s="17"/>
      <c r="V31" s="17"/>
      <c r="W31" s="17"/>
      <c r="X31" s="17"/>
      <c r="Y31" s="17"/>
      <c r="Z31" s="17"/>
      <c r="AA31" s="17"/>
      <c r="AB31" s="17"/>
      <c r="AC31" s="17"/>
      <c r="AD31" s="17"/>
      <c r="AE31" s="17"/>
      <c r="AF31" s="17"/>
      <c r="AG31" s="17"/>
      <c r="AH31" s="17"/>
      <c r="AI31" s="17"/>
      <c r="AP31" s="27"/>
      <c r="AR31" s="28"/>
      <c r="AS31" s="27"/>
    </row>
    <row r="32" spans="1:59" x14ac:dyDescent="0.2">
      <c r="A32" s="19" t="s">
        <v>52</v>
      </c>
      <c r="C32" s="35"/>
      <c r="D32" s="17"/>
      <c r="E32" s="17"/>
      <c r="F32" s="17"/>
      <c r="G32" s="17"/>
      <c r="H32" s="17"/>
      <c r="I32" s="17"/>
      <c r="J32" s="17"/>
      <c r="K32" s="17"/>
      <c r="L32" s="17"/>
      <c r="M32" s="17"/>
      <c r="N32" s="17"/>
      <c r="O32" s="17"/>
      <c r="P32" s="21"/>
      <c r="Q32" s="17"/>
      <c r="R32" s="17"/>
      <c r="S32" s="17"/>
      <c r="T32" s="17"/>
      <c r="U32" s="17"/>
      <c r="V32" s="17"/>
      <c r="W32" s="17"/>
      <c r="X32" s="17"/>
      <c r="Y32" s="17"/>
      <c r="Z32" s="17"/>
      <c r="AA32" s="17"/>
      <c r="AB32" s="17"/>
      <c r="AC32" s="17"/>
      <c r="AD32" s="17"/>
      <c r="AE32" s="17"/>
      <c r="AF32" s="17"/>
      <c r="AG32" s="17"/>
      <c r="AH32" s="17"/>
      <c r="AI32" s="17"/>
      <c r="AP32" s="27"/>
      <c r="AR32" s="28"/>
      <c r="AS32" s="27"/>
    </row>
    <row r="33" spans="1:45" ht="22.8" customHeight="1" x14ac:dyDescent="0.2">
      <c r="A33" s="44" t="s">
        <v>53</v>
      </c>
      <c r="B33" s="42" t="s">
        <v>56</v>
      </c>
      <c r="C33" s="70" t="s">
        <v>54</v>
      </c>
      <c r="D33" s="70"/>
      <c r="E33" s="70"/>
      <c r="F33" s="70" t="s">
        <v>55</v>
      </c>
      <c r="G33" s="70"/>
      <c r="H33" s="70"/>
      <c r="I33" s="70" t="s">
        <v>42</v>
      </c>
      <c r="J33" s="70"/>
      <c r="K33" s="70"/>
      <c r="L33" s="17"/>
      <c r="M33" s="17"/>
      <c r="N33" s="23"/>
      <c r="O33" s="17"/>
      <c r="P33" s="21"/>
      <c r="Q33" s="17"/>
      <c r="R33" s="17"/>
      <c r="S33" s="17"/>
      <c r="T33" s="17"/>
      <c r="U33" s="17"/>
      <c r="V33" s="17"/>
      <c r="W33" s="17"/>
      <c r="X33" s="17"/>
      <c r="Y33" s="17"/>
      <c r="Z33" s="17"/>
      <c r="AA33" s="17"/>
      <c r="AB33" s="17"/>
      <c r="AC33" s="17"/>
      <c r="AD33" s="17"/>
      <c r="AE33" s="17"/>
      <c r="AF33" s="17"/>
      <c r="AG33" s="17"/>
      <c r="AH33" s="17"/>
      <c r="AI33" s="17"/>
      <c r="AP33" s="27"/>
      <c r="AR33" s="28"/>
      <c r="AS33" s="27"/>
    </row>
    <row r="34" spans="1:45" x14ac:dyDescent="0.2">
      <c r="A34" s="41" t="s">
        <v>41</v>
      </c>
      <c r="B34" s="40">
        <v>0</v>
      </c>
      <c r="C34" s="71"/>
      <c r="D34" s="72"/>
      <c r="E34" s="72"/>
      <c r="F34" s="71"/>
      <c r="G34" s="72"/>
      <c r="H34" s="72"/>
      <c r="I34" s="71"/>
      <c r="J34" s="72"/>
      <c r="K34" s="72"/>
      <c r="L34" s="17"/>
      <c r="M34" s="17"/>
      <c r="N34" s="17"/>
      <c r="O34" s="17"/>
      <c r="P34" s="21"/>
      <c r="Q34" s="17"/>
      <c r="R34" s="17"/>
      <c r="S34" s="17"/>
      <c r="T34" s="17"/>
      <c r="U34" s="17"/>
      <c r="V34" s="17"/>
      <c r="W34" s="17"/>
      <c r="X34" s="17"/>
      <c r="Y34" s="17"/>
      <c r="Z34" s="17"/>
      <c r="AA34" s="17"/>
      <c r="AB34" s="17"/>
      <c r="AC34" s="17"/>
      <c r="AD34" s="17"/>
      <c r="AE34" s="17"/>
      <c r="AF34" s="17"/>
      <c r="AG34" s="17"/>
      <c r="AH34" s="17"/>
      <c r="AI34" s="17"/>
      <c r="AP34" s="27"/>
      <c r="AR34" s="28"/>
      <c r="AS34" s="27"/>
    </row>
    <row r="35" spans="1:45" x14ac:dyDescent="0.2">
      <c r="A35" s="41" t="s">
        <v>43</v>
      </c>
      <c r="B35" s="43">
        <f>F35-C35-I35</f>
        <v>0.33333333333333331</v>
      </c>
      <c r="C35" s="60">
        <v>0.375</v>
      </c>
      <c r="D35" s="61"/>
      <c r="E35" s="61"/>
      <c r="F35" s="60">
        <v>0.75</v>
      </c>
      <c r="G35" s="61"/>
      <c r="H35" s="61"/>
      <c r="I35" s="60">
        <v>4.1666666666666664E-2</v>
      </c>
      <c r="J35" s="61"/>
      <c r="K35" s="61"/>
      <c r="L35" s="17"/>
      <c r="M35" s="17"/>
      <c r="N35" s="17"/>
      <c r="O35" s="17"/>
      <c r="P35" s="21"/>
      <c r="Q35" s="17"/>
      <c r="R35" s="17"/>
      <c r="S35" s="17"/>
      <c r="T35" s="17"/>
      <c r="U35" s="17"/>
      <c r="V35" s="17"/>
      <c r="W35" s="17"/>
      <c r="X35" s="17"/>
      <c r="Y35" s="17"/>
      <c r="Z35" s="17"/>
      <c r="AA35" s="17"/>
      <c r="AB35" s="17"/>
      <c r="AC35" s="17"/>
      <c r="AD35" s="17"/>
      <c r="AE35" s="17"/>
      <c r="AF35" s="17"/>
      <c r="AG35" s="17"/>
      <c r="AH35" s="17"/>
      <c r="AI35" s="17"/>
      <c r="AP35" s="27"/>
      <c r="AR35" s="28"/>
      <c r="AS35" s="27"/>
    </row>
    <row r="36" spans="1:45" x14ac:dyDescent="0.2">
      <c r="A36" s="41" t="s">
        <v>44</v>
      </c>
      <c r="B36" s="43">
        <f t="shared" ref="B36:B41" si="25">F36-C36-I36</f>
        <v>0.33333333333333326</v>
      </c>
      <c r="C36" s="60">
        <v>0.35416666666666669</v>
      </c>
      <c r="D36" s="61"/>
      <c r="E36" s="61"/>
      <c r="F36" s="60">
        <v>0.72916666666666663</v>
      </c>
      <c r="G36" s="61"/>
      <c r="H36" s="61"/>
      <c r="I36" s="60">
        <v>4.1666666666666664E-2</v>
      </c>
      <c r="J36" s="61"/>
      <c r="K36" s="61"/>
      <c r="L36" s="17"/>
      <c r="M36" s="17"/>
      <c r="N36" s="17"/>
      <c r="O36" s="17"/>
      <c r="P36" s="21"/>
      <c r="Q36" s="17"/>
      <c r="R36" s="17"/>
      <c r="S36" s="17"/>
      <c r="T36" s="17"/>
      <c r="U36" s="17"/>
      <c r="V36" s="17"/>
      <c r="W36" s="17"/>
      <c r="X36" s="17"/>
      <c r="Y36" s="17"/>
      <c r="Z36" s="17"/>
      <c r="AA36" s="17"/>
      <c r="AB36" s="17"/>
      <c r="AC36" s="17"/>
      <c r="AD36" s="17"/>
      <c r="AE36" s="17"/>
      <c r="AF36" s="17"/>
      <c r="AG36" s="17"/>
      <c r="AH36" s="17"/>
      <c r="AI36" s="17"/>
      <c r="AP36" s="27"/>
      <c r="AR36" s="28"/>
      <c r="AS36" s="27"/>
    </row>
    <row r="37" spans="1:45" x14ac:dyDescent="0.2">
      <c r="A37" s="41" t="s">
        <v>45</v>
      </c>
      <c r="B37" s="43">
        <f t="shared" si="25"/>
        <v>0.22916666666666663</v>
      </c>
      <c r="C37" s="60">
        <v>0.5</v>
      </c>
      <c r="D37" s="61"/>
      <c r="E37" s="61"/>
      <c r="F37" s="60">
        <v>0.72916666666666663</v>
      </c>
      <c r="G37" s="61"/>
      <c r="H37" s="61"/>
      <c r="I37" s="60">
        <v>0</v>
      </c>
      <c r="J37" s="61"/>
      <c r="K37" s="61"/>
      <c r="L37" s="17"/>
      <c r="M37" s="17"/>
      <c r="N37" s="17"/>
      <c r="O37" s="17"/>
      <c r="P37" s="21"/>
      <c r="Q37" s="17"/>
      <c r="R37" s="17"/>
      <c r="S37" s="17"/>
      <c r="T37" s="17"/>
      <c r="U37" s="17"/>
      <c r="V37" s="17"/>
      <c r="W37" s="17"/>
      <c r="X37" s="17"/>
      <c r="Y37" s="17"/>
      <c r="Z37" s="17"/>
      <c r="AA37" s="17"/>
      <c r="AB37" s="17"/>
      <c r="AC37" s="17"/>
      <c r="AD37" s="17"/>
      <c r="AE37" s="17"/>
      <c r="AF37" s="17"/>
      <c r="AG37" s="17"/>
      <c r="AH37" s="17"/>
      <c r="AI37" s="17"/>
      <c r="AP37" s="27"/>
      <c r="AR37" s="28"/>
      <c r="AS37" s="27"/>
    </row>
    <row r="38" spans="1:45" x14ac:dyDescent="0.2">
      <c r="A38" s="41" t="s">
        <v>46</v>
      </c>
      <c r="B38" s="43">
        <f t="shared" si="25"/>
        <v>0.20833333333333337</v>
      </c>
      <c r="C38" s="60">
        <v>0.54166666666666663</v>
      </c>
      <c r="D38" s="61"/>
      <c r="E38" s="61"/>
      <c r="F38" s="60">
        <v>0.75</v>
      </c>
      <c r="G38" s="61"/>
      <c r="H38" s="61"/>
      <c r="I38" s="60">
        <v>0</v>
      </c>
      <c r="J38" s="61"/>
      <c r="K38" s="61"/>
      <c r="L38" s="17"/>
      <c r="M38" s="17"/>
      <c r="N38" s="17"/>
      <c r="O38" s="17"/>
      <c r="P38" s="21"/>
      <c r="Q38" s="17"/>
      <c r="R38" s="17"/>
      <c r="S38" s="17"/>
      <c r="T38" s="17"/>
      <c r="U38" s="17"/>
      <c r="V38" s="17"/>
      <c r="W38" s="17"/>
      <c r="X38" s="17"/>
      <c r="Y38" s="17"/>
      <c r="Z38" s="17"/>
      <c r="AA38" s="17"/>
      <c r="AB38" s="17"/>
      <c r="AC38" s="17"/>
      <c r="AD38" s="17"/>
      <c r="AE38" s="17"/>
      <c r="AF38" s="17"/>
      <c r="AG38" s="17"/>
      <c r="AH38" s="17"/>
      <c r="AI38" s="17"/>
      <c r="AP38" s="27"/>
      <c r="AR38" s="28"/>
      <c r="AS38" s="27"/>
    </row>
    <row r="39" spans="1:45" x14ac:dyDescent="0.2">
      <c r="A39" s="41" t="s">
        <v>47</v>
      </c>
      <c r="B39" s="43">
        <f t="shared" si="25"/>
        <v>0.20833333333333331</v>
      </c>
      <c r="C39" s="60">
        <v>0.35416666666666669</v>
      </c>
      <c r="D39" s="61"/>
      <c r="E39" s="61"/>
      <c r="F39" s="60">
        <v>0.5625</v>
      </c>
      <c r="G39" s="61"/>
      <c r="H39" s="61"/>
      <c r="I39" s="60">
        <v>0</v>
      </c>
      <c r="J39" s="61"/>
      <c r="K39" s="61"/>
      <c r="L39" s="17"/>
      <c r="M39" s="17"/>
      <c r="N39" s="17"/>
      <c r="O39" s="17"/>
      <c r="P39" s="21"/>
      <c r="Q39" s="17"/>
      <c r="R39" s="17"/>
      <c r="S39" s="17"/>
      <c r="T39" s="17"/>
      <c r="U39" s="17"/>
      <c r="V39" s="17"/>
      <c r="W39" s="17"/>
      <c r="X39" s="17"/>
      <c r="Y39" s="17"/>
      <c r="Z39" s="17"/>
      <c r="AA39" s="17"/>
      <c r="AB39" s="17"/>
      <c r="AC39" s="17"/>
      <c r="AD39" s="17"/>
      <c r="AE39" s="17"/>
      <c r="AF39" s="17"/>
      <c r="AG39" s="17"/>
      <c r="AH39" s="17"/>
      <c r="AI39" s="17"/>
      <c r="AP39" s="27"/>
      <c r="AR39" s="28"/>
      <c r="AS39" s="27"/>
    </row>
    <row r="40" spans="1:45" x14ac:dyDescent="0.2">
      <c r="A40" s="41" t="s">
        <v>48</v>
      </c>
      <c r="B40" s="43">
        <f t="shared" si="25"/>
        <v>0</v>
      </c>
      <c r="C40" s="61"/>
      <c r="D40" s="61"/>
      <c r="E40" s="61"/>
      <c r="F40" s="61"/>
      <c r="G40" s="61"/>
      <c r="H40" s="61"/>
      <c r="I40" s="60"/>
      <c r="J40" s="61"/>
      <c r="K40" s="61"/>
      <c r="L40" s="17"/>
      <c r="M40" s="17"/>
      <c r="N40" s="17"/>
      <c r="O40" s="17"/>
      <c r="P40" s="21"/>
      <c r="Q40" s="17"/>
      <c r="R40" s="17"/>
      <c r="S40" s="17"/>
      <c r="T40" s="17"/>
      <c r="U40" s="17"/>
      <c r="V40" s="17"/>
      <c r="W40" s="17"/>
      <c r="X40" s="17"/>
      <c r="Y40" s="17"/>
      <c r="Z40" s="17"/>
      <c r="AA40" s="17"/>
      <c r="AB40" s="17"/>
      <c r="AC40" s="17"/>
      <c r="AD40" s="17"/>
      <c r="AE40" s="17"/>
      <c r="AF40" s="17"/>
      <c r="AG40" s="17"/>
      <c r="AH40" s="17"/>
      <c r="AI40" s="17"/>
      <c r="AP40" s="27"/>
      <c r="AR40" s="28"/>
      <c r="AS40" s="27"/>
    </row>
    <row r="41" spans="1:45" x14ac:dyDescent="0.2">
      <c r="A41" s="41" t="s">
        <v>49</v>
      </c>
      <c r="B41" s="43">
        <f t="shared" si="25"/>
        <v>0</v>
      </c>
      <c r="C41" s="61"/>
      <c r="D41" s="61"/>
      <c r="E41" s="61"/>
      <c r="F41" s="61"/>
      <c r="G41" s="61"/>
      <c r="H41" s="61"/>
      <c r="I41" s="60"/>
      <c r="J41" s="61"/>
      <c r="K41" s="61"/>
      <c r="L41" s="17"/>
      <c r="M41" s="17"/>
      <c r="N41" s="17"/>
      <c r="O41" s="17"/>
      <c r="P41" s="21"/>
      <c r="Q41" s="17"/>
      <c r="R41" s="17"/>
      <c r="S41" s="17"/>
      <c r="T41" s="17"/>
      <c r="U41" s="17"/>
      <c r="V41" s="17"/>
      <c r="W41" s="17"/>
      <c r="X41" s="17"/>
      <c r="Y41" s="17"/>
      <c r="Z41" s="17"/>
      <c r="AA41" s="17"/>
      <c r="AB41" s="17"/>
      <c r="AC41" s="17"/>
      <c r="AD41" s="17"/>
      <c r="AE41" s="17"/>
      <c r="AF41" s="17"/>
      <c r="AG41" s="17"/>
      <c r="AH41" s="17"/>
      <c r="AI41" s="17"/>
      <c r="AP41" s="27"/>
      <c r="AR41" s="28"/>
      <c r="AS41" s="27"/>
    </row>
    <row r="42" spans="1:45" x14ac:dyDescent="0.2">
      <c r="A42" s="35"/>
      <c r="B42" s="45"/>
      <c r="C42" s="35"/>
      <c r="D42" s="35"/>
      <c r="E42" s="35"/>
      <c r="F42" s="35"/>
      <c r="G42" s="35"/>
      <c r="H42" s="35"/>
      <c r="I42" s="35"/>
      <c r="J42" s="35"/>
      <c r="K42" s="35"/>
      <c r="L42" s="17"/>
      <c r="M42" s="17"/>
      <c r="N42" s="17"/>
      <c r="O42" s="17"/>
      <c r="P42" s="21"/>
      <c r="Q42" s="17"/>
      <c r="R42" s="17"/>
      <c r="S42" s="17"/>
      <c r="T42" s="17"/>
      <c r="U42" s="17"/>
      <c r="V42" s="17"/>
      <c r="W42" s="17"/>
      <c r="X42" s="17"/>
      <c r="Y42" s="17"/>
      <c r="Z42" s="17"/>
      <c r="AA42" s="17"/>
      <c r="AB42" s="17"/>
      <c r="AC42" s="17"/>
      <c r="AD42" s="17"/>
      <c r="AE42" s="17"/>
      <c r="AF42" s="17"/>
      <c r="AG42" s="17"/>
      <c r="AH42" s="17"/>
      <c r="AI42" s="17"/>
      <c r="AP42" s="27"/>
      <c r="AR42" s="28"/>
      <c r="AS42" s="27"/>
    </row>
    <row r="43" spans="1:45" x14ac:dyDescent="0.2">
      <c r="D43" s="25" t="s">
        <v>37</v>
      </c>
      <c r="E43" s="25"/>
      <c r="F43" s="25"/>
      <c r="G43" s="25"/>
      <c r="K43" s="17"/>
      <c r="O43" s="23"/>
      <c r="P43" s="23"/>
    </row>
    <row r="44" spans="1:45" x14ac:dyDescent="0.2">
      <c r="D44" s="24"/>
    </row>
    <row r="45" spans="1:45" x14ac:dyDescent="0.2">
      <c r="D45" s="24"/>
    </row>
    <row r="46" spans="1:45" x14ac:dyDescent="0.2">
      <c r="N46" s="17"/>
      <c r="Q46" s="23"/>
      <c r="R46" s="23"/>
    </row>
    <row r="47" spans="1:45" x14ac:dyDescent="0.2">
      <c r="D47" s="24"/>
    </row>
  </sheetData>
  <mergeCells count="91">
    <mergeCell ref="C40:E40"/>
    <mergeCell ref="F40:H40"/>
    <mergeCell ref="I40:K40"/>
    <mergeCell ref="C41:E41"/>
    <mergeCell ref="F41:H41"/>
    <mergeCell ref="I41:K41"/>
    <mergeCell ref="C38:E38"/>
    <mergeCell ref="F38:H38"/>
    <mergeCell ref="I38:K38"/>
    <mergeCell ref="C39:E39"/>
    <mergeCell ref="F39:H39"/>
    <mergeCell ref="I39:K39"/>
    <mergeCell ref="C36:E36"/>
    <mergeCell ref="F36:H36"/>
    <mergeCell ref="I36:K36"/>
    <mergeCell ref="C37:E37"/>
    <mergeCell ref="F37:H37"/>
    <mergeCell ref="I37:K37"/>
    <mergeCell ref="I33:K33"/>
    <mergeCell ref="C34:E34"/>
    <mergeCell ref="F34:H34"/>
    <mergeCell ref="I34:K34"/>
    <mergeCell ref="C35:E35"/>
    <mergeCell ref="F35:H35"/>
    <mergeCell ref="I35:K35"/>
    <mergeCell ref="C33:E33"/>
    <mergeCell ref="F33:H33"/>
    <mergeCell ref="AI23:AI24"/>
    <mergeCell ref="AJ23:AJ24"/>
    <mergeCell ref="A27:A30"/>
    <mergeCell ref="D27:F27"/>
    <mergeCell ref="D28:F28"/>
    <mergeCell ref="D29:F29"/>
    <mergeCell ref="D30:F30"/>
    <mergeCell ref="S26:T26"/>
    <mergeCell ref="X26:Y26"/>
    <mergeCell ref="A19:A20"/>
    <mergeCell ref="B19:B20"/>
    <mergeCell ref="C19:C20"/>
    <mergeCell ref="A23:A24"/>
    <mergeCell ref="B23:B24"/>
    <mergeCell ref="C23:C24"/>
    <mergeCell ref="AI19:AI20"/>
    <mergeCell ref="AJ19:AJ20"/>
    <mergeCell ref="A21:A22"/>
    <mergeCell ref="B21:B22"/>
    <mergeCell ref="C21:C22"/>
    <mergeCell ref="AI21:AI22"/>
    <mergeCell ref="AJ21:AJ22"/>
    <mergeCell ref="A15:A16"/>
    <mergeCell ref="B15:B16"/>
    <mergeCell ref="C15:C16"/>
    <mergeCell ref="AI15:AI16"/>
    <mergeCell ref="AJ15:AJ16"/>
    <mergeCell ref="A17:A18"/>
    <mergeCell ref="B17:B18"/>
    <mergeCell ref="C17:C18"/>
    <mergeCell ref="AI17:AI18"/>
    <mergeCell ref="AJ17:AJ18"/>
    <mergeCell ref="A11:A12"/>
    <mergeCell ref="B11:B12"/>
    <mergeCell ref="C11:C12"/>
    <mergeCell ref="AI11:AI12"/>
    <mergeCell ref="AJ11:AJ12"/>
    <mergeCell ref="A13:A14"/>
    <mergeCell ref="B13:B14"/>
    <mergeCell ref="C13:C14"/>
    <mergeCell ref="AI13:AI14"/>
    <mergeCell ref="AJ13:AJ14"/>
    <mergeCell ref="A7:A8"/>
    <mergeCell ref="B7:B8"/>
    <mergeCell ref="C7:C8"/>
    <mergeCell ref="AI7:AI8"/>
    <mergeCell ref="AJ7:AJ8"/>
    <mergeCell ref="A9:A10"/>
    <mergeCell ref="B9:B10"/>
    <mergeCell ref="C9:C10"/>
    <mergeCell ref="AI9:AI10"/>
    <mergeCell ref="AJ9:AJ10"/>
    <mergeCell ref="AJ5:AJ6"/>
    <mergeCell ref="AF1:AG1"/>
    <mergeCell ref="A2:A3"/>
    <mergeCell ref="B2:B3"/>
    <mergeCell ref="C2:C3"/>
    <mergeCell ref="AI2:AI3"/>
    <mergeCell ref="AJ2:AJ3"/>
    <mergeCell ref="A4:B4"/>
    <mergeCell ref="A5:A6"/>
    <mergeCell ref="B5:B6"/>
    <mergeCell ref="C5:C6"/>
    <mergeCell ref="AI5:AI6"/>
  </mergeCells>
  <phoneticPr fontId="18"/>
  <conditionalFormatting sqref="D2:AE4">
    <cfRule type="expression" dxfId="67" priority="61" stopIfTrue="1">
      <formula>WEEKDAY(D$2,2)&gt;5</formula>
    </cfRule>
    <cfRule type="expression" dxfId="66" priority="62" stopIfTrue="1">
      <formula>MATCH(D$2,祝日,0)&gt;0</formula>
    </cfRule>
    <cfRule type="expression" dxfId="65" priority="63" stopIfTrue="1">
      <formula>MATCH(D$2,振替休日,0)&gt;0</formula>
    </cfRule>
  </conditionalFormatting>
  <conditionalFormatting sqref="AF2:AH4 AF16:AH16 AF18:AH18 AF20:AH20 AF22:AH22 AF24:AH24">
    <cfRule type="expression" dxfId="64" priority="64" stopIfTrue="1">
      <formula>MONTH(AF$2)&lt;&gt;$AI$1</formula>
    </cfRule>
    <cfRule type="expression" dxfId="63" priority="65" stopIfTrue="1">
      <formula>MONTH(AF$2)&lt;&gt;$AI$1</formula>
    </cfRule>
    <cfRule type="expression" dxfId="62" priority="66" stopIfTrue="1">
      <formula>WEEKDAY(AF$2,2)&gt;5</formula>
    </cfRule>
    <cfRule type="expression" dxfId="61" priority="67" stopIfTrue="1">
      <formula>MATCH(AF$2,祝日,0)&gt;0</formula>
    </cfRule>
    <cfRule type="expression" dxfId="60" priority="68" stopIfTrue="1">
      <formula>MATCH(AF$2,振替休日,0)&gt;0</formula>
    </cfRule>
  </conditionalFormatting>
  <conditionalFormatting sqref="AI5">
    <cfRule type="cellIs" dxfId="59" priority="52" operator="equal">
      <formula>0</formula>
    </cfRule>
  </conditionalFormatting>
  <conditionalFormatting sqref="D6:AE6 D5:AH5">
    <cfRule type="expression" dxfId="58" priority="53" stopIfTrue="1">
      <formula>WEEKDAY(D$2,2)&gt;5</formula>
    </cfRule>
    <cfRule type="expression" dxfId="57" priority="54" stopIfTrue="1">
      <formula>MATCH(D$2,祝日,0)&gt;0</formula>
    </cfRule>
    <cfRule type="expression" dxfId="56" priority="55" stopIfTrue="1">
      <formula>MATCH(D$2,振替休日,0)&gt;0</formula>
    </cfRule>
  </conditionalFormatting>
  <conditionalFormatting sqref="AF6:AH6">
    <cfRule type="expression" dxfId="55" priority="56" stopIfTrue="1">
      <formula>MONTH(AF$2)&lt;&gt;$AI$1</formula>
    </cfRule>
    <cfRule type="expression" dxfId="54" priority="57" stopIfTrue="1">
      <formula>MONTH(AF$2)&lt;&gt;$AI$1</formula>
    </cfRule>
    <cfRule type="expression" dxfId="53" priority="58" stopIfTrue="1">
      <formula>WEEKDAY(AF$2,2)&gt;5</formula>
    </cfRule>
    <cfRule type="expression" dxfId="52" priority="59" stopIfTrue="1">
      <formula>MATCH(AF$2,祝日,0)&gt;0</formula>
    </cfRule>
    <cfRule type="expression" dxfId="51" priority="60" stopIfTrue="1">
      <formula>MATCH(AF$2,振替休日,0)&gt;0</formula>
    </cfRule>
  </conditionalFormatting>
  <conditionalFormatting sqref="E5:AH5">
    <cfRule type="expression" dxfId="50" priority="49" stopIfTrue="1">
      <formula>WEEKDAY(E$2,2)&gt;5</formula>
    </cfRule>
    <cfRule type="expression" dxfId="49" priority="50" stopIfTrue="1">
      <formula>MATCH(E$2,祝日,0)&gt;0</formula>
    </cfRule>
    <cfRule type="expression" dxfId="48" priority="51" stopIfTrue="1">
      <formula>MATCH(E$2,振替休日,0)&gt;0</formula>
    </cfRule>
  </conditionalFormatting>
  <conditionalFormatting sqref="AI7">
    <cfRule type="cellIs" dxfId="47" priority="40" operator="equal">
      <formula>0</formula>
    </cfRule>
  </conditionalFormatting>
  <conditionalFormatting sqref="D8:AE8 D7:AH7">
    <cfRule type="expression" dxfId="46" priority="41" stopIfTrue="1">
      <formula>WEEKDAY(D$2,2)&gt;5</formula>
    </cfRule>
    <cfRule type="expression" dxfId="45" priority="42" stopIfTrue="1">
      <formula>MATCH(D$2,祝日,0)&gt;0</formula>
    </cfRule>
    <cfRule type="expression" dxfId="44" priority="43" stopIfTrue="1">
      <formula>MATCH(D$2,振替休日,0)&gt;0</formula>
    </cfRule>
  </conditionalFormatting>
  <conditionalFormatting sqref="AF8:AH8">
    <cfRule type="expression" dxfId="43" priority="44" stopIfTrue="1">
      <formula>MONTH(AF$2)&lt;&gt;$AI$1</formula>
    </cfRule>
    <cfRule type="expression" dxfId="42" priority="45" stopIfTrue="1">
      <formula>MONTH(AF$2)&lt;&gt;$AI$1</formula>
    </cfRule>
    <cfRule type="expression" dxfId="41" priority="46" stopIfTrue="1">
      <formula>WEEKDAY(AF$2,2)&gt;5</formula>
    </cfRule>
    <cfRule type="expression" dxfId="40" priority="47" stopIfTrue="1">
      <formula>MATCH(AF$2,祝日,0)&gt;0</formula>
    </cfRule>
    <cfRule type="expression" dxfId="39" priority="48" stopIfTrue="1">
      <formula>MATCH(AF$2,振替休日,0)&gt;0</formula>
    </cfRule>
  </conditionalFormatting>
  <conditionalFormatting sqref="E7:AH7">
    <cfRule type="expression" dxfId="38" priority="37" stopIfTrue="1">
      <formula>WEEKDAY(E$2,2)&gt;5</formula>
    </cfRule>
    <cfRule type="expression" dxfId="37" priority="38" stopIfTrue="1">
      <formula>MATCH(E$2,祝日,0)&gt;0</formula>
    </cfRule>
    <cfRule type="expression" dxfId="36" priority="39" stopIfTrue="1">
      <formula>MATCH(E$2,振替休日,0)&gt;0</formula>
    </cfRule>
  </conditionalFormatting>
  <conditionalFormatting sqref="AI9">
    <cfRule type="cellIs" dxfId="35" priority="28" operator="equal">
      <formula>0</formula>
    </cfRule>
  </conditionalFormatting>
  <conditionalFormatting sqref="D10:AE10 D9:AH9">
    <cfRule type="expression" dxfId="34" priority="29" stopIfTrue="1">
      <formula>WEEKDAY(D$2,2)&gt;5</formula>
    </cfRule>
    <cfRule type="expression" dxfId="33" priority="30" stopIfTrue="1">
      <formula>MATCH(D$2,祝日,0)&gt;0</formula>
    </cfRule>
    <cfRule type="expression" dxfId="32" priority="31" stopIfTrue="1">
      <formula>MATCH(D$2,振替休日,0)&gt;0</formula>
    </cfRule>
  </conditionalFormatting>
  <conditionalFormatting sqref="AF10:AH10">
    <cfRule type="expression" dxfId="31" priority="32" stopIfTrue="1">
      <formula>MONTH(AF$2)&lt;&gt;$AI$1</formula>
    </cfRule>
    <cfRule type="expression" dxfId="30" priority="33" stopIfTrue="1">
      <formula>MONTH(AF$2)&lt;&gt;$AI$1</formula>
    </cfRule>
    <cfRule type="expression" dxfId="29" priority="34" stopIfTrue="1">
      <formula>WEEKDAY(AF$2,2)&gt;5</formula>
    </cfRule>
    <cfRule type="expression" dxfId="28" priority="35" stopIfTrue="1">
      <formula>MATCH(AF$2,祝日,0)&gt;0</formula>
    </cfRule>
    <cfRule type="expression" dxfId="27" priority="36" stopIfTrue="1">
      <formula>MATCH(AF$2,振替休日,0)&gt;0</formula>
    </cfRule>
  </conditionalFormatting>
  <conditionalFormatting sqref="E9:AH9">
    <cfRule type="expression" dxfId="26" priority="25" stopIfTrue="1">
      <formula>WEEKDAY(E$2,2)&gt;5</formula>
    </cfRule>
    <cfRule type="expression" dxfId="25" priority="26" stopIfTrue="1">
      <formula>MATCH(E$2,祝日,0)&gt;0</formula>
    </cfRule>
    <cfRule type="expression" dxfId="24" priority="27" stopIfTrue="1">
      <formula>MATCH(E$2,振替休日,0)&gt;0</formula>
    </cfRule>
  </conditionalFormatting>
  <conditionalFormatting sqref="AI11">
    <cfRule type="cellIs" dxfId="23" priority="16" operator="equal">
      <formula>0</formula>
    </cfRule>
  </conditionalFormatting>
  <conditionalFormatting sqref="D12:AE12 D11:AH11">
    <cfRule type="expression" dxfId="22" priority="17" stopIfTrue="1">
      <formula>WEEKDAY(D$2,2)&gt;5</formula>
    </cfRule>
    <cfRule type="expression" dxfId="21" priority="18" stopIfTrue="1">
      <formula>MATCH(D$2,祝日,0)&gt;0</formula>
    </cfRule>
    <cfRule type="expression" dxfId="20" priority="19" stopIfTrue="1">
      <formula>MATCH(D$2,振替休日,0)&gt;0</formula>
    </cfRule>
  </conditionalFormatting>
  <conditionalFormatting sqref="AF12:AH12">
    <cfRule type="expression" dxfId="19" priority="20" stopIfTrue="1">
      <formula>MONTH(AF$2)&lt;&gt;$AI$1</formula>
    </cfRule>
    <cfRule type="expression" dxfId="18" priority="21" stopIfTrue="1">
      <formula>MONTH(AF$2)&lt;&gt;$AI$1</formula>
    </cfRule>
    <cfRule type="expression" dxfId="17" priority="22" stopIfTrue="1">
      <formula>WEEKDAY(AF$2,2)&gt;5</formula>
    </cfRule>
    <cfRule type="expression" dxfId="16" priority="23" stopIfTrue="1">
      <formula>MATCH(AF$2,祝日,0)&gt;0</formula>
    </cfRule>
    <cfRule type="expression" dxfId="15" priority="24" stopIfTrue="1">
      <formula>MATCH(AF$2,振替休日,0)&gt;0</formula>
    </cfRule>
  </conditionalFormatting>
  <conditionalFormatting sqref="E11:AH11">
    <cfRule type="expression" dxfId="14" priority="13" stopIfTrue="1">
      <formula>WEEKDAY(E$2,2)&gt;5</formula>
    </cfRule>
    <cfRule type="expression" dxfId="13" priority="14" stopIfTrue="1">
      <formula>MATCH(E$2,祝日,0)&gt;0</formula>
    </cfRule>
    <cfRule type="expression" dxfId="12" priority="15" stopIfTrue="1">
      <formula>MATCH(E$2,振替休日,0)&gt;0</formula>
    </cfRule>
  </conditionalFormatting>
  <conditionalFormatting sqref="AI13 AI15 AI17 AI19 AI21 AI23">
    <cfRule type="cellIs" dxfId="11" priority="4" operator="equal">
      <formula>0</formula>
    </cfRule>
  </conditionalFormatting>
  <conditionalFormatting sqref="D14:AE14 D16:AE16 D18:AE18 D20:AE20 D22:AE22 D24:AE24 D13:AH13 D15:AH15 D17:AH17 D19:AH19 D21:AH21 D23:AH23">
    <cfRule type="expression" dxfId="10" priority="5" stopIfTrue="1">
      <formula>WEEKDAY(D$2,2)&gt;5</formula>
    </cfRule>
    <cfRule type="expression" dxfId="9" priority="6" stopIfTrue="1">
      <formula>MATCH(D$2,祝日,0)&gt;0</formula>
    </cfRule>
    <cfRule type="expression" dxfId="8" priority="7" stopIfTrue="1">
      <formula>MATCH(D$2,振替休日,0)&gt;0</formula>
    </cfRule>
  </conditionalFormatting>
  <conditionalFormatting sqref="AF14:AH14">
    <cfRule type="expression" dxfId="7" priority="8" stopIfTrue="1">
      <formula>MONTH(AF$2)&lt;&gt;$AI$1</formula>
    </cfRule>
    <cfRule type="expression" dxfId="6" priority="9" stopIfTrue="1">
      <formula>MONTH(AF$2)&lt;&gt;$AI$1</formula>
    </cfRule>
    <cfRule type="expression" dxfId="5" priority="10" stopIfTrue="1">
      <formula>WEEKDAY(AF$2,2)&gt;5</formula>
    </cfRule>
    <cfRule type="expression" dxfId="4" priority="11" stopIfTrue="1">
      <formula>MATCH(AF$2,祝日,0)&gt;0</formula>
    </cfRule>
    <cfRule type="expression" dxfId="3" priority="12" stopIfTrue="1">
      <formula>MATCH(AF$2,振替休日,0)&gt;0</formula>
    </cfRule>
  </conditionalFormatting>
  <conditionalFormatting sqref="E13:AH13 E15:AH15 E17:AH17 E19:AH19 E21:AH21 E23:AH23">
    <cfRule type="expression" dxfId="2" priority="1" stopIfTrue="1">
      <formula>WEEKDAY(E$2,2)&gt;5</formula>
    </cfRule>
    <cfRule type="expression" dxfId="1" priority="2" stopIfTrue="1">
      <formula>MATCH(E$2,祝日,0)&gt;0</formula>
    </cfRule>
    <cfRule type="expression" dxfId="0" priority="3" stopIfTrue="1">
      <formula>MATCH(E$2,振替休日,0)&gt;0</formula>
    </cfRule>
  </conditionalFormatting>
  <dataValidations count="4">
    <dataValidation type="list" imeMode="off" allowBlank="1" showInputMessage="1" showErrorMessage="1" sqref="D5:AH5 D11:AH11 D7:AH7 D9:AH9 D13:AH13 D15:AH15 D17:AH17 D19:AH19 D21:AH21 D23:AH23">
      <formula1>$A$34:$A$41</formula1>
    </dataValidation>
    <dataValidation type="list" imeMode="on" allowBlank="1" showInputMessage="1" showErrorMessage="1" sqref="C5 C7 C9 C11 C13 C15 C17 C19 C21 C23">
      <formula1>"A,B,C,D"</formula1>
    </dataValidation>
    <dataValidation imeMode="off" allowBlank="1" showInputMessage="1" showErrorMessage="1" sqref="D6:AH6 D22:AH22 D10:AH10 D12:AH12 D24:AH24 D14:AH14 D8:AH8 D16:AH16 D20:AH20 D18:AH18"/>
    <dataValidation imeMode="on" allowBlank="1" showInputMessage="1" showErrorMessage="1" sqref="A5:B5 A7:B7 A9:B9 A11:B11 A13:B13 A15:B15 A17:B17 A19:B19 A21:B21 A23:B23"/>
  </dataValidations>
  <pageMargins left="0.31496062992125984" right="0.31496062992125984" top="0.74803149606299213" bottom="0.35433070866141736" header="0.31496062992125984" footer="0.31496062992125984"/>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勤務実績（基準月）</vt:lpstr>
      <vt:lpstr>別紙「勤務実績記入要領」</vt:lpstr>
      <vt:lpstr>'勤務実績（基準月）'!Print_Area</vt:lpstr>
      <vt:lpstr>別紙「勤務実績記入要領」!Print_Area</vt:lpstr>
      <vt:lpstr>'勤務実績（基準月）'!祝日</vt:lpstr>
      <vt:lpstr>別紙「勤務実績記入要領」!祝日</vt:lpstr>
      <vt:lpstr>'勤務実績（基準月）'!振替休日</vt:lpstr>
      <vt:lpstr>別紙「勤務実績記入要領」!振替休日</vt:lpstr>
      <vt:lpstr>'勤務実績（基準月）'!曜日</vt:lpstr>
      <vt:lpstr>別紙「勤務実績記入要領」!曜日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奈津美</dc:creator>
  <cp:lastModifiedBy>宗像 宏枝</cp:lastModifiedBy>
  <cp:lastPrinted>2024-07-16T04:36:22Z</cp:lastPrinted>
  <dcterms:created xsi:type="dcterms:W3CDTF">2017-04-12T04:43:51Z</dcterms:created>
  <dcterms:modified xsi:type="dcterms:W3CDTF">2024-07-16T04:37:53Z</dcterms:modified>
</cp:coreProperties>
</file>