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2305000_老健局　認知症施策・地域介護推進課\予算係\01予算執行\R5執行\01-2　サービス提供体制確保事業\05 縮小案の検討\★要綱改正\発出用\局長通知\"/>
    </mc:Choice>
  </mc:AlternateContent>
  <xr:revisionPtr revIDLastSave="0" documentId="13_ncr:1_{CD0719C8-0524-4DDB-9471-4AF2EE95A0D3}" xr6:coauthVersionLast="47" xr6:coauthVersionMax="47" xr10:uidLastSave="{00000000-0000-0000-0000-000000000000}"/>
  <bookViews>
    <workbookView xWindow="-120" yWindow="-120" windowWidth="29040" windowHeight="15840" xr2:uid="{00000000-000D-0000-FFFF-FFFF00000000}"/>
  </bookViews>
  <sheets>
    <sheet name="別添３" sheetId="5" r:id="rId1"/>
  </sheets>
  <definedNames>
    <definedName name="_xlnm.Print_Area" localSheetId="0">別添３!$A$1:$N$45</definedName>
    <definedName name="Z_0013D02D_7229_42E9_BC29_9561B8875AB4_.wvu.Cols" localSheetId="0" hidden="1">別添３!$G:$H</definedName>
    <definedName name="Z_0013D02D_7229_42E9_BC29_9561B8875AB4_.wvu.PrintArea" localSheetId="0" hidden="1">別添３!$A$1:$N$45</definedName>
  </definedNames>
  <calcPr calcId="191029"/>
  <customWorkbookViews>
    <customWorkbookView name="厚生労働省ネットワークシステム - 個人用ビュー" guid="{0013D02D-7229-42E9-BC29-9561B8875AB4}"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3" i="5" l="1"/>
  <c r="I33" i="5"/>
  <c r="M32" i="5"/>
  <c r="I32" i="5"/>
  <c r="M31" i="5"/>
  <c r="I31" i="5"/>
  <c r="M30" i="5"/>
  <c r="I30" i="5"/>
  <c r="M29" i="5"/>
  <c r="I29" i="5"/>
  <c r="M28" i="5"/>
  <c r="I28" i="5"/>
  <c r="M27" i="5"/>
  <c r="I27" i="5"/>
  <c r="M26" i="5"/>
  <c r="I26" i="5"/>
  <c r="M25" i="5"/>
  <c r="I25" i="5"/>
  <c r="M24" i="5"/>
  <c r="I24" i="5"/>
  <c r="M23" i="5"/>
  <c r="I23" i="5"/>
  <c r="M22" i="5"/>
  <c r="M21" i="5"/>
  <c r="I21" i="5"/>
  <c r="M20" i="5"/>
  <c r="I20" i="5"/>
  <c r="M19" i="5"/>
  <c r="I19" i="5"/>
  <c r="M18" i="5"/>
  <c r="I18" i="5"/>
  <c r="M17" i="5"/>
  <c r="I17" i="5"/>
  <c r="M16" i="5"/>
  <c r="I16" i="5"/>
  <c r="M15" i="5"/>
  <c r="I15" i="5"/>
  <c r="M14" i="5"/>
  <c r="I14" i="5"/>
  <c r="M13" i="5"/>
  <c r="I13" i="5"/>
  <c r="M12" i="5"/>
  <c r="I12" i="5"/>
  <c r="M11" i="5"/>
  <c r="I11" i="5"/>
  <c r="M10" i="5"/>
  <c r="I10" i="5"/>
  <c r="M9" i="5"/>
  <c r="I9" i="5"/>
  <c r="M8" i="5"/>
  <c r="I8" i="5"/>
  <c r="M7" i="5"/>
  <c r="I7" i="5"/>
  <c r="M6" i="5"/>
  <c r="I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32" authorId="0" shapeId="0" xr:uid="{455F0F72-D7E4-484C-BD7F-08D7524B55A1}">
      <text>
        <r>
          <rPr>
            <b/>
            <sz val="9"/>
            <color indexed="81"/>
            <rFont val="MS P ゴシック"/>
            <family val="3"/>
            <charset val="128"/>
          </rPr>
          <t>㉖と㉗は（地密）特定施設の数字を活用</t>
        </r>
      </text>
    </comment>
  </commentList>
</comments>
</file>

<file path=xl/sharedStrings.xml><?xml version="1.0" encoding="utf-8"?>
<sst xmlns="http://schemas.openxmlformats.org/spreadsheetml/2006/main" count="145" uniqueCount="60">
  <si>
    <t>介護老人福祉施設</t>
    <rPh sb="0" eb="2">
      <t>カイゴ</t>
    </rPh>
    <rPh sb="2" eb="4">
      <t>ロウジン</t>
    </rPh>
    <rPh sb="4" eb="6">
      <t>フクシ</t>
    </rPh>
    <rPh sb="6" eb="8">
      <t>シセツ</t>
    </rPh>
    <phoneticPr fontId="1"/>
  </si>
  <si>
    <t>訪問入浴介護事業所</t>
    <phoneticPr fontId="1"/>
  </si>
  <si>
    <t>夜間対応型訪問介護事業所</t>
    <phoneticPr fontId="1"/>
  </si>
  <si>
    <t>通所介護事業所</t>
    <rPh sb="0" eb="2">
      <t>ツウショ</t>
    </rPh>
    <phoneticPr fontId="1"/>
  </si>
  <si>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</si>
  <si>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地域密着型介護老人福祉施設</t>
    <rPh sb="0" eb="2">
      <t>チイキ</t>
    </rPh>
    <rPh sb="2" eb="5">
      <t>ミッチャクガタ</t>
    </rPh>
    <phoneticPr fontId="1"/>
  </si>
  <si>
    <t>介護老人保健施設</t>
    <rPh sb="0" eb="8">
      <t>カイゴロウジンホケンシセツ</t>
    </rPh>
    <phoneticPr fontId="1"/>
  </si>
  <si>
    <t>-</t>
    <phoneticPr fontId="1"/>
  </si>
  <si>
    <t>通常規模型</t>
    <rPh sb="0" eb="2">
      <t>ツウジョウ</t>
    </rPh>
    <rPh sb="2" eb="4">
      <t>キボ</t>
    </rPh>
    <rPh sb="4" eb="5">
      <t>ガタ</t>
    </rPh>
    <phoneticPr fontId="1"/>
  </si>
  <si>
    <t>大規模型（Ⅰ）</t>
    <rPh sb="0" eb="3">
      <t>ダイキボ</t>
    </rPh>
    <rPh sb="3" eb="4">
      <t>ガタ</t>
    </rPh>
    <phoneticPr fontId="1"/>
  </si>
  <si>
    <t>大規模型（Ⅱ）</t>
    <rPh sb="0" eb="3">
      <t>ダイキボ</t>
    </rPh>
    <rPh sb="3" eb="4">
      <t>ガタ</t>
    </rPh>
    <phoneticPr fontId="1"/>
  </si>
  <si>
    <t>通所系</t>
    <rPh sb="0" eb="2">
      <t>ツウショ</t>
    </rPh>
    <rPh sb="2" eb="3">
      <t>ケイ</t>
    </rPh>
    <phoneticPr fontId="1"/>
  </si>
  <si>
    <t>訪問系</t>
    <rPh sb="0" eb="2">
      <t>ホウモン</t>
    </rPh>
    <rPh sb="2" eb="3">
      <t>ケイ</t>
    </rPh>
    <phoneticPr fontId="1"/>
  </si>
  <si>
    <t>入所施設・
居住系</t>
    <rPh sb="0" eb="2">
      <t>ニュウショ</t>
    </rPh>
    <rPh sb="2" eb="4">
      <t>シセツ</t>
    </rPh>
    <rPh sb="6" eb="8">
      <t>キョジュウ</t>
    </rPh>
    <rPh sb="8" eb="9">
      <t>ケイ</t>
    </rPh>
    <phoneticPr fontId="1"/>
  </si>
  <si>
    <t>支出額
（単位：千円）</t>
    <rPh sb="0" eb="3">
      <t>シシュツガク</t>
    </rPh>
    <rPh sb="5" eb="7">
      <t>タンイ</t>
    </rPh>
    <rPh sb="8" eb="10">
      <t>センエン</t>
    </rPh>
    <phoneticPr fontId="1"/>
  </si>
  <si>
    <t>定員又は
実利用者数
（単位：人）</t>
    <rPh sb="0" eb="2">
      <t>テイイン</t>
    </rPh>
    <rPh sb="2" eb="3">
      <t>マタ</t>
    </rPh>
    <rPh sb="5" eb="6">
      <t>ジツ</t>
    </rPh>
    <rPh sb="6" eb="9">
      <t>リヨウシャ</t>
    </rPh>
    <rPh sb="9" eb="10">
      <t>スウ</t>
    </rPh>
    <rPh sb="12" eb="14">
      <t>タンイ</t>
    </rPh>
    <rPh sb="15" eb="16">
      <t>ニン</t>
    </rPh>
    <phoneticPr fontId="1"/>
  </si>
  <si>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
  </si>
  <si>
    <t>基準単価（単位：千円、１事業所又は１定員当たり）</t>
  </si>
  <si>
    <t>助成額</t>
    <rPh sb="0" eb="3">
      <t>ジョセイガク</t>
    </rPh>
    <phoneticPr fontId="1"/>
  </si>
  <si>
    <t>１月あたり支出額・利用者数
（出典）令和元年度介護事業経営概況調査</t>
    <rPh sb="1" eb="2">
      <t>ツキ</t>
    </rPh>
    <rPh sb="5" eb="8">
      <t>シシュツガク</t>
    </rPh>
    <rPh sb="9" eb="12">
      <t>リヨウシャ</t>
    </rPh>
    <rPh sb="12" eb="13">
      <t>スウ</t>
    </rPh>
    <rPh sb="15" eb="17">
      <t>シュッテン</t>
    </rPh>
    <rPh sb="18" eb="20">
      <t>レイワ</t>
    </rPh>
    <rPh sb="20" eb="22">
      <t>ガンネン</t>
    </rPh>
    <rPh sb="22" eb="23">
      <t>ド</t>
    </rPh>
    <rPh sb="23" eb="25">
      <t>カイゴ</t>
    </rPh>
    <rPh sb="25" eb="27">
      <t>ジギョウ</t>
    </rPh>
    <rPh sb="27" eb="29">
      <t>ケイエイ</t>
    </rPh>
    <rPh sb="29" eb="31">
      <t>ガイキョウ</t>
    </rPh>
    <rPh sb="31" eb="33">
      <t>チョウサ</t>
    </rPh>
    <phoneticPr fontId="1"/>
  </si>
  <si>
    <t>対象経費</t>
    <rPh sb="0" eb="2">
      <t>タイショウ</t>
    </rPh>
    <rPh sb="2" eb="4">
      <t>ケイヒ</t>
    </rPh>
    <phoneticPr fontId="1"/>
  </si>
  <si>
    <t>/事業所</t>
    <rPh sb="1" eb="4">
      <t>ジギョウショ</t>
    </rPh>
    <phoneticPr fontId="1"/>
  </si>
  <si>
    <t>/定員</t>
    <rPh sb="1" eb="3">
      <t>テイイン</t>
    </rPh>
    <phoneticPr fontId="1"/>
  </si>
  <si>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</si>
  <si>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
  </si>
  <si>
    <t>短期入所系</t>
    <rPh sb="0" eb="2">
      <t>タンキ</t>
    </rPh>
    <rPh sb="2" eb="4">
      <t>ニュウショ</t>
    </rPh>
    <rPh sb="4" eb="5">
      <t>ケイ</t>
    </rPh>
    <phoneticPr fontId="1"/>
  </si>
  <si>
    <t>多機能型</t>
    <rPh sb="0" eb="3">
      <t>タキノウ</t>
    </rPh>
    <rPh sb="3" eb="4">
      <t>ガタ</t>
    </rPh>
    <phoneticPr fontId="1"/>
  </si>
  <si>
    <t>※１　事業所・施設等について、助成の申請時点で指定等を受けているものであり、休業中のものを含む。また、</t>
    <rPh sb="9" eb="10">
      <t>トウ</t>
    </rPh>
    <rPh sb="25" eb="26">
      <t>トウ</t>
    </rPh>
    <phoneticPr fontId="1"/>
  </si>
  <si>
    <t>地域密着型通所介護事業所（療養通所介護事業所を含む）</t>
    <rPh sb="13" eb="15">
      <t>リョウヨウ</t>
    </rPh>
    <rPh sb="15" eb="17">
      <t>ツウショ</t>
    </rPh>
    <rPh sb="17" eb="19">
      <t>カイゴ</t>
    </rPh>
    <rPh sb="19" eb="22">
      <t>ジギョウショ</t>
    </rPh>
    <rPh sb="23" eb="24">
      <t>フク</t>
    </rPh>
    <phoneticPr fontId="1"/>
  </si>
  <si>
    <t>介護療養型医療施設</t>
    <phoneticPr fontId="1"/>
  </si>
  <si>
    <t>介護医療院</t>
    <phoneticPr fontId="1"/>
  </si>
  <si>
    <t>看護小規模多機能型居宅介護事業所</t>
    <phoneticPr fontId="1"/>
  </si>
  <si>
    <t>小規模多機能型居宅介護事業所</t>
    <phoneticPr fontId="1"/>
  </si>
  <si>
    <t>福祉用具貸与事業所</t>
    <phoneticPr fontId="1"/>
  </si>
  <si>
    <t>居宅介護支援事業所</t>
    <phoneticPr fontId="1"/>
  </si>
  <si>
    <t>定期巡回・随時対応型訪問介護看護事業所</t>
    <phoneticPr fontId="1"/>
  </si>
  <si>
    <t>訪問リハビリテーション事業所</t>
    <phoneticPr fontId="1"/>
  </si>
  <si>
    <t>訪問看護事業所</t>
    <phoneticPr fontId="1"/>
  </si>
  <si>
    <t>訪問介護事業所</t>
    <phoneticPr fontId="1"/>
  </si>
  <si>
    <t>短期入所生活介護事業所、短期入所療養介護事業所</t>
    <phoneticPr fontId="1"/>
  </si>
  <si>
    <t>通所リハビリテーション事業所</t>
    <phoneticPr fontId="1"/>
  </si>
  <si>
    <t>認知症対応型通所介護事業所</t>
    <phoneticPr fontId="1"/>
  </si>
  <si>
    <t>居宅療養管理指導事業所</t>
    <rPh sb="0" eb="2">
      <t>キョタク</t>
    </rPh>
    <rPh sb="2" eb="4">
      <t>リョウヨウ</t>
    </rPh>
    <rPh sb="4" eb="6">
      <t>カンリ</t>
    </rPh>
    <rPh sb="6" eb="8">
      <t>シドウ</t>
    </rPh>
    <rPh sb="8" eb="11">
      <t>ジギョウショ</t>
    </rPh>
    <phoneticPr fontId="1"/>
  </si>
  <si>
    <t>各サービス共通</t>
    <rPh sb="0" eb="1">
      <t>カク</t>
    </rPh>
    <rPh sb="5" eb="7">
      <t>キョウツウ</t>
    </rPh>
    <phoneticPr fontId="1"/>
  </si>
  <si>
    <t>振興課、老人保健課連名事務連絡）別紙１の２に基づきサービス提供している事業所を指す。</t>
    <rPh sb="35" eb="38">
      <t>ジギョウショ</t>
    </rPh>
    <phoneticPr fontId="1"/>
  </si>
  <si>
    <t>（１）　緊急時介護人材確保・職場環境復旧等支援事業</t>
    <rPh sb="4" eb="7">
      <t>キンキュウジ</t>
    </rPh>
    <rPh sb="7" eb="9">
      <t>カイゴ</t>
    </rPh>
    <rPh sb="9" eb="11">
      <t>ジンザイ</t>
    </rPh>
    <rPh sb="11" eb="13">
      <t>カクホ</t>
    </rPh>
    <rPh sb="14" eb="16">
      <t>ショクバ</t>
    </rPh>
    <rPh sb="16" eb="18">
      <t>カンキョウ</t>
    </rPh>
    <rPh sb="18" eb="21">
      <t>フッキュウナド</t>
    </rPh>
    <rPh sb="21" eb="23">
      <t>シエン</t>
    </rPh>
    <rPh sb="23" eb="25">
      <t>ジギョウ</t>
    </rPh>
    <phoneticPr fontId="1"/>
  </si>
  <si>
    <t>　　　・　各介護予防サービスを含むが、介護サービスと介護予防サービスの両方の指定を受けている場合は、介護サービスの種別（上記１～２８）により助成する。</t>
    <rPh sb="50" eb="52">
      <t>カイゴ</t>
    </rPh>
    <rPh sb="57" eb="59">
      <t>シュベツ</t>
    </rPh>
    <rPh sb="60" eb="62">
      <t>ジョウキ</t>
    </rPh>
    <rPh sb="70" eb="72">
      <t>ジョセイ</t>
    </rPh>
    <phoneticPr fontId="1"/>
  </si>
  <si>
    <t>※２　「通所系サービス事業所の職員により利用者の居宅への訪問によるサービス提供を行った事業所」は、「新型コロナウイルス感染症に係る介護サービス事業所の人員基準等の臨時的な取扱いについて（第２報）」（令和２年２月24 日厚生労働省老健局総務課認知症施策推進室、</t>
    <rPh sb="4" eb="6">
      <t>ツウショ</t>
    </rPh>
    <rPh sb="6" eb="7">
      <t>ケイ</t>
    </rPh>
    <rPh sb="43" eb="46">
      <t>ジギョウショ</t>
    </rPh>
    <phoneticPr fontId="1"/>
  </si>
  <si>
    <t>【連携により緊急時の人材確保支援を行うための費用】
・感染が発生した事業所・施設等からの利用者の受け入れに伴う 介護人材確保
・感染が発生した事業所・施設等への介護人材の応援派遣のための、緊急雇用にかかる費用、割増賃金・手当、職業紹介料、損害賠償保険の加入費用、職員派遣に係る旅費・宿泊費</t>
    <phoneticPr fontId="1"/>
  </si>
  <si>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rPh sb="84" eb="86">
      <t>カイゴ</t>
    </rPh>
    <rPh sb="86" eb="88">
      <t>ヨボウ</t>
    </rPh>
    <rPh sb="97" eb="99">
      <t>キョタク</t>
    </rPh>
    <rPh sb="99" eb="101">
      <t>カイゴ</t>
    </rPh>
    <rPh sb="101" eb="103">
      <t>シエン</t>
    </rPh>
    <rPh sb="103" eb="106">
      <t>ジギョウショ</t>
    </rPh>
    <rPh sb="107" eb="108">
      <t>オナ</t>
    </rPh>
    <phoneticPr fontId="1"/>
  </si>
  <si>
    <t>の指定を受けている場合は、介護サービスの種別（上記１～２８）により助成する。</t>
    <phoneticPr fontId="1"/>
  </si>
  <si>
    <t xml:space="preserve">
助成対象
事業所・施設等の種別（※１）</t>
    <rPh sb="3" eb="5">
      <t>ジョセイ</t>
    </rPh>
    <rPh sb="5" eb="7">
      <t>タイショウ</t>
    </rPh>
    <rPh sb="17" eb="20">
      <t>ジギョウショ</t>
    </rPh>
    <rPh sb="21" eb="23">
      <t>シセツ</t>
    </rPh>
    <rPh sb="23" eb="24">
      <t>トウ</t>
    </rPh>
    <rPh sb="25" eb="27">
      <t>シュベツ</t>
    </rPh>
    <phoneticPr fontId="1"/>
  </si>
  <si>
    <r>
      <t>【別添</t>
    </r>
    <r>
      <rPr>
        <sz val="28"/>
        <color theme="1"/>
        <rFont val="ＭＳ Ｐ明朝"/>
        <family val="1"/>
        <charset val="128"/>
      </rPr>
      <t>３</t>
    </r>
    <r>
      <rPr>
        <sz val="28"/>
        <rFont val="ＭＳ Ｐ明朝"/>
        <family val="1"/>
        <charset val="128"/>
      </rPr>
      <t>】新型コロナウイルス感染症流行下における介護サービス事業所等のサービス提供体制確保事業（基準単価）</t>
    </r>
    <rPh sb="1" eb="3">
      <t>ベッテン</t>
    </rPh>
    <phoneticPr fontId="1"/>
  </si>
  <si>
    <t xml:space="preserve">【緊急時の介護人材確保に係る費用】
①　通所系サービスの代替サービス提供に伴う介護人材の確保
　緊急雇用にかかる費用、割増賃金・手当、職業紹介料、損害賠償保険の加入費用
【職場環境の復旧・環境整備に係る費用】
②　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※なお、①、②については、代替サービス提供期間の分に限る
</t>
    <phoneticPr fontId="1"/>
  </si>
  <si>
    <t>※３　「自主的に休業」とは、各事業者が定める運営規程の営業日において、営業しなかった日（通所系サービス事業所が※２の訪問によるサービスのみを提供する場合を含む）が連続３日以上の場合を指す。</t>
    <rPh sb="4" eb="7">
      <t>ジシュテキ</t>
    </rPh>
    <rPh sb="8" eb="10">
      <t>キュウギョウ</t>
    </rPh>
    <rPh sb="14" eb="15">
      <t>カク</t>
    </rPh>
    <rPh sb="15" eb="18">
      <t>ジギョウシャ</t>
    </rPh>
    <rPh sb="19" eb="20">
      <t>サダ</t>
    </rPh>
    <rPh sb="22" eb="24">
      <t>ウンエイ</t>
    </rPh>
    <rPh sb="24" eb="26">
      <t>キテイ</t>
    </rPh>
    <rPh sb="27" eb="29">
      <t>エイギョウ</t>
    </rPh>
    <rPh sb="29" eb="30">
      <t>ビ</t>
    </rPh>
    <rPh sb="35" eb="37">
      <t>エイギョウ</t>
    </rPh>
    <rPh sb="42" eb="43">
      <t>ヒ</t>
    </rPh>
    <rPh sb="44" eb="46">
      <t>ツウショ</t>
    </rPh>
    <rPh sb="46" eb="47">
      <t>ケイ</t>
    </rPh>
    <rPh sb="51" eb="54">
      <t>ジギョウショ</t>
    </rPh>
    <rPh sb="58" eb="60">
      <t>ホウモン</t>
    </rPh>
    <rPh sb="70" eb="72">
      <t>テイキョウ</t>
    </rPh>
    <rPh sb="74" eb="76">
      <t>バアイ</t>
    </rPh>
    <rPh sb="77" eb="78">
      <t>フク</t>
    </rPh>
    <rPh sb="81" eb="83">
      <t>レンゾク</t>
    </rPh>
    <rPh sb="84" eb="85">
      <t>ニチ</t>
    </rPh>
    <rPh sb="85" eb="87">
      <t>イジョウ</t>
    </rPh>
    <rPh sb="88" eb="90">
      <t>バアイ</t>
    </rPh>
    <rPh sb="91" eb="92">
      <t>サ</t>
    </rPh>
    <phoneticPr fontId="1"/>
  </si>
  <si>
    <t>（イ）　新型コロナウイルス感染症の流行に伴い居宅でサービスを提供する通所系サービス事業所
⑤（ア）①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２）
（通常形態での通所サービス提供が困難であり、休業を行った場合であって、感染を未然に防ぐために代替措置を取った場合に限る）</t>
    <rPh sb="214" eb="216">
      <t>ツウジョウ</t>
    </rPh>
    <rPh sb="216" eb="218">
      <t>ケイタイ</t>
    </rPh>
    <rPh sb="220" eb="222">
      <t>ツウショ</t>
    </rPh>
    <rPh sb="226" eb="228">
      <t>テイキョウ</t>
    </rPh>
    <rPh sb="229" eb="231">
      <t>コンナン</t>
    </rPh>
    <rPh sb="235" eb="237">
      <t>キュウギョウ</t>
    </rPh>
    <rPh sb="238" eb="239">
      <t>オコナ</t>
    </rPh>
    <rPh sb="241" eb="243">
      <t>バアイ</t>
    </rPh>
    <rPh sb="248" eb="250">
      <t>カンセン</t>
    </rPh>
    <rPh sb="251" eb="253">
      <t>ミゼン</t>
    </rPh>
    <rPh sb="254" eb="255">
      <t>フセ</t>
    </rPh>
    <rPh sb="259" eb="261">
      <t>ダイタイ</t>
    </rPh>
    <rPh sb="261" eb="263">
      <t>ソチ</t>
    </rPh>
    <rPh sb="264" eb="265">
      <t>ト</t>
    </rPh>
    <rPh sb="267" eb="269">
      <t>バアイ</t>
    </rPh>
    <rPh sb="270" eb="271">
      <t>カギ</t>
    </rPh>
    <phoneticPr fontId="1"/>
  </si>
  <si>
    <t>（ウ）　感染者が発生した介護サービス事業所・施設等（以下のいずれかに該当）の利用者の受け入れや当該事業所・施設等に応援職員の派遣を行う事業所・施設等
・　（ア）の①に該当する介護サービス事業所・施設等
・感染症の拡大防止の観点から必要があり、自主的に休業した介護サービス事業所（※３）</t>
    <phoneticPr fontId="1"/>
  </si>
  <si>
    <r>
      <rPr>
        <u/>
        <sz val="14"/>
        <rFont val="ＭＳ Ｐ明朝"/>
        <family val="1"/>
        <charset val="128"/>
      </rPr>
      <t>○（ア）①及び②に該当する事業所・施設等の場合</t>
    </r>
    <r>
      <rPr>
        <sz val="14"/>
        <rFont val="ＭＳ Ｐ明朝"/>
        <family val="1"/>
        <charset val="128"/>
      </rPr>
      <t xml:space="preserve">
【緊急時の介護人材確保に係る費用】
①職員の感染等による人員不足に伴う介護人材の確保
　 緊急雇用にかかる費用、割増賃金・手当、職業紹介料、損害賠償保険の加入費用、帰宅困難職員の宿泊費、連携機関との連携に係る旅費、 一定の要件に該当する自費検査費用（別添１のとおり。介護施設等に限る）
②通所系サービスの代替サービス提供に伴う介護人材の確保
　緊急雇用にかかる費用、割増賃金・手当、職業紹介料、損害賠償保険の加入費用
【職場環境の復旧・環境整備に係る費用】
③介護サービス事業所・施設等の消毒、清掃費用
④感染性廃棄物の処理費用
⑤感染者又は感染者と接触があった者が発生して在庫の不足が見込まれる衛生用品の購入費用
⑥通所系サービスの代替サービス提供のための費用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※なお、②、⑥については、代替サービス提供期間の分に限る
</t>
    </r>
    <r>
      <rPr>
        <u/>
        <sz val="14"/>
        <rFont val="ＭＳ Ｐ明朝"/>
        <family val="1"/>
        <charset val="128"/>
      </rPr>
      <t>○（ア）③に該当する施設等の場合</t>
    </r>
    <r>
      <rPr>
        <sz val="14"/>
        <rFont val="ＭＳ Ｐ明朝"/>
        <family val="1"/>
        <charset val="128"/>
      </rPr>
      <t xml:space="preserve">
　【緊急時の介護人材確保に係る費用】
　　○　職員の感染等による人員不足に伴う介護人材の確保
　　　 一定の要件に該当する自費検査費用（別添１のとおり。介護施設等に限る）
</t>
    </r>
    <r>
      <rPr>
        <u/>
        <sz val="14"/>
        <rFont val="ＭＳ Ｐ明朝"/>
        <family val="1"/>
        <charset val="128"/>
      </rPr>
      <t xml:space="preserve">○（ア）④に該当する高齢者施設等の場合
</t>
    </r>
    <r>
      <rPr>
        <sz val="14"/>
        <rFont val="ＭＳ Ｐ明朝"/>
        <family val="1"/>
        <charset val="128"/>
      </rPr>
      <t xml:space="preserve">【緊急時の介護人材確保に係る費用、職場環境の復旧・環境整備に係る費用】
　感染対策等を行った上での施設内療養に要する費用（別添２のとおり。高齢者施設等に限る）
</t>
    </r>
    <rPh sb="5" eb="6">
      <t>オヨ</t>
    </rPh>
    <rPh sb="9" eb="11">
      <t>ガイトウ</t>
    </rPh>
    <rPh sb="13" eb="16">
      <t>ジギョウショ</t>
    </rPh>
    <rPh sb="17" eb="19">
      <t>シセツ</t>
    </rPh>
    <rPh sb="19" eb="20">
      <t>トウ</t>
    </rPh>
    <rPh sb="21" eb="23">
      <t>バアイ</t>
    </rPh>
    <rPh sb="123" eb="125">
      <t>レンケイ</t>
    </rPh>
    <rPh sb="157" eb="159">
      <t>カイゴ</t>
    </rPh>
    <rPh sb="159" eb="161">
      <t>シセツ</t>
    </rPh>
    <rPh sb="161" eb="162">
      <t>トウ</t>
    </rPh>
    <rPh sb="163" eb="164">
      <t>カギ</t>
    </rPh>
    <rPh sb="295" eb="298">
      <t>カンセンシャ</t>
    </rPh>
    <rPh sb="299" eb="301">
      <t>セッショク</t>
    </rPh>
    <rPh sb="305" eb="306">
      <t>モノ</t>
    </rPh>
    <rPh sb="498" eb="500">
      <t>ガイトウ</t>
    </rPh>
    <rPh sb="502" eb="504">
      <t>シセツ</t>
    </rPh>
    <rPh sb="504" eb="505">
      <t>トウ</t>
    </rPh>
    <rPh sb="506" eb="508">
      <t>バアイ</t>
    </rPh>
    <rPh sb="613" eb="615">
      <t>バアイ</t>
    </rPh>
    <phoneticPr fontId="1"/>
  </si>
  <si>
    <t>（ア）新型コロナウイルス感染者が発生又は感染者と接触があった者（感染者と同居している場合に限る。以下同じ）に対応した介護サービス事業所・施設等（17を除く）
①　利用者又は職員に感染者が発生した介護サービス事業所・施設等（職員に感染者と接触があった者が複数発生し、職員が不足した場合を含む）
②　感染者と接触があった者に対応した訪問系サービス事業所（19及び20の訪問サービスを含む）、短期入所系サービス事業所（19及び20の宿泊サービスを含む）、介護施設等
③　感染等の疑いがある者に対して一定の要件のもと自費で検査を実施した介護施設等（①、②の場合を除く）
④　施設内療養を行った高齢者施設等</t>
    <rPh sb="20" eb="23">
      <t>カンセンシャ</t>
    </rPh>
    <rPh sb="24" eb="26">
      <t>セッショク</t>
    </rPh>
    <rPh sb="30" eb="31">
      <t>モノ</t>
    </rPh>
    <rPh sb="32" eb="35">
      <t>カンセンシャ</t>
    </rPh>
    <rPh sb="36" eb="38">
      <t>ドウキョ</t>
    </rPh>
    <rPh sb="42" eb="44">
      <t>バアイ</t>
    </rPh>
    <rPh sb="45" eb="46">
      <t>カギ</t>
    </rPh>
    <rPh sb="48" eb="50">
      <t>イカ</t>
    </rPh>
    <rPh sb="50" eb="51">
      <t>オナ</t>
    </rPh>
    <rPh sb="115" eb="118">
      <t>カンセンシャ</t>
    </rPh>
    <rPh sb="119" eb="121">
      <t>セッショク</t>
    </rPh>
    <rPh sb="125" eb="126">
      <t>モノ</t>
    </rPh>
    <rPh sb="127" eb="129">
      <t>フクスウ</t>
    </rPh>
    <rPh sb="150" eb="153">
      <t>カンセンシャ</t>
    </rPh>
    <rPh sb="154" eb="156">
      <t>セッショク</t>
    </rPh>
    <rPh sb="160" eb="161">
      <t>モノ</t>
    </rPh>
    <phoneticPr fontId="1"/>
  </si>
  <si>
    <t>　・１事業所・施設等につき、（１）（ア）、（１）（イ）、（１）（ウ）それぞれを基準単価まで助成することができる。
　・令和５年10月１日以降に支給された「割増賃金・手当」のうち、新型コロナウイルス感染症への対応に係る業務手当については、職員一人につき、日額による支給の場合には１日あたり４千円を
　補助上限とし、１月あたり２万円を限度額とする。また、月額又は時給による支給の場合には１月あたり２万円を補助上限の限度額とする。
　・事業所・施設等ごとに、基準単価と対象経費の実支出額とを比較して少ない方の額を助成額とする。なお、助成額に1,000円未満の端数が生じた場合には、これを切り捨てるものとする。　
　 なお、（１）（ア）（ただし、令和５年４月１日以降に生じた助成額については、（１）（ア）④を除く）及び（ウ）の事業所・施設等のうち特別な事情により基準単価を超える必要がある場合については、個別協議を実施し、厚生労働省が特に必要と認める場合に限り、基準単価を上乗せすることができる。</t>
    <rPh sb="9" eb="10">
      <t>トウ</t>
    </rPh>
    <rPh sb="59" eb="61">
      <t>レイワ</t>
    </rPh>
    <rPh sb="62" eb="63">
      <t>ネン</t>
    </rPh>
    <rPh sb="65" eb="66">
      <t>ガツ</t>
    </rPh>
    <rPh sb="67" eb="68">
      <t>ニチ</t>
    </rPh>
    <rPh sb="68" eb="70">
      <t>イコウ</t>
    </rPh>
    <rPh sb="71" eb="73">
      <t>シキュウ</t>
    </rPh>
    <rPh sb="77" eb="79">
      <t>ワリマシ</t>
    </rPh>
    <rPh sb="79" eb="81">
      <t>チンギン</t>
    </rPh>
    <rPh sb="82" eb="84">
      <t>テアテ</t>
    </rPh>
    <rPh sb="89" eb="91">
      <t>シンガタ</t>
    </rPh>
    <rPh sb="98" eb="101">
      <t>カンセンショウ</t>
    </rPh>
    <rPh sb="103" eb="105">
      <t>タイオウ</t>
    </rPh>
    <rPh sb="106" eb="107">
      <t>カカ</t>
    </rPh>
    <rPh sb="108" eb="110">
      <t>ギョウム</t>
    </rPh>
    <rPh sb="110" eb="112">
      <t>テアテ</t>
    </rPh>
    <rPh sb="118" eb="120">
      <t>ショクイン</t>
    </rPh>
    <rPh sb="120" eb="122">
      <t>ヒトリ</t>
    </rPh>
    <rPh sb="126" eb="128">
      <t>ニチガク</t>
    </rPh>
    <rPh sb="131" eb="133">
      <t>シキュウ</t>
    </rPh>
    <rPh sb="134" eb="136">
      <t>バアイ</t>
    </rPh>
    <rPh sb="139" eb="140">
      <t>ニチ</t>
    </rPh>
    <rPh sb="144" eb="146">
      <t>センエン</t>
    </rPh>
    <rPh sb="149" eb="151">
      <t>ホジョ</t>
    </rPh>
    <rPh sb="151" eb="153">
      <t>ジョウゲン</t>
    </rPh>
    <rPh sb="157" eb="158">
      <t>ツキ</t>
    </rPh>
    <rPh sb="162" eb="164">
      <t>マンエン</t>
    </rPh>
    <rPh sb="165" eb="168">
      <t>ゲンドガク</t>
    </rPh>
    <rPh sb="175" eb="177">
      <t>ゲツガク</t>
    </rPh>
    <rPh sb="177" eb="178">
      <t>マタ</t>
    </rPh>
    <rPh sb="179" eb="181">
      <t>ジキュウ</t>
    </rPh>
    <rPh sb="184" eb="186">
      <t>シキュウ</t>
    </rPh>
    <rPh sb="187" eb="189">
      <t>バアイ</t>
    </rPh>
    <rPh sb="192" eb="193">
      <t>ツキ</t>
    </rPh>
    <rPh sb="197" eb="199">
      <t>マンエン</t>
    </rPh>
    <rPh sb="200" eb="202">
      <t>ホジョ</t>
    </rPh>
    <rPh sb="202" eb="204">
      <t>ジョウゲン</t>
    </rPh>
    <rPh sb="205" eb="208">
      <t>ゲンドガク</t>
    </rPh>
    <rPh sb="215" eb="218">
      <t>ジギョウショ</t>
    </rPh>
    <rPh sb="219" eb="221">
      <t>シセツ</t>
    </rPh>
    <rPh sb="263" eb="266">
      <t>ジョセイガク</t>
    </rPh>
    <rPh sb="350" eb="351">
      <t>ノゾ</t>
    </rPh>
    <rPh sb="353" eb="354">
      <t>オヨ</t>
    </rPh>
    <rPh sb="369" eb="371">
      <t>トクベツ</t>
    </rPh>
    <rPh sb="372" eb="374">
      <t>ジジョウ</t>
    </rPh>
    <rPh sb="382" eb="383">
      <t>コ</t>
    </rPh>
    <rPh sb="385" eb="387">
      <t>ヒツヨウ</t>
    </rPh>
    <rPh sb="390" eb="392">
      <t>バアイ</t>
    </rPh>
    <rPh sb="398" eb="400">
      <t>コベツ</t>
    </rPh>
    <rPh sb="400" eb="402">
      <t>キョウギ</t>
    </rPh>
    <rPh sb="403" eb="405">
      <t>ジッシ</t>
    </rPh>
    <rPh sb="407" eb="409">
      <t>コウセイ</t>
    </rPh>
    <rPh sb="409" eb="412">
      <t>ロウドウショウ</t>
    </rPh>
    <rPh sb="413" eb="414">
      <t>トク</t>
    </rPh>
    <rPh sb="415" eb="417">
      <t>ヒツヨウ</t>
    </rPh>
    <rPh sb="418" eb="419">
      <t>ミト</t>
    </rPh>
    <rPh sb="421" eb="423">
      <t>バアイ</t>
    </rPh>
    <rPh sb="424" eb="425">
      <t>カギ</t>
    </rPh>
    <rPh sb="427" eb="429">
      <t>キジュン</t>
    </rPh>
    <rPh sb="429" eb="431">
      <t>タンカ</t>
    </rPh>
    <rPh sb="432" eb="434">
      <t>ウワノ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</si>
</sst>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6"/>
      <color theme="1"/>
      <name val="ＭＳ Ｐ明朝"/>
      <family val="1"/>
      <charset val="128"/>
    </font>
    <font>
      <sz val="12"/>
      <color theme="1"/>
      <name val="ＭＳ Ｐ明朝"/>
      <family val="1"/>
      <charset val="128"/>
    </font>
    <font>
      <sz val="12"/>
      <color theme="1"/>
      <name val="ＭＳ Ｐゴシック"/>
      <family val="3"/>
      <charset val="128"/>
    </font>
    <font>
      <sz val="12"/>
      <color rgb="FFFF0000"/>
      <name val="ＭＳ Ｐ明朝"/>
      <family val="1"/>
      <charset val="128"/>
    </font>
    <font>
      <sz val="12"/>
      <name val="ＭＳ Ｐ明朝"/>
      <family val="1"/>
      <charset val="128"/>
    </font>
    <font>
      <b/>
      <sz val="9"/>
      <color indexed="81"/>
      <name val="MS P ゴシック"/>
      <family val="3"/>
      <charset val="128"/>
    </font>
    <font>
      <sz val="16"/>
      <color rgb="FFFF0000"/>
      <name val="ＭＳ Ｐ明朝"/>
      <family val="1"/>
      <charset val="128"/>
    </font>
    <font>
      <sz val="14"/>
      <name val="ＭＳ Ｐ明朝"/>
      <family val="1"/>
      <charset val="128"/>
    </font>
    <font>
      <sz val="18"/>
      <name val="ＭＳ Ｐ明朝"/>
      <family val="1"/>
      <charset val="128"/>
    </font>
    <font>
      <sz val="14"/>
      <color theme="1"/>
      <name val="ＭＳ Ｐ明朝"/>
      <family val="1"/>
      <charset val="128"/>
    </font>
    <font>
      <sz val="12"/>
      <color rgb="FF00B0F0"/>
      <name val="ＭＳ Ｐ明朝"/>
      <family val="1"/>
      <charset val="128"/>
    </font>
    <font>
      <sz val="18"/>
      <color rgb="FFFF0000"/>
      <name val="ＭＳ Ｐ明朝"/>
      <family val="1"/>
      <charset val="128"/>
    </font>
    <font>
      <sz val="16"/>
      <name val="ＭＳ Ｐ明朝"/>
      <family val="1"/>
      <charset val="128"/>
    </font>
    <font>
      <sz val="20"/>
      <name val="ＭＳ Ｐ明朝"/>
      <family val="1"/>
      <charset val="128"/>
    </font>
    <font>
      <sz val="20"/>
      <color theme="1"/>
      <name val="ＭＳ Ｐ明朝"/>
      <family val="1"/>
      <charset val="128"/>
    </font>
    <font>
      <sz val="28"/>
      <name val="ＭＳ Ｐ明朝"/>
      <family val="1"/>
      <charset val="128"/>
    </font>
    <font>
      <sz val="28"/>
      <color theme="1"/>
      <name val="ＭＳ Ｐ明朝"/>
      <family val="1"/>
      <charset val="128"/>
    </font>
    <font>
      <u/>
      <sz val="14"/>
      <name val="ＭＳ Ｐ明朝"/>
      <family val="1"/>
      <charset val="128"/>
    </font>
  </fonts>
  <fills count="6">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9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style="thin">
        <color auto="1"/>
      </bottom>
      <diagonal/>
    </border>
    <border>
      <left/>
      <right/>
      <top style="thin">
        <color auto="1"/>
      </top>
      <bottom/>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right/>
      <top/>
      <bottom style="thin">
        <color indexed="64"/>
      </bottom>
      <diagonal style="thin">
        <color auto="1"/>
      </diagonal>
    </border>
    <border diagonalDown="1">
      <left/>
      <right style="thin">
        <color auto="1"/>
      </right>
      <top/>
      <bottom style="thin">
        <color indexed="64"/>
      </bottom>
      <diagonal style="thin">
        <color auto="1"/>
      </diagonal>
    </border>
    <border>
      <left/>
      <right/>
      <top/>
      <bottom style="thin">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3">
    <xf numFmtId="0" fontId="0" fillId="0" borderId="0" xfId="0">
      <alignment vertical="center"/>
    </xf>
    <xf numFmtId="0" fontId="5" fillId="0" borderId="0" xfId="0" applyFont="1" applyFill="1">
      <alignment vertical="center"/>
    </xf>
    <xf numFmtId="0" fontId="4" fillId="0" borderId="0" xfId="0" applyFont="1" applyFill="1">
      <alignment vertical="center"/>
    </xf>
    <xf numFmtId="0" fontId="4" fillId="2" borderId="0" xfId="0" applyFont="1" applyFill="1">
      <alignment vertical="center"/>
    </xf>
    <xf numFmtId="0" fontId="6" fillId="0" borderId="0" xfId="0" applyFont="1" applyFill="1">
      <alignment vertical="center"/>
    </xf>
    <xf numFmtId="38" fontId="4" fillId="2" borderId="0" xfId="1" applyFont="1" applyFill="1" applyBorder="1" applyAlignment="1">
      <alignment horizontal="right" vertical="center"/>
    </xf>
    <xf numFmtId="176" fontId="4" fillId="2" borderId="0" xfId="1" applyNumberFormat="1" applyFont="1" applyFill="1" applyBorder="1" applyAlignment="1">
      <alignment horizontal="right" vertical="center"/>
    </xf>
    <xf numFmtId="0" fontId="7" fillId="0" borderId="0" xfId="0" applyFont="1" applyFill="1">
      <alignment vertical="center"/>
    </xf>
    <xf numFmtId="0" fontId="9" fillId="0" borderId="0" xfId="0" applyFont="1" applyFill="1">
      <alignment vertical="center"/>
    </xf>
    <xf numFmtId="38" fontId="11" fillId="0" borderId="9" xfId="1" applyFont="1" applyFill="1" applyBorder="1" applyAlignment="1">
      <alignment horizontal="center" vertical="center"/>
    </xf>
    <xf numFmtId="38" fontId="11" fillId="0" borderId="5" xfId="1" applyFont="1" applyFill="1" applyBorder="1" applyAlignment="1">
      <alignment horizontal="center" vertical="center"/>
    </xf>
    <xf numFmtId="38" fontId="7" fillId="0" borderId="1" xfId="1" applyFont="1" applyFill="1" applyBorder="1" applyAlignment="1">
      <alignment horizontal="right" vertical="center"/>
    </xf>
    <xf numFmtId="38" fontId="7" fillId="0" borderId="2" xfId="1" applyFont="1" applyFill="1" applyBorder="1" applyAlignment="1">
      <alignment horizontal="right" vertical="center"/>
    </xf>
    <xf numFmtId="38" fontId="11" fillId="0" borderId="6" xfId="1" applyFont="1" applyFill="1" applyBorder="1" applyAlignment="1">
      <alignment horizontal="center" vertical="center"/>
    </xf>
    <xf numFmtId="38" fontId="7" fillId="2" borderId="0" xfId="1" applyFont="1" applyFill="1" applyBorder="1" applyAlignment="1">
      <alignment horizontal="right" vertical="center"/>
    </xf>
    <xf numFmtId="176" fontId="7" fillId="2" borderId="0" xfId="1" applyNumberFormat="1" applyFont="1" applyFill="1" applyBorder="1" applyAlignment="1">
      <alignment horizontal="right" vertical="center"/>
    </xf>
    <xf numFmtId="0" fontId="7" fillId="2" borderId="3" xfId="0" applyFont="1" applyFill="1" applyBorder="1" applyAlignment="1">
      <alignment horizontal="center" vertical="center" wrapText="1"/>
    </xf>
    <xf numFmtId="38" fontId="7" fillId="2" borderId="3" xfId="1" applyFont="1" applyFill="1" applyBorder="1" applyAlignment="1">
      <alignment horizontal="right" vertical="center"/>
    </xf>
    <xf numFmtId="38" fontId="7" fillId="2" borderId="4" xfId="1" applyFont="1" applyFill="1" applyBorder="1" applyAlignment="1">
      <alignment horizontal="right" vertical="center"/>
    </xf>
    <xf numFmtId="38" fontId="11" fillId="0" borderId="11" xfId="1" applyFont="1" applyFill="1" applyBorder="1" applyAlignment="1">
      <alignment horizontal="center" vertical="center"/>
    </xf>
    <xf numFmtId="38" fontId="7" fillId="2" borderId="1" xfId="1" applyFont="1" applyFill="1" applyBorder="1" applyAlignment="1">
      <alignment horizontal="right" vertical="center"/>
    </xf>
    <xf numFmtId="38" fontId="7" fillId="2" borderId="2" xfId="1" applyFont="1" applyFill="1" applyBorder="1" applyAlignment="1">
      <alignment horizontal="right" vertical="center"/>
    </xf>
    <xf numFmtId="176" fontId="7" fillId="2" borderId="2" xfId="1" applyNumberFormat="1" applyFont="1" applyFill="1" applyBorder="1" applyAlignment="1">
      <alignment horizontal="right" vertical="center"/>
    </xf>
    <xf numFmtId="38" fontId="12" fillId="0" borderId="0" xfId="1" applyFont="1" applyFill="1" applyBorder="1" applyAlignment="1">
      <alignment horizontal="right" vertical="center"/>
    </xf>
    <xf numFmtId="0" fontId="12" fillId="0" borderId="0" xfId="0" applyFont="1" applyFill="1">
      <alignment vertical="center"/>
    </xf>
    <xf numFmtId="0" fontId="10" fillId="0" borderId="0" xfId="0" applyFont="1" applyFill="1">
      <alignment vertical="center"/>
    </xf>
    <xf numFmtId="0" fontId="12" fillId="0" borderId="0" xfId="0" applyFont="1" applyFill="1" applyBorder="1" applyAlignment="1">
      <alignment horizontal="left" vertical="center" wrapText="1"/>
    </xf>
    <xf numFmtId="0" fontId="10" fillId="0" borderId="0" xfId="0" applyFont="1" applyFill="1" applyAlignment="1">
      <alignment horizontal="left" vertical="center"/>
    </xf>
    <xf numFmtId="0" fontId="13" fillId="0" borderId="0" xfId="0" applyFont="1" applyFill="1">
      <alignment vertical="center"/>
    </xf>
    <xf numFmtId="0" fontId="14" fillId="0" borderId="0" xfId="0" applyFont="1" applyFill="1">
      <alignment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38" fontId="10" fillId="0" borderId="0" xfId="1" applyFont="1" applyFill="1" applyBorder="1" applyAlignment="1">
      <alignment horizontal="right" vertical="center"/>
    </xf>
    <xf numFmtId="0" fontId="3" fillId="0" borderId="0" xfId="0" applyFont="1" applyFill="1" applyBorder="1" applyAlignment="1">
      <alignment horizontal="center" vertical="center"/>
    </xf>
    <xf numFmtId="38" fontId="4" fillId="0" borderId="0" xfId="1" applyFont="1" applyFill="1" applyBorder="1" applyAlignment="1">
      <alignment horizontal="right" vertical="center"/>
    </xf>
    <xf numFmtId="176" fontId="4" fillId="0" borderId="0" xfId="1" applyNumberFormat="1" applyFont="1" applyFill="1" applyBorder="1" applyAlignment="1">
      <alignment horizontal="right" vertical="center"/>
    </xf>
    <xf numFmtId="38" fontId="10" fillId="0" borderId="0" xfId="1" applyFont="1" applyFill="1" applyBorder="1" applyAlignment="1">
      <alignment horizontal="left" vertical="top" wrapText="1"/>
    </xf>
    <xf numFmtId="38" fontId="11" fillId="0" borderId="6" xfId="1" applyFont="1" applyFill="1" applyBorder="1" applyAlignment="1">
      <alignment horizontal="center" vertical="center" shrinkToFit="1"/>
    </xf>
    <xf numFmtId="0" fontId="18" fillId="0" borderId="0" xfId="0" applyFont="1" applyFill="1">
      <alignment vertical="center"/>
    </xf>
    <xf numFmtId="0" fontId="17" fillId="3" borderId="5" xfId="0" applyFont="1" applyFill="1" applyBorder="1">
      <alignment vertical="center"/>
    </xf>
    <xf numFmtId="0" fontId="4" fillId="3" borderId="11" xfId="0" applyFont="1" applyFill="1" applyBorder="1">
      <alignment vertical="center"/>
    </xf>
    <xf numFmtId="0" fontId="4" fillId="3" borderId="4" xfId="0" applyFont="1" applyFill="1" applyBorder="1" applyAlignment="1">
      <alignment vertical="top"/>
    </xf>
    <xf numFmtId="0" fontId="4" fillId="3" borderId="4" xfId="0" applyFont="1" applyFill="1" applyBorder="1" applyAlignment="1">
      <alignment horizontal="center" vertical="center"/>
    </xf>
    <xf numFmtId="0" fontId="4" fillId="3" borderId="4" xfId="0" applyFont="1" applyFill="1" applyBorder="1" applyAlignment="1">
      <alignment vertical="center" wrapText="1"/>
    </xf>
    <xf numFmtId="0" fontId="7" fillId="3" borderId="4" xfId="0" applyFont="1" applyFill="1" applyBorder="1" applyAlignment="1">
      <alignment vertical="center" wrapText="1"/>
    </xf>
    <xf numFmtId="0" fontId="5" fillId="3" borderId="13" xfId="0" applyFont="1" applyFill="1" applyBorder="1">
      <alignment vertical="center"/>
    </xf>
    <xf numFmtId="0" fontId="7" fillId="3" borderId="13" xfId="0" applyFont="1" applyFill="1" applyBorder="1">
      <alignment vertical="center"/>
    </xf>
    <xf numFmtId="0" fontId="7" fillId="3" borderId="13" xfId="0" applyFont="1" applyFill="1" applyBorder="1" applyAlignment="1">
      <alignment horizontal="right" vertical="center"/>
    </xf>
    <xf numFmtId="0" fontId="7" fillId="3" borderId="10" xfId="0" applyFont="1" applyFill="1" applyBorder="1">
      <alignment vertical="center"/>
    </xf>
    <xf numFmtId="0" fontId="4" fillId="3" borderId="3" xfId="0" applyFont="1" applyFill="1" applyBorder="1" applyAlignment="1">
      <alignment vertical="center" wrapText="1"/>
    </xf>
    <xf numFmtId="0" fontId="4" fillId="4" borderId="5" xfId="0" applyFont="1" applyFill="1" applyBorder="1">
      <alignment vertical="center"/>
    </xf>
    <xf numFmtId="0" fontId="7" fillId="4" borderId="12" xfId="0" applyFont="1" applyFill="1" applyBorder="1">
      <alignment vertical="center"/>
    </xf>
    <xf numFmtId="0" fontId="4" fillId="4" borderId="4" xfId="0" applyFont="1" applyFill="1" applyBorder="1" applyAlignment="1">
      <alignment vertical="top"/>
    </xf>
    <xf numFmtId="0" fontId="4" fillId="4" borderId="4" xfId="0" applyFont="1" applyFill="1" applyBorder="1" applyAlignment="1">
      <alignment horizontal="center" vertical="center"/>
    </xf>
    <xf numFmtId="0" fontId="4" fillId="4" borderId="4" xfId="0" applyFont="1" applyFill="1" applyBorder="1" applyAlignment="1">
      <alignment horizontal="left" vertical="center" wrapText="1"/>
    </xf>
    <xf numFmtId="0" fontId="7" fillId="4" borderId="4" xfId="0" applyFont="1" applyFill="1" applyBorder="1" applyAlignment="1">
      <alignment horizontal="left" vertical="center" wrapText="1"/>
    </xf>
    <xf numFmtId="0" fontId="4" fillId="4" borderId="3" xfId="0" applyFont="1" applyFill="1" applyBorder="1" applyAlignment="1">
      <alignment horizontal="left" vertical="center" wrapText="1"/>
    </xf>
    <xf numFmtId="0" fontId="10" fillId="0" borderId="0" xfId="0" applyFont="1" applyFill="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3" fillId="3" borderId="9"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0" xfId="0" applyFont="1" applyFill="1" applyBorder="1" applyAlignment="1">
      <alignment horizontal="center" vertical="center"/>
    </xf>
    <xf numFmtId="38" fontId="10" fillId="0" borderId="1" xfId="1" applyFont="1" applyFill="1" applyBorder="1" applyAlignment="1">
      <alignment horizontal="left" vertical="top" wrapText="1"/>
    </xf>
    <xf numFmtId="0" fontId="10" fillId="0" borderId="1" xfId="0" applyFont="1" applyFill="1" applyBorder="1" applyAlignment="1">
      <alignment horizontal="left" vertical="center" wrapText="1" shrinkToFit="1"/>
    </xf>
    <xf numFmtId="0" fontId="3" fillId="3" borderId="5"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8" xfId="0" applyFont="1" applyFill="1" applyBorder="1" applyAlignment="1">
      <alignment horizontal="center" vertical="center"/>
    </xf>
    <xf numFmtId="38" fontId="10" fillId="5" borderId="5" xfId="1" applyFont="1" applyFill="1" applyBorder="1" applyAlignment="1">
      <alignment horizontal="left" vertical="top" wrapText="1"/>
    </xf>
    <xf numFmtId="38" fontId="10" fillId="5" borderId="6" xfId="1" applyFont="1" applyFill="1" applyBorder="1" applyAlignment="1">
      <alignment horizontal="left" vertical="top" wrapText="1"/>
    </xf>
    <xf numFmtId="38" fontId="10" fillId="5" borderId="7" xfId="1" applyFont="1" applyFill="1" applyBorder="1" applyAlignment="1">
      <alignment horizontal="left" vertical="top" wrapText="1"/>
    </xf>
    <xf numFmtId="38" fontId="10" fillId="5" borderId="8" xfId="1" applyFont="1" applyFill="1" applyBorder="1" applyAlignment="1">
      <alignment horizontal="left" vertical="top" wrapText="1"/>
    </xf>
    <xf numFmtId="38" fontId="10" fillId="0" borderId="5" xfId="1" applyFont="1" applyFill="1" applyBorder="1" applyAlignment="1">
      <alignment horizontal="left" vertical="top" wrapText="1"/>
    </xf>
    <xf numFmtId="38" fontId="10" fillId="0" borderId="6" xfId="1" applyFont="1" applyFill="1" applyBorder="1" applyAlignment="1">
      <alignment horizontal="left" vertical="top" wrapText="1"/>
    </xf>
    <xf numFmtId="38" fontId="10" fillId="0" borderId="7" xfId="1" applyFont="1" applyFill="1" applyBorder="1" applyAlignment="1">
      <alignment horizontal="left" vertical="top" wrapText="1"/>
    </xf>
    <xf numFmtId="38" fontId="10" fillId="0" borderId="8" xfId="1"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10" fillId="0" borderId="1" xfId="0" applyFont="1" applyFill="1" applyBorder="1" applyAlignment="1">
      <alignment vertical="center"/>
    </xf>
    <xf numFmtId="0" fontId="15" fillId="4" borderId="9" xfId="0" applyFont="1" applyFill="1" applyBorder="1" applyAlignment="1">
      <alignment horizontal="left" vertical="center"/>
    </xf>
    <xf numFmtId="0" fontId="15" fillId="4" borderId="12" xfId="0" applyFont="1" applyFill="1" applyBorder="1" applyAlignment="1">
      <alignment horizontal="left" vertical="center"/>
    </xf>
    <xf numFmtId="0" fontId="15" fillId="4" borderId="10" xfId="0" applyFont="1" applyFill="1" applyBorder="1" applyAlignment="1">
      <alignment horizontal="left" vertical="center"/>
    </xf>
    <xf numFmtId="0" fontId="16" fillId="0" borderId="14" xfId="0" applyFont="1" applyFill="1" applyBorder="1" applyAlignment="1">
      <alignment horizontal="center" vertical="top" wrapText="1"/>
    </xf>
    <xf numFmtId="0" fontId="16" fillId="0" borderId="14" xfId="0" applyFont="1" applyFill="1" applyBorder="1" applyAlignment="1">
      <alignment horizontal="center" vertical="top"/>
    </xf>
    <xf numFmtId="0" fontId="16" fillId="0" borderId="15" xfId="0" applyFont="1" applyFill="1" applyBorder="1" applyAlignment="1">
      <alignment horizontal="center" vertical="top"/>
    </xf>
    <xf numFmtId="0" fontId="16" fillId="0" borderId="16" xfId="0" applyFont="1" applyFill="1" applyBorder="1" applyAlignment="1">
      <alignment horizontal="center" vertical="top"/>
    </xf>
    <xf numFmtId="0" fontId="16" fillId="0" borderId="17" xfId="0" applyFont="1" applyFill="1" applyBorder="1" applyAlignment="1">
      <alignment horizontal="center" vertical="top"/>
    </xf>
    <xf numFmtId="0" fontId="7" fillId="2" borderId="1" xfId="0" applyFont="1" applyFill="1" applyBorder="1" applyAlignment="1">
      <alignment horizontal="center" vertical="top" wrapText="1"/>
    </xf>
    <xf numFmtId="0" fontId="15" fillId="5" borderId="9" xfId="0" applyFont="1" applyFill="1" applyBorder="1" applyAlignment="1">
      <alignment horizontal="left" vertical="top" wrapText="1"/>
    </xf>
    <xf numFmtId="0" fontId="15" fillId="5" borderId="12" xfId="0" applyFont="1" applyFill="1" applyBorder="1" applyAlignment="1">
      <alignment horizontal="left" vertical="top" wrapText="1"/>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15" fillId="5" borderId="8" xfId="0" applyFont="1" applyFill="1" applyBorder="1" applyAlignment="1">
      <alignment horizontal="left" vertical="top" wrapText="1"/>
    </xf>
    <xf numFmtId="0" fontId="15" fillId="5" borderId="1" xfId="0" applyFont="1" applyFill="1" applyBorder="1" applyAlignment="1">
      <alignment horizontal="left" vertical="top" wrapText="1"/>
    </xf>
    <xf numFmtId="0" fontId="16" fillId="0" borderId="9"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0" fillId="0" borderId="1" xfId="0" applyFont="1" applyFill="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99"/>
      <color rgb="FFCCFF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F9B91-483B-451D-A53B-DFDC937D3222}">
  <sheetPr>
    <tabColor theme="7"/>
    <pageSetUpPr fitToPage="1"/>
  </sheetPr>
  <dimension ref="A1:N45"/>
  <sheetViews>
    <sheetView showGridLines="0" tabSelected="1" zoomScale="70" zoomScaleNormal="70" zoomScaleSheetLayoutView="50" zoomScalePageLayoutView="70" workbookViewId="0">
      <selection activeCell="I34" sqref="I34:J35"/>
    </sheetView>
  </sheetViews>
  <sheetFormatPr defaultRowHeight="14.25" outlineLevelRow="1" outlineLevelCol="1"/>
  <cols>
    <col min="1" max="2" width="4.625" style="2" customWidth="1"/>
    <col min="3" max="3" width="13.875" style="2" customWidth="1"/>
    <col min="4" max="4" width="3.875" style="2" customWidth="1"/>
    <col min="5" max="5" width="35.625" style="2" customWidth="1"/>
    <col min="6" max="6" width="23.25" style="2" customWidth="1"/>
    <col min="7" max="8" width="16.375" style="2" hidden="1" customWidth="1" outlineLevel="1"/>
    <col min="9" max="9" width="60.875" style="2" customWidth="1" collapsed="1"/>
    <col min="10" max="10" width="27.5" style="2" customWidth="1"/>
    <col min="11" max="11" width="26.125" style="2" customWidth="1"/>
    <col min="12" max="12" width="15.5" style="2" customWidth="1"/>
    <col min="13" max="13" width="49.125" style="2" customWidth="1"/>
    <col min="14" max="14" width="15.75" style="2" customWidth="1"/>
    <col min="15" max="15" width="2.25" style="2" customWidth="1"/>
    <col min="16" max="16384" width="9" style="2"/>
  </cols>
  <sheetData>
    <row r="1" spans="1:14" ht="62.25" customHeight="1">
      <c r="A1" s="38" t="s">
        <v>52</v>
      </c>
      <c r="B1" s="1"/>
      <c r="C1" s="29"/>
      <c r="I1" s="28"/>
      <c r="K1" s="4"/>
      <c r="L1" s="8"/>
      <c r="M1" s="4"/>
    </row>
    <row r="2" spans="1:14" ht="55.5" customHeight="1">
      <c r="A2" s="39" t="s">
        <v>17</v>
      </c>
      <c r="B2" s="45"/>
      <c r="C2" s="46"/>
      <c r="D2" s="46"/>
      <c r="E2" s="46"/>
      <c r="F2" s="46"/>
      <c r="G2" s="46"/>
      <c r="H2" s="46"/>
      <c r="I2" s="46"/>
      <c r="J2" s="46"/>
      <c r="K2" s="47"/>
      <c r="L2" s="47"/>
      <c r="M2" s="47"/>
      <c r="N2" s="48"/>
    </row>
    <row r="3" spans="1:14" ht="30" customHeight="1">
      <c r="A3" s="40"/>
      <c r="B3" s="50"/>
      <c r="C3" s="51"/>
      <c r="D3" s="51"/>
      <c r="E3" s="51"/>
      <c r="F3" s="51"/>
      <c r="G3" s="51"/>
      <c r="H3" s="51"/>
      <c r="I3" s="83" t="s">
        <v>45</v>
      </c>
      <c r="J3" s="84"/>
      <c r="K3" s="84"/>
      <c r="L3" s="84"/>
      <c r="M3" s="84"/>
      <c r="N3" s="85"/>
    </row>
    <row r="4" spans="1:14" ht="387" customHeight="1">
      <c r="A4" s="41"/>
      <c r="B4" s="52"/>
      <c r="C4" s="86" t="s">
        <v>51</v>
      </c>
      <c r="D4" s="87"/>
      <c r="E4" s="87"/>
      <c r="F4" s="88"/>
      <c r="G4" s="91" t="s">
        <v>19</v>
      </c>
      <c r="H4" s="91"/>
      <c r="I4" s="92" t="s">
        <v>58</v>
      </c>
      <c r="J4" s="93"/>
      <c r="K4" s="94" t="s">
        <v>55</v>
      </c>
      <c r="L4" s="95"/>
      <c r="M4" s="98" t="s">
        <v>56</v>
      </c>
      <c r="N4" s="98"/>
    </row>
    <row r="5" spans="1:14" ht="42.75" customHeight="1">
      <c r="A5" s="42"/>
      <c r="B5" s="53"/>
      <c r="C5" s="89"/>
      <c r="D5" s="89"/>
      <c r="E5" s="89"/>
      <c r="F5" s="90"/>
      <c r="G5" s="16" t="s">
        <v>14</v>
      </c>
      <c r="H5" s="16" t="s">
        <v>15</v>
      </c>
      <c r="I5" s="99" t="s">
        <v>43</v>
      </c>
      <c r="J5" s="100"/>
      <c r="K5" s="96"/>
      <c r="L5" s="97"/>
      <c r="M5" s="101" t="s">
        <v>43</v>
      </c>
      <c r="N5" s="101"/>
    </row>
    <row r="6" spans="1:14" ht="36" customHeight="1">
      <c r="A6" s="43"/>
      <c r="B6" s="54"/>
      <c r="C6" s="81" t="s">
        <v>11</v>
      </c>
      <c r="D6" s="58">
        <v>1</v>
      </c>
      <c r="E6" s="80" t="s">
        <v>3</v>
      </c>
      <c r="F6" s="58" t="s">
        <v>8</v>
      </c>
      <c r="G6" s="17">
        <v>5365</v>
      </c>
      <c r="H6" s="18"/>
      <c r="I6" s="19">
        <f>ROUND(G6*10%,0)</f>
        <v>537</v>
      </c>
      <c r="J6" s="13" t="s">
        <v>21</v>
      </c>
      <c r="K6" s="9">
        <v>537</v>
      </c>
      <c r="L6" s="37" t="s">
        <v>21</v>
      </c>
      <c r="M6" s="9">
        <f>ROUND(G6*5%,0)</f>
        <v>268</v>
      </c>
      <c r="N6" s="13" t="s">
        <v>21</v>
      </c>
    </row>
    <row r="7" spans="1:14" ht="36" customHeight="1">
      <c r="A7" s="43"/>
      <c r="B7" s="54"/>
      <c r="C7" s="81"/>
      <c r="D7" s="58">
        <v>2</v>
      </c>
      <c r="E7" s="80"/>
      <c r="F7" s="58" t="s">
        <v>9</v>
      </c>
      <c r="G7" s="20">
        <v>6836</v>
      </c>
      <c r="H7" s="21"/>
      <c r="I7" s="10">
        <f t="shared" ref="I7:I13" si="0">ROUND(G7*10%,0)</f>
        <v>684</v>
      </c>
      <c r="J7" s="13" t="s">
        <v>21</v>
      </c>
      <c r="K7" s="9">
        <v>684</v>
      </c>
      <c r="L7" s="37" t="s">
        <v>21</v>
      </c>
      <c r="M7" s="9">
        <f t="shared" ref="M7:M13" si="1">ROUND(G7*5%,0)</f>
        <v>342</v>
      </c>
      <c r="N7" s="13" t="s">
        <v>21</v>
      </c>
    </row>
    <row r="8" spans="1:14" ht="36" customHeight="1">
      <c r="A8" s="43"/>
      <c r="B8" s="54"/>
      <c r="C8" s="81"/>
      <c r="D8" s="58">
        <v>3</v>
      </c>
      <c r="E8" s="80"/>
      <c r="F8" s="58" t="s">
        <v>10</v>
      </c>
      <c r="G8" s="20">
        <v>8894</v>
      </c>
      <c r="H8" s="21"/>
      <c r="I8" s="10">
        <f t="shared" si="0"/>
        <v>889</v>
      </c>
      <c r="J8" s="13" t="s">
        <v>21</v>
      </c>
      <c r="K8" s="9">
        <v>889</v>
      </c>
      <c r="L8" s="37" t="s">
        <v>21</v>
      </c>
      <c r="M8" s="9">
        <f t="shared" si="1"/>
        <v>445</v>
      </c>
      <c r="N8" s="13" t="s">
        <v>21</v>
      </c>
    </row>
    <row r="9" spans="1:14" ht="36" customHeight="1">
      <c r="A9" s="43"/>
      <c r="B9" s="54"/>
      <c r="C9" s="81"/>
      <c r="D9" s="58">
        <v>4</v>
      </c>
      <c r="E9" s="102" t="s">
        <v>28</v>
      </c>
      <c r="F9" s="102"/>
      <c r="G9" s="20">
        <v>2306</v>
      </c>
      <c r="H9" s="21"/>
      <c r="I9" s="10">
        <f t="shared" si="0"/>
        <v>231</v>
      </c>
      <c r="J9" s="13" t="s">
        <v>21</v>
      </c>
      <c r="K9" s="9">
        <v>231</v>
      </c>
      <c r="L9" s="37" t="s">
        <v>21</v>
      </c>
      <c r="M9" s="9">
        <f t="shared" si="1"/>
        <v>115</v>
      </c>
      <c r="N9" s="13" t="s">
        <v>21</v>
      </c>
    </row>
    <row r="10" spans="1:14" ht="36" customHeight="1">
      <c r="A10" s="43"/>
      <c r="B10" s="54"/>
      <c r="C10" s="81"/>
      <c r="D10" s="58">
        <v>5</v>
      </c>
      <c r="E10" s="80" t="s">
        <v>41</v>
      </c>
      <c r="F10" s="80"/>
      <c r="G10" s="20">
        <v>2259</v>
      </c>
      <c r="H10" s="21"/>
      <c r="I10" s="10">
        <f t="shared" si="0"/>
        <v>226</v>
      </c>
      <c r="J10" s="13" t="s">
        <v>21</v>
      </c>
      <c r="K10" s="9">
        <v>226</v>
      </c>
      <c r="L10" s="37" t="s">
        <v>21</v>
      </c>
      <c r="M10" s="9">
        <f t="shared" si="1"/>
        <v>113</v>
      </c>
      <c r="N10" s="13" t="s">
        <v>21</v>
      </c>
    </row>
    <row r="11" spans="1:14" ht="36" customHeight="1">
      <c r="A11" s="43"/>
      <c r="B11" s="54"/>
      <c r="C11" s="81"/>
      <c r="D11" s="58">
        <v>6</v>
      </c>
      <c r="E11" s="80" t="s">
        <v>40</v>
      </c>
      <c r="F11" s="58" t="s">
        <v>8</v>
      </c>
      <c r="G11" s="20">
        <v>5644</v>
      </c>
      <c r="H11" s="21"/>
      <c r="I11" s="10">
        <f t="shared" si="0"/>
        <v>564</v>
      </c>
      <c r="J11" s="13" t="s">
        <v>21</v>
      </c>
      <c r="K11" s="9">
        <v>564</v>
      </c>
      <c r="L11" s="37" t="s">
        <v>21</v>
      </c>
      <c r="M11" s="9">
        <f t="shared" si="1"/>
        <v>282</v>
      </c>
      <c r="N11" s="13" t="s">
        <v>21</v>
      </c>
    </row>
    <row r="12" spans="1:14" ht="36" customHeight="1">
      <c r="A12" s="43"/>
      <c r="B12" s="54"/>
      <c r="C12" s="81"/>
      <c r="D12" s="58">
        <v>7</v>
      </c>
      <c r="E12" s="80"/>
      <c r="F12" s="58" t="s">
        <v>9</v>
      </c>
      <c r="G12" s="21">
        <v>7095</v>
      </c>
      <c r="H12" s="21"/>
      <c r="I12" s="10">
        <f t="shared" si="0"/>
        <v>710</v>
      </c>
      <c r="J12" s="13" t="s">
        <v>21</v>
      </c>
      <c r="K12" s="9">
        <v>710</v>
      </c>
      <c r="L12" s="37" t="s">
        <v>21</v>
      </c>
      <c r="M12" s="9">
        <f t="shared" si="1"/>
        <v>355</v>
      </c>
      <c r="N12" s="13" t="s">
        <v>21</v>
      </c>
    </row>
    <row r="13" spans="1:14" ht="36" customHeight="1">
      <c r="A13" s="43"/>
      <c r="B13" s="54"/>
      <c r="C13" s="81"/>
      <c r="D13" s="58">
        <v>8</v>
      </c>
      <c r="E13" s="80"/>
      <c r="F13" s="58" t="s">
        <v>10</v>
      </c>
      <c r="G13" s="21">
        <v>11334</v>
      </c>
      <c r="H13" s="21"/>
      <c r="I13" s="10">
        <f t="shared" si="0"/>
        <v>1133</v>
      </c>
      <c r="J13" s="13" t="s">
        <v>21</v>
      </c>
      <c r="K13" s="9">
        <v>1133</v>
      </c>
      <c r="L13" s="37" t="s">
        <v>21</v>
      </c>
      <c r="M13" s="9">
        <f t="shared" si="1"/>
        <v>567</v>
      </c>
      <c r="N13" s="13" t="s">
        <v>21</v>
      </c>
    </row>
    <row r="14" spans="1:14" ht="36" customHeight="1">
      <c r="A14" s="43"/>
      <c r="B14" s="54"/>
      <c r="C14" s="59" t="s">
        <v>25</v>
      </c>
      <c r="D14" s="58">
        <v>9</v>
      </c>
      <c r="E14" s="80" t="s">
        <v>39</v>
      </c>
      <c r="F14" s="80"/>
      <c r="G14" s="21">
        <v>4440</v>
      </c>
      <c r="H14" s="22">
        <v>16.600000000000001</v>
      </c>
      <c r="I14" s="10">
        <f>ROUND(G14/H14*10%,0)</f>
        <v>27</v>
      </c>
      <c r="J14" s="13" t="s">
        <v>22</v>
      </c>
      <c r="K14" s="9" t="s">
        <v>7</v>
      </c>
      <c r="L14" s="13"/>
      <c r="M14" s="9">
        <f>ROUND(G14/H14*5%,0)</f>
        <v>13</v>
      </c>
      <c r="N14" s="13" t="s">
        <v>22</v>
      </c>
    </row>
    <row r="15" spans="1:14" ht="36" customHeight="1">
      <c r="A15" s="43"/>
      <c r="B15" s="54"/>
      <c r="C15" s="81" t="s">
        <v>12</v>
      </c>
      <c r="D15" s="58">
        <v>10</v>
      </c>
      <c r="E15" s="80" t="s">
        <v>38</v>
      </c>
      <c r="F15" s="80"/>
      <c r="G15" s="20">
        <v>2464</v>
      </c>
      <c r="H15" s="21"/>
      <c r="I15" s="10">
        <f>ROUND(G15*10%*1.3,0)</f>
        <v>320</v>
      </c>
      <c r="J15" s="13" t="s">
        <v>21</v>
      </c>
      <c r="K15" s="9" t="s">
        <v>7</v>
      </c>
      <c r="L15" s="13"/>
      <c r="M15" s="9">
        <f>ROUND(G15*5%*1.3,0)</f>
        <v>160</v>
      </c>
      <c r="N15" s="13" t="s">
        <v>21</v>
      </c>
    </row>
    <row r="16" spans="1:14" ht="36" customHeight="1">
      <c r="A16" s="43"/>
      <c r="B16" s="54"/>
      <c r="C16" s="81"/>
      <c r="D16" s="58">
        <v>11</v>
      </c>
      <c r="E16" s="80" t="s">
        <v>1</v>
      </c>
      <c r="F16" s="80"/>
      <c r="G16" s="20">
        <v>2604</v>
      </c>
      <c r="H16" s="21"/>
      <c r="I16" s="10">
        <f t="shared" ref="I16:I21" si="2">ROUND(G16*10%*1.3,0)</f>
        <v>339</v>
      </c>
      <c r="J16" s="13" t="s">
        <v>21</v>
      </c>
      <c r="K16" s="9" t="s">
        <v>7</v>
      </c>
      <c r="L16" s="13"/>
      <c r="M16" s="9">
        <f t="shared" ref="M16:M23" si="3">ROUND(G16*5%*1.3,0)</f>
        <v>169</v>
      </c>
      <c r="N16" s="13" t="s">
        <v>21</v>
      </c>
    </row>
    <row r="17" spans="1:14" ht="36" customHeight="1">
      <c r="A17" s="43"/>
      <c r="B17" s="54"/>
      <c r="C17" s="81"/>
      <c r="D17" s="58">
        <v>12</v>
      </c>
      <c r="E17" s="80" t="s">
        <v>37</v>
      </c>
      <c r="F17" s="80"/>
      <c r="G17" s="20">
        <v>2395</v>
      </c>
      <c r="H17" s="21"/>
      <c r="I17" s="10">
        <f t="shared" si="2"/>
        <v>311</v>
      </c>
      <c r="J17" s="13" t="s">
        <v>21</v>
      </c>
      <c r="K17" s="9" t="s">
        <v>7</v>
      </c>
      <c r="L17" s="13"/>
      <c r="M17" s="9">
        <f t="shared" si="3"/>
        <v>156</v>
      </c>
      <c r="N17" s="13" t="s">
        <v>21</v>
      </c>
    </row>
    <row r="18" spans="1:14" ht="36" customHeight="1">
      <c r="A18" s="43"/>
      <c r="B18" s="54"/>
      <c r="C18" s="81"/>
      <c r="D18" s="58">
        <v>13</v>
      </c>
      <c r="E18" s="80" t="s">
        <v>36</v>
      </c>
      <c r="F18" s="80"/>
      <c r="G18" s="20">
        <v>1050</v>
      </c>
      <c r="H18" s="21"/>
      <c r="I18" s="10">
        <f t="shared" si="2"/>
        <v>137</v>
      </c>
      <c r="J18" s="13" t="s">
        <v>21</v>
      </c>
      <c r="K18" s="9" t="s">
        <v>7</v>
      </c>
      <c r="L18" s="13"/>
      <c r="M18" s="9">
        <f t="shared" si="3"/>
        <v>68</v>
      </c>
      <c r="N18" s="13" t="s">
        <v>21</v>
      </c>
    </row>
    <row r="19" spans="1:14" ht="36" customHeight="1">
      <c r="A19" s="43"/>
      <c r="B19" s="54"/>
      <c r="C19" s="81"/>
      <c r="D19" s="58">
        <v>14</v>
      </c>
      <c r="E19" s="80" t="s">
        <v>35</v>
      </c>
      <c r="F19" s="80"/>
      <c r="G19" s="20">
        <v>3904</v>
      </c>
      <c r="H19" s="21"/>
      <c r="I19" s="10">
        <f t="shared" si="2"/>
        <v>508</v>
      </c>
      <c r="J19" s="13" t="s">
        <v>21</v>
      </c>
      <c r="K19" s="9" t="s">
        <v>7</v>
      </c>
      <c r="L19" s="13"/>
      <c r="M19" s="9">
        <f t="shared" si="3"/>
        <v>254</v>
      </c>
      <c r="N19" s="13" t="s">
        <v>21</v>
      </c>
    </row>
    <row r="20" spans="1:14" ht="36" customHeight="1">
      <c r="A20" s="43"/>
      <c r="B20" s="54"/>
      <c r="C20" s="81"/>
      <c r="D20" s="58">
        <v>15</v>
      </c>
      <c r="E20" s="80" t="s">
        <v>2</v>
      </c>
      <c r="F20" s="80"/>
      <c r="G20" s="20">
        <v>1566</v>
      </c>
      <c r="H20" s="21"/>
      <c r="I20" s="10">
        <f t="shared" si="2"/>
        <v>204</v>
      </c>
      <c r="J20" s="13" t="s">
        <v>21</v>
      </c>
      <c r="K20" s="9" t="s">
        <v>7</v>
      </c>
      <c r="L20" s="13"/>
      <c r="M20" s="9">
        <f t="shared" si="3"/>
        <v>102</v>
      </c>
      <c r="N20" s="13" t="s">
        <v>21</v>
      </c>
    </row>
    <row r="21" spans="1:14" ht="36" customHeight="1">
      <c r="A21" s="43"/>
      <c r="B21" s="54"/>
      <c r="C21" s="81"/>
      <c r="D21" s="58">
        <v>16</v>
      </c>
      <c r="E21" s="80" t="s">
        <v>34</v>
      </c>
      <c r="F21" s="80"/>
      <c r="G21" s="20">
        <v>1141</v>
      </c>
      <c r="H21" s="21"/>
      <c r="I21" s="10">
        <f t="shared" si="2"/>
        <v>148</v>
      </c>
      <c r="J21" s="13" t="s">
        <v>21</v>
      </c>
      <c r="K21" s="9" t="s">
        <v>7</v>
      </c>
      <c r="L21" s="13"/>
      <c r="M21" s="9">
        <f t="shared" si="3"/>
        <v>74</v>
      </c>
      <c r="N21" s="13" t="s">
        <v>21</v>
      </c>
    </row>
    <row r="22" spans="1:14" s="3" customFormat="1" ht="36" customHeight="1" outlineLevel="1">
      <c r="A22" s="43"/>
      <c r="B22" s="54"/>
      <c r="C22" s="81"/>
      <c r="D22" s="58">
        <v>17</v>
      </c>
      <c r="E22" s="80" t="s">
        <v>33</v>
      </c>
      <c r="F22" s="80"/>
      <c r="G22" s="20">
        <v>4335</v>
      </c>
      <c r="H22" s="21"/>
      <c r="I22" s="9" t="s">
        <v>7</v>
      </c>
      <c r="J22" s="13"/>
      <c r="K22" s="9" t="s">
        <v>7</v>
      </c>
      <c r="L22" s="13"/>
      <c r="M22" s="9">
        <f t="shared" si="3"/>
        <v>282</v>
      </c>
      <c r="N22" s="13" t="s">
        <v>21</v>
      </c>
    </row>
    <row r="23" spans="1:14" s="7" customFormat="1" ht="36" customHeight="1" outlineLevel="1">
      <c r="A23" s="44"/>
      <c r="B23" s="55"/>
      <c r="C23" s="81"/>
      <c r="D23" s="58">
        <v>18</v>
      </c>
      <c r="E23" s="82" t="s">
        <v>42</v>
      </c>
      <c r="F23" s="82"/>
      <c r="G23" s="11">
        <v>252.12364423314503</v>
      </c>
      <c r="H23" s="12"/>
      <c r="I23" s="10">
        <f t="shared" ref="I23" si="4">G23*10%*1.3</f>
        <v>32.776073750308854</v>
      </c>
      <c r="J23" s="13" t="s">
        <v>21</v>
      </c>
      <c r="K23" s="9" t="s">
        <v>7</v>
      </c>
      <c r="L23" s="13"/>
      <c r="M23" s="9">
        <f t="shared" si="3"/>
        <v>16</v>
      </c>
      <c r="N23" s="13" t="s">
        <v>21</v>
      </c>
    </row>
    <row r="24" spans="1:14" ht="36" customHeight="1">
      <c r="A24" s="43"/>
      <c r="B24" s="54"/>
      <c r="C24" s="79" t="s">
        <v>26</v>
      </c>
      <c r="D24" s="58">
        <v>19</v>
      </c>
      <c r="E24" s="80" t="s">
        <v>32</v>
      </c>
      <c r="F24" s="80"/>
      <c r="G24" s="20">
        <v>4746</v>
      </c>
      <c r="H24" s="21"/>
      <c r="I24" s="10">
        <f>ROUND(G24*10%,0)</f>
        <v>475</v>
      </c>
      <c r="J24" s="13" t="s">
        <v>21</v>
      </c>
      <c r="K24" s="9" t="s">
        <v>7</v>
      </c>
      <c r="L24" s="13"/>
      <c r="M24" s="9">
        <f>ROUND(G24*5%,0)</f>
        <v>237</v>
      </c>
      <c r="N24" s="13" t="s">
        <v>21</v>
      </c>
    </row>
    <row r="25" spans="1:14" ht="36" customHeight="1">
      <c r="A25" s="43"/>
      <c r="B25" s="54"/>
      <c r="C25" s="79"/>
      <c r="D25" s="58">
        <v>20</v>
      </c>
      <c r="E25" s="80" t="s">
        <v>31</v>
      </c>
      <c r="F25" s="80"/>
      <c r="G25" s="20">
        <v>6383</v>
      </c>
      <c r="H25" s="21"/>
      <c r="I25" s="10">
        <f>ROUND(G25*10%,0)</f>
        <v>638</v>
      </c>
      <c r="J25" s="13" t="s">
        <v>21</v>
      </c>
      <c r="K25" s="9" t="s">
        <v>7</v>
      </c>
      <c r="L25" s="13"/>
      <c r="M25" s="9">
        <f>ROUND(G25*5%,0)</f>
        <v>319</v>
      </c>
      <c r="N25" s="13" t="s">
        <v>21</v>
      </c>
    </row>
    <row r="26" spans="1:14" ht="36" customHeight="1">
      <c r="A26" s="43"/>
      <c r="B26" s="54"/>
      <c r="C26" s="79" t="s">
        <v>13</v>
      </c>
      <c r="D26" s="58">
        <v>21</v>
      </c>
      <c r="E26" s="80" t="s">
        <v>0</v>
      </c>
      <c r="F26" s="80"/>
      <c r="G26" s="20">
        <v>26260</v>
      </c>
      <c r="H26" s="22">
        <v>69.8</v>
      </c>
      <c r="I26" s="10">
        <f>ROUND(G26/H26*10%,0)</f>
        <v>38</v>
      </c>
      <c r="J26" s="13" t="s">
        <v>22</v>
      </c>
      <c r="K26" s="9" t="s">
        <v>7</v>
      </c>
      <c r="L26" s="13"/>
      <c r="M26" s="9">
        <f>ROUND(G26/H26*5%,0)</f>
        <v>19</v>
      </c>
      <c r="N26" s="13" t="s">
        <v>22</v>
      </c>
    </row>
    <row r="27" spans="1:14" ht="36" customHeight="1">
      <c r="A27" s="43"/>
      <c r="B27" s="54"/>
      <c r="C27" s="79"/>
      <c r="D27" s="58">
        <v>22</v>
      </c>
      <c r="E27" s="80" t="s">
        <v>5</v>
      </c>
      <c r="F27" s="80"/>
      <c r="G27" s="20">
        <v>10182</v>
      </c>
      <c r="H27" s="22">
        <v>25.5</v>
      </c>
      <c r="I27" s="10">
        <f t="shared" ref="I27:I33" si="5">ROUND(G27/H27*10%,0)</f>
        <v>40</v>
      </c>
      <c r="J27" s="13" t="s">
        <v>22</v>
      </c>
      <c r="K27" s="9" t="s">
        <v>7</v>
      </c>
      <c r="L27" s="13"/>
      <c r="M27" s="9">
        <f t="shared" ref="M27:M33" si="6">ROUND(G27/H27*5%,0)</f>
        <v>20</v>
      </c>
      <c r="N27" s="13" t="s">
        <v>22</v>
      </c>
    </row>
    <row r="28" spans="1:14" ht="36" customHeight="1">
      <c r="A28" s="43"/>
      <c r="B28" s="54"/>
      <c r="C28" s="79"/>
      <c r="D28" s="58">
        <v>23</v>
      </c>
      <c r="E28" s="80" t="s">
        <v>6</v>
      </c>
      <c r="F28" s="80"/>
      <c r="G28" s="20">
        <v>33213</v>
      </c>
      <c r="H28" s="22">
        <v>88.3</v>
      </c>
      <c r="I28" s="10">
        <f t="shared" si="5"/>
        <v>38</v>
      </c>
      <c r="J28" s="13" t="s">
        <v>22</v>
      </c>
      <c r="K28" s="9" t="s">
        <v>7</v>
      </c>
      <c r="L28" s="13"/>
      <c r="M28" s="9">
        <f t="shared" si="6"/>
        <v>19</v>
      </c>
      <c r="N28" s="13" t="s">
        <v>22</v>
      </c>
    </row>
    <row r="29" spans="1:14" ht="36" customHeight="1">
      <c r="A29" s="43"/>
      <c r="B29" s="54"/>
      <c r="C29" s="79"/>
      <c r="D29" s="58">
        <v>24</v>
      </c>
      <c r="E29" s="80" t="s">
        <v>30</v>
      </c>
      <c r="F29" s="80"/>
      <c r="G29" s="20">
        <v>32943</v>
      </c>
      <c r="H29" s="22">
        <v>68.900000000000006</v>
      </c>
      <c r="I29" s="10">
        <f t="shared" si="5"/>
        <v>48</v>
      </c>
      <c r="J29" s="13" t="s">
        <v>22</v>
      </c>
      <c r="K29" s="9" t="s">
        <v>7</v>
      </c>
      <c r="L29" s="13"/>
      <c r="M29" s="9">
        <f t="shared" si="6"/>
        <v>24</v>
      </c>
      <c r="N29" s="13" t="s">
        <v>22</v>
      </c>
    </row>
    <row r="30" spans="1:14" ht="36" customHeight="1">
      <c r="A30" s="43"/>
      <c r="B30" s="54"/>
      <c r="C30" s="79"/>
      <c r="D30" s="58">
        <v>25</v>
      </c>
      <c r="E30" s="80" t="s">
        <v>29</v>
      </c>
      <c r="F30" s="80"/>
      <c r="G30" s="20">
        <v>29098</v>
      </c>
      <c r="H30" s="22">
        <v>68.2</v>
      </c>
      <c r="I30" s="10">
        <f t="shared" si="5"/>
        <v>43</v>
      </c>
      <c r="J30" s="13" t="s">
        <v>22</v>
      </c>
      <c r="K30" s="9" t="s">
        <v>7</v>
      </c>
      <c r="L30" s="13"/>
      <c r="M30" s="9">
        <f t="shared" si="6"/>
        <v>21</v>
      </c>
      <c r="N30" s="13" t="s">
        <v>22</v>
      </c>
    </row>
    <row r="31" spans="1:14" ht="36" customHeight="1">
      <c r="A31" s="43"/>
      <c r="B31" s="54"/>
      <c r="C31" s="79"/>
      <c r="D31" s="58">
        <v>26</v>
      </c>
      <c r="E31" s="80" t="s">
        <v>4</v>
      </c>
      <c r="F31" s="80"/>
      <c r="G31" s="20">
        <v>5499</v>
      </c>
      <c r="H31" s="22">
        <v>15.1</v>
      </c>
      <c r="I31" s="10">
        <f t="shared" si="5"/>
        <v>36</v>
      </c>
      <c r="J31" s="13" t="s">
        <v>22</v>
      </c>
      <c r="K31" s="9" t="s">
        <v>7</v>
      </c>
      <c r="L31" s="13"/>
      <c r="M31" s="9">
        <f t="shared" si="6"/>
        <v>18</v>
      </c>
      <c r="N31" s="13" t="s">
        <v>22</v>
      </c>
    </row>
    <row r="32" spans="1:14" ht="36" customHeight="1">
      <c r="A32" s="43"/>
      <c r="B32" s="54"/>
      <c r="C32" s="79"/>
      <c r="D32" s="58">
        <v>27</v>
      </c>
      <c r="E32" s="64" t="s">
        <v>23</v>
      </c>
      <c r="F32" s="64"/>
      <c r="G32" s="21">
        <v>21621</v>
      </c>
      <c r="H32" s="22">
        <v>57.8</v>
      </c>
      <c r="I32" s="10">
        <f t="shared" si="5"/>
        <v>37</v>
      </c>
      <c r="J32" s="13" t="s">
        <v>22</v>
      </c>
      <c r="K32" s="9" t="s">
        <v>7</v>
      </c>
      <c r="L32" s="13"/>
      <c r="M32" s="9">
        <f t="shared" si="6"/>
        <v>19</v>
      </c>
      <c r="N32" s="13" t="s">
        <v>22</v>
      </c>
    </row>
    <row r="33" spans="1:14" ht="36" customHeight="1">
      <c r="A33" s="49"/>
      <c r="B33" s="56"/>
      <c r="C33" s="79"/>
      <c r="D33" s="58">
        <v>28</v>
      </c>
      <c r="E33" s="64" t="s">
        <v>24</v>
      </c>
      <c r="F33" s="64"/>
      <c r="G33" s="21">
        <v>8293</v>
      </c>
      <c r="H33" s="22">
        <v>23.4</v>
      </c>
      <c r="I33" s="10">
        <f t="shared" si="5"/>
        <v>35</v>
      </c>
      <c r="J33" s="13" t="s">
        <v>22</v>
      </c>
      <c r="K33" s="9" t="s">
        <v>7</v>
      </c>
      <c r="L33" s="13"/>
      <c r="M33" s="9">
        <f t="shared" si="6"/>
        <v>18</v>
      </c>
      <c r="N33" s="13" t="s">
        <v>22</v>
      </c>
    </row>
    <row r="34" spans="1:14" ht="409.5" customHeight="1">
      <c r="A34" s="65" t="s">
        <v>20</v>
      </c>
      <c r="B34" s="66"/>
      <c r="C34" s="66"/>
      <c r="D34" s="66"/>
      <c r="E34" s="66"/>
      <c r="F34" s="67"/>
      <c r="G34" s="14"/>
      <c r="H34" s="15"/>
      <c r="I34" s="71" t="s">
        <v>57</v>
      </c>
      <c r="J34" s="72"/>
      <c r="K34" s="75" t="s">
        <v>53</v>
      </c>
      <c r="L34" s="76"/>
      <c r="M34" s="75" t="s">
        <v>48</v>
      </c>
      <c r="N34" s="76"/>
    </row>
    <row r="35" spans="1:14" ht="95.25" customHeight="1">
      <c r="A35" s="68"/>
      <c r="B35" s="69"/>
      <c r="C35" s="69"/>
      <c r="D35" s="69"/>
      <c r="E35" s="69"/>
      <c r="F35" s="70"/>
      <c r="G35" s="14"/>
      <c r="H35" s="15"/>
      <c r="I35" s="73"/>
      <c r="J35" s="74"/>
      <c r="K35" s="77"/>
      <c r="L35" s="78"/>
      <c r="M35" s="77"/>
      <c r="N35" s="78"/>
    </row>
    <row r="36" spans="1:14" ht="105.75" customHeight="1">
      <c r="A36" s="60" t="s">
        <v>18</v>
      </c>
      <c r="B36" s="61"/>
      <c r="C36" s="61"/>
      <c r="D36" s="61"/>
      <c r="E36" s="61"/>
      <c r="F36" s="62"/>
      <c r="G36" s="5"/>
      <c r="H36" s="6"/>
      <c r="I36" s="63" t="s">
        <v>59</v>
      </c>
      <c r="J36" s="63"/>
      <c r="K36" s="63"/>
      <c r="L36" s="63"/>
      <c r="M36" s="63"/>
      <c r="N36" s="63"/>
    </row>
    <row r="37" spans="1:14" ht="22.5" customHeight="1">
      <c r="A37" s="33"/>
      <c r="B37" s="33"/>
      <c r="C37" s="33"/>
      <c r="D37" s="33"/>
      <c r="E37" s="33"/>
      <c r="F37" s="33"/>
      <c r="G37" s="34"/>
      <c r="H37" s="35"/>
      <c r="I37" s="36"/>
      <c r="J37" s="36"/>
      <c r="K37" s="36"/>
      <c r="L37" s="36"/>
      <c r="M37" s="36"/>
      <c r="N37" s="36"/>
    </row>
    <row r="38" spans="1:14" s="24" customFormat="1" ht="34.5" customHeight="1">
      <c r="A38" s="30" t="s">
        <v>27</v>
      </c>
      <c r="B38" s="30"/>
      <c r="C38" s="31"/>
      <c r="D38" s="31"/>
      <c r="E38" s="30"/>
      <c r="F38" s="31"/>
      <c r="G38" s="32"/>
      <c r="H38" s="32"/>
      <c r="I38" s="32"/>
      <c r="J38" s="32"/>
      <c r="K38" s="23"/>
      <c r="L38" s="23"/>
      <c r="M38" s="23"/>
    </row>
    <row r="39" spans="1:14" s="24" customFormat="1" ht="34.5" customHeight="1">
      <c r="A39" s="25" t="s">
        <v>46</v>
      </c>
      <c r="B39" s="25"/>
      <c r="C39" s="25"/>
      <c r="D39" s="25"/>
      <c r="E39" s="25"/>
      <c r="F39" s="25"/>
      <c r="G39" s="25"/>
      <c r="H39" s="25"/>
      <c r="I39" s="25"/>
      <c r="J39" s="25"/>
      <c r="K39" s="26"/>
      <c r="L39" s="26"/>
      <c r="M39" s="26"/>
    </row>
    <row r="40" spans="1:14" s="24" customFormat="1" ht="34.5" customHeight="1">
      <c r="A40" s="25" t="s">
        <v>49</v>
      </c>
      <c r="B40" s="25"/>
      <c r="C40" s="25"/>
      <c r="D40" s="25"/>
      <c r="E40" s="25"/>
      <c r="F40" s="25"/>
      <c r="G40" s="25"/>
      <c r="H40" s="25"/>
      <c r="I40" s="25"/>
      <c r="J40" s="25"/>
      <c r="K40" s="26"/>
      <c r="L40" s="26"/>
      <c r="M40" s="26"/>
    </row>
    <row r="41" spans="1:14" s="24" customFormat="1" ht="34.5" customHeight="1">
      <c r="A41" s="25"/>
      <c r="B41" s="25"/>
      <c r="C41" s="27" t="s">
        <v>50</v>
      </c>
      <c r="D41" s="25"/>
      <c r="E41" s="25"/>
      <c r="F41" s="25"/>
      <c r="G41" s="25"/>
      <c r="H41" s="25"/>
      <c r="I41" s="25"/>
      <c r="J41" s="25"/>
      <c r="K41" s="26"/>
      <c r="L41" s="26"/>
      <c r="M41" s="26"/>
    </row>
    <row r="42" spans="1:14" s="24" customFormat="1" ht="34.5" customHeight="1">
      <c r="A42" s="25" t="s">
        <v>16</v>
      </c>
      <c r="B42" s="25"/>
      <c r="C42" s="25"/>
      <c r="D42" s="25"/>
      <c r="E42" s="25"/>
      <c r="F42" s="25"/>
      <c r="G42" s="25"/>
      <c r="H42" s="25"/>
      <c r="I42" s="25"/>
      <c r="J42" s="25"/>
      <c r="K42" s="26"/>
      <c r="L42" s="26"/>
      <c r="M42" s="26"/>
    </row>
    <row r="43" spans="1:14" s="24" customFormat="1" ht="34.5" customHeight="1">
      <c r="A43" s="27" t="s">
        <v>47</v>
      </c>
      <c r="B43" s="27"/>
      <c r="C43" s="57"/>
      <c r="D43" s="57"/>
      <c r="E43" s="57"/>
      <c r="F43" s="57"/>
      <c r="G43" s="57"/>
      <c r="H43" s="57"/>
      <c r="I43" s="57"/>
      <c r="J43" s="57"/>
      <c r="K43" s="57"/>
      <c r="L43" s="57"/>
      <c r="M43" s="57"/>
      <c r="N43" s="25"/>
    </row>
    <row r="44" spans="1:14" s="24" customFormat="1" ht="34.5" customHeight="1">
      <c r="A44" s="27"/>
      <c r="B44" s="27" t="s">
        <v>44</v>
      </c>
      <c r="C44" s="57"/>
      <c r="D44" s="57"/>
      <c r="E44" s="57"/>
      <c r="F44" s="57"/>
      <c r="G44" s="57"/>
      <c r="H44" s="57"/>
      <c r="I44" s="57"/>
      <c r="J44" s="57"/>
      <c r="K44" s="57"/>
      <c r="L44" s="57"/>
      <c r="M44" s="57"/>
      <c r="N44" s="25"/>
    </row>
    <row r="45" spans="1:14" s="24" customFormat="1" ht="34.5" customHeight="1">
      <c r="A45" s="25" t="s">
        <v>54</v>
      </c>
      <c r="K45" s="26"/>
      <c r="L45" s="26"/>
      <c r="M45" s="26"/>
    </row>
  </sheetData>
  <mergeCells count="42">
    <mergeCell ref="E14:F14"/>
    <mergeCell ref="I3:N3"/>
    <mergeCell ref="C4:F5"/>
    <mergeCell ref="G4:H4"/>
    <mergeCell ref="I4:J4"/>
    <mergeCell ref="K4:L5"/>
    <mergeCell ref="M4:N4"/>
    <mergeCell ref="I5:J5"/>
    <mergeCell ref="M5:N5"/>
    <mergeCell ref="C6:C13"/>
    <mergeCell ref="E6:E8"/>
    <mergeCell ref="E9:F9"/>
    <mergeCell ref="E10:F10"/>
    <mergeCell ref="E11:E13"/>
    <mergeCell ref="C15:C23"/>
    <mergeCell ref="E15:F15"/>
    <mergeCell ref="E16:F16"/>
    <mergeCell ref="E17:F17"/>
    <mergeCell ref="E18:F18"/>
    <mergeCell ref="E19:F19"/>
    <mergeCell ref="E20:F20"/>
    <mergeCell ref="E21:F21"/>
    <mergeCell ref="E22:F22"/>
    <mergeCell ref="E23:F23"/>
    <mergeCell ref="C24:C25"/>
    <mergeCell ref="E24:F24"/>
    <mergeCell ref="E25:F25"/>
    <mergeCell ref="C26:C33"/>
    <mergeCell ref="E26:F26"/>
    <mergeCell ref="E27:F27"/>
    <mergeCell ref="E28:F28"/>
    <mergeCell ref="E29:F29"/>
    <mergeCell ref="E30:F30"/>
    <mergeCell ref="E31:F31"/>
    <mergeCell ref="A36:F36"/>
    <mergeCell ref="I36:N36"/>
    <mergeCell ref="E32:F32"/>
    <mergeCell ref="E33:F33"/>
    <mergeCell ref="A34:F35"/>
    <mergeCell ref="I34:J35"/>
    <mergeCell ref="K34:L35"/>
    <mergeCell ref="M34:N35"/>
  </mergeCells>
  <phoneticPr fontId="1"/>
  <printOptions horizontalCentered="1"/>
  <pageMargins left="0.23622047244094491" right="0.23622047244094491" top="0.59" bottom="0.19685039370078741" header="0.31496062992125984" footer="0.31496062992125984"/>
  <pageSetup paperSize="9" scale="32"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別添３</vt:lpstr>
      <vt:lpstr>別添３!Print_Area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加藤 浩一(katou-kouichi)</cp:lastModifiedBy>
  <cp:lastPrinted>2023-09-07T04:34:30Z</cp:lastPrinted>
  <dcterms:created xsi:type="dcterms:W3CDTF">2018-01-05T08:28:31Z</dcterms:created>
  <dcterms:modified xsi:type="dcterms:W3CDTF">2023-09-15T06:33:15Z</dcterms:modified>
</cp:coreProperties>
</file>