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Ts3420d9f8\作業用\03 財政1\35 財政情報の開示\令和４年度（R3決算分）\06【翌年度作業】公会計分\06_公表（県HP）\【HP用とりまとめ 】\"/>
    </mc:Choice>
  </mc:AlternateContent>
  <bookViews>
    <workbookView xWindow="20376" yWindow="-3960" windowWidth="19440" windowHeight="15000" tabRatio="934"/>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BG36" i="10" l="1"/>
  <c r="BG35" i="10"/>
  <c r="BG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AM36" i="10"/>
  <c r="C36" i="10"/>
  <c r="CO35" i="10"/>
  <c r="BW35" i="10"/>
  <c r="AM35" i="10"/>
  <c r="C35" i="10"/>
  <c r="CO34" i="10"/>
  <c r="BW34" i="10"/>
  <c r="AM34" i="10"/>
  <c r="C34" i="10"/>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s="1"/>
  <c r="BE36" i="10" s="1"/>
</calcChain>
</file>

<file path=xl/sharedStrings.xml><?xml version="1.0" encoding="utf-8"?>
<sst xmlns="http://schemas.openxmlformats.org/spreadsheetml/2006/main" count="1083" uniqueCount="593">
  <si>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</si>
  <si>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</si>
  <si>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</si>
  <si>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</si>
  <si>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</si>
  <si>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</si>
  <si>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</si>
  <si>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</si>
  <si>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</si>
  <si>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</si>
  <si>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</si>
  <si>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</si>
  <si>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</si>
  <si>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</si>
  <si>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</si>
  <si>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</si>
  <si>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</si>
  <si>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</si>
  <si>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</si>
  <si>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</si>
  <si>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</si>
  <si>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</si>
  <si>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</si>
  <si>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</si>
  <si>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</si>
  <si>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</si>
  <si>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</si>
  <si>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</si>
  <si>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</si>
  <si>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</si>
  <si>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</si>
  <si>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</si>
  <si>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</si>
  <si>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</si>
  <si>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</si>
  <si>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</si>
  <si>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</si>
  <si>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</si>
  <si>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</si>
  <si>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</si>
  <si>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</si>
  <si>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</si>
  <si>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</si>
  <si>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</si>
  <si>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</si>
  <si>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</si>
  <si>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</si>
  <si>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</si>
  <si>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</si>
  <si>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</si>
  <si>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(当該欄に積立額が多い上位５基金の基金名を入力して下さい(R03年度末現在))</t>
    <phoneticPr fontId="5"/>
  </si>
  <si>
    <t>(当該欄に積立額が多い上位５基金の基金名を入力して下さい(R03年度末現在))</t>
    <phoneticPr fontId="5"/>
  </si>
  <si>
    <t>(当該欄に積立額が多い上位５基金の基金名を入力して下さい(R03年度末現在))</t>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</si>
  <si>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</si>
  <si>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</si>
  <si>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</si>
  <si>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</si>
  <si>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</si>
  <si>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</si>
  <si>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</si>
  <si>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</si>
  <si>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</si>
  <si>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</si>
  <si>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</si>
  <si>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</si>
  <si>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</si>
  <si>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</si>
  <si>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</si>
  <si>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</si>
  <si>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</si>
  <si>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</si>
  <si>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</si>
  <si>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</si>
  <si>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</si>
  <si>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</si>
  <si>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</si>
  <si>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</si>
  <si>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</si>
  <si>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</si>
  <si>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</si>
  <si>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</si>
  <si>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</si>
  <si>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</si>
  <si>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</si>
  <si>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</si>
  <si>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</si>
  <si>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</si>
  <si>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Ⅱ－１</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</si>
  <si>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</si>
  <si>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</si>
  <si>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</si>
  <si>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</si>
  <si>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</si>
  <si>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</si>
  <si>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</si>
  <si>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</si>
  <si>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</si>
  <si>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</si>
  <si>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</si>
  <si>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</si>
  <si>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新地町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</si>
  <si>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</si>
  <si>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</si>
  <si>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</si>
  <si>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</si>
  <si>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</si>
  <si>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</si>
  <si>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</si>
  <si>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</si>
  <si>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</si>
  <si>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</si>
  <si>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</si>
  <si>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</si>
  <si>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</si>
  <si>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</si>
  <si>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</si>
  <si>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</si>
  <si>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</si>
  <si>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</si>
  <si>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</si>
  <si>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</si>
  <si>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</si>
  <si>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</si>
  <si>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</si>
  <si>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</si>
  <si>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</si>
  <si>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</si>
  <si>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-3.8</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</si>
  <si>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</si>
  <si>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</si>
  <si>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</si>
  <si>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</si>
  <si>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</si>
  <si>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</si>
  <si>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</si>
  <si>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</si>
  <si>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</si>
  <si>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</si>
  <si>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</si>
  <si>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</si>
  <si>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</si>
  <si>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</si>
  <si>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</si>
  <si>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</si>
  <si>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</si>
  <si>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</si>
  <si>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</si>
  <si>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</si>
  <si>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</si>
  <si>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</si>
  <si>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</si>
  <si>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</si>
  <si>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</si>
  <si>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</si>
  <si>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</si>
  <si>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</si>
  <si>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25"/>
  </si>
  <si>
    <t>うち日本人(％)</t>
    <phoneticPr fontId="5"/>
  </si>
  <si>
    <t>-0.6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</si>
  <si>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</si>
  <si>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</si>
  <si>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</si>
  <si>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</si>
  <si>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</si>
  <si>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</si>
  <si>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</si>
  <si>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</si>
  <si>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</si>
  <si>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</si>
  <si>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</si>
  <si>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</si>
  <si>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</si>
  <si>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</si>
  <si>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</si>
  <si>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</si>
  <si>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</si>
  <si>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</si>
  <si>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</si>
  <si>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</si>
  <si>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</si>
  <si>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</si>
  <si>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</si>
  <si>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</si>
  <si>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</si>
  <si>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</si>
  <si>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</si>
  <si>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</si>
  <si>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</si>
  <si>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</si>
  <si>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</si>
  <si>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</si>
  <si>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</si>
  <si>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</si>
  <si>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</si>
  <si>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</si>
  <si>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</si>
  <si>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</si>
  <si>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</si>
  <si>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</si>
  <si>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</si>
  <si>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</si>
  <si>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</si>
  <si>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</si>
  <si>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</si>
  <si>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</si>
  <si>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</si>
  <si>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</si>
  <si>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</si>
  <si>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</si>
  <si>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</si>
  <si>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</si>
  <si>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</si>
  <si>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</si>
  <si>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</si>
  <si>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</si>
  <si>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</si>
  <si>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</si>
  <si>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</si>
  <si>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</si>
  <si>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</si>
  <si>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</si>
  <si>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</si>
  <si>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</si>
  <si>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福島県新地町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</si>
  <si>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</si>
  <si>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</si>
  <si>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</si>
  <si>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</si>
  <si>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</si>
  <si>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</si>
  <si>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</si>
  <si>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</si>
  <si>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</si>
  <si>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</si>
  <si>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</si>
  <si>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</si>
  <si>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</si>
  <si>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</si>
  <si>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</si>
  <si>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</si>
  <si>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</si>
  <si>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</si>
  <si>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</si>
  <si>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</si>
  <si>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</si>
  <si>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</si>
  <si>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</si>
  <si>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</si>
  <si>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</si>
  <si>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</si>
  <si>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</si>
  <si>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</si>
  <si>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</si>
  <si>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</si>
  <si>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</si>
  <si>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</si>
  <si>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</si>
  <si>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</si>
  <si>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</si>
  <si>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</si>
  <si>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t>
    <phoneticPr fontId="5"/>
  </si>
  <si>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</si>
  <si>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</si>
  <si>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</si>
  <si>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</si>
  <si>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</si>
  <si>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</si>
  <si>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</si>
  <si>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</si>
  <si>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</si>
  <si>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</si>
  <si>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</si>
  <si>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</si>
  <si>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</si>
  <si>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</si>
  <si>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</si>
  <si>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</si>
  <si>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</si>
  <si>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</si>
  <si>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</si>
  <si>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</si>
  <si>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</si>
  <si>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</si>
  <si>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</si>
  <si>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</si>
  <si>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</si>
  <si>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</si>
  <si>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</si>
  <si>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</si>
  <si>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</si>
  <si>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</si>
  <si>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</si>
  <si>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</si>
  <si>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</si>
  <si>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</si>
  <si>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</si>
  <si>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</si>
  <si>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</si>
  <si>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</si>
  <si>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</si>
  <si>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</si>
  <si>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</si>
  <si>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</si>
  <si>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</si>
  <si>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</si>
  <si>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</si>
  <si>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</si>
  <si>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</si>
  <si>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</si>
  <si>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</si>
  <si>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</si>
  <si>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</si>
  <si>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</si>
  <si>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</si>
  <si>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</si>
  <si>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元利償還金</t>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</si>
  <si>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</si>
  <si>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</si>
  <si>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</si>
  <si>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</si>
  <si>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</si>
  <si>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</si>
  <si>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</si>
  <si>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</si>
  <si>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</si>
  <si>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</si>
  <si>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</si>
  <si>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</si>
  <si>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</si>
  <si>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</si>
  <si>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</si>
  <si>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</si>
  <si>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</si>
  <si>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</si>
  <si>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</si>
  <si>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</si>
  <si>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</si>
  <si>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</si>
  <si>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</si>
  <si>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</si>
  <si>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</si>
  <si>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</si>
  <si>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</si>
  <si>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</si>
  <si>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</si>
  <si>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</si>
  <si>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病院</t>
    <phoneticPr fontId="5"/>
  </si>
  <si>
    <t>加入世帯数(世帯)</t>
  </si>
  <si>
    <t>　繰出金</t>
    <phoneticPr fontId="5"/>
  </si>
  <si>
    <t>諸収入</t>
  </si>
  <si>
    <t>上水道</t>
    <phoneticPr fontId="5"/>
  </si>
  <si>
    <t>被保険者数(人)</t>
  </si>
  <si>
    <t>　積立金</t>
    <phoneticPr fontId="5"/>
  </si>
  <si>
    <t>地方債</t>
  </si>
  <si>
    <t>宅地造成</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</si>
  <si>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</si>
  <si>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</si>
  <si>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</si>
  <si>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</si>
  <si>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</si>
  <si>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</si>
  <si>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</si>
  <si>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</si>
  <si>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</si>
  <si>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</si>
  <si>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</si>
  <si>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</si>
  <si>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</si>
  <si>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</si>
  <si>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</si>
  <si>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</si>
  <si>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</si>
  <si>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</si>
  <si>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</si>
  <si>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</si>
  <si>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</si>
  <si>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</si>
  <si>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</si>
  <si>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</si>
  <si>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</si>
  <si>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福島県新地町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</si>
  <si>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</si>
  <si>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</si>
  <si>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</si>
  <si>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</si>
  <si>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</si>
  <si>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</si>
  <si>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</si>
  <si>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</si>
  <si>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</si>
  <si>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</si>
  <si>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</si>
  <si>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</si>
  <si>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</si>
  <si>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</si>
  <si>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</si>
  <si>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</si>
  <si>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</si>
  <si>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</si>
  <si>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</si>
  <si>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</si>
  <si>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</si>
  <si>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</si>
  <si>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</si>
  <si>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</si>
  <si>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</si>
  <si>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</si>
  <si>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</si>
  <si>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</si>
  <si>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</si>
  <si>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</si>
  <si>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</si>
  <si>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</si>
  <si>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</si>
  <si>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</si>
  <si>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</si>
  <si>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</si>
  <si>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公共下水道事業特別会計</t>
    <phoneticPr fontId="5"/>
  </si>
  <si>
    <t>法非適用企業</t>
    <phoneticPr fontId="5"/>
  </si>
  <si>
    <t>農業集落排水事業特別会計</t>
    <phoneticPr fontId="5"/>
  </si>
  <si>
    <t>新地南工業団地整備事業特別会計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</si>
  <si>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</si>
  <si>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</si>
  <si>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</si>
  <si>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</si>
  <si>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</si>
  <si>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</si>
  <si>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</si>
  <si>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</si>
  <si>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</si>
  <si>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</si>
  <si>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</si>
  <si>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</si>
  <si>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</si>
  <si>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</si>
  <si>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</si>
  <si>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</si>
  <si>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</si>
  <si>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</si>
  <si>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</si>
  <si>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</si>
  <si>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</si>
  <si>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</si>
  <si>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</si>
  <si>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</si>
  <si>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</si>
  <si>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</si>
  <si>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</si>
  <si>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</si>
  <si>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</si>
  <si>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</si>
  <si>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</si>
  <si>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</si>
  <si>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</si>
  <si>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</si>
  <si>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</si>
  <si>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</si>
  <si>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</si>
  <si>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</si>
  <si>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</si>
  <si>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</si>
  <si>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</si>
  <si>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</si>
  <si>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</si>
  <si>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</si>
  <si>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</si>
  <si>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</si>
  <si>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</si>
  <si>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</si>
  <si>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</si>
  <si>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</si>
  <si>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</si>
  <si>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</si>
  <si>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</si>
  <si>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</si>
  <si>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</si>
  <si>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</si>
  <si>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</si>
  <si>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介護保険特別会計</t>
    <phoneticPr fontId="5"/>
  </si>
  <si>
    <t>(Ｆ)</t>
    <phoneticPr fontId="5"/>
  </si>
  <si>
    <t>後期高齢者医療特別会計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</si>
  <si>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</si>
  <si>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</si>
  <si>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</si>
  <si>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</si>
  <si>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</si>
  <si>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</si>
  <si>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</si>
  <si>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</si>
  <si>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</si>
  <si>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</si>
  <si>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</si>
  <si>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</si>
  <si>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</si>
  <si>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</si>
  <si>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</si>
  <si>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</si>
  <si>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</si>
  <si>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</si>
  <si>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</si>
  <si>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</si>
  <si>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</si>
  <si>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</si>
  <si>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</si>
  <si>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</si>
  <si>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</si>
  <si>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</si>
  <si>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</si>
  <si>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</si>
  <si>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</si>
  <si>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</si>
  <si>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</si>
  <si>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</si>
  <si>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</si>
  <si>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</si>
  <si>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</si>
  <si>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</si>
  <si>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</si>
  <si>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</si>
  <si>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</si>
  <si>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</si>
  <si>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</si>
  <si>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</si>
  <si>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</si>
  <si>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</si>
  <si>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</si>
  <si>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</si>
  <si>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</si>
  <si>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</si>
  <si>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</si>
  <si>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</si>
  <si>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</si>
  <si>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</si>
  <si>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</si>
  <si>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</si>
  <si>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</si>
  <si>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</si>
  <si>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</si>
  <si>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</si>
  <si>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</si>
  <si>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</si>
  <si>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</si>
  <si>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</si>
  <si>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</si>
  <si>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</si>
  <si>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</si>
  <si>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</si>
  <si>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</si>
  <si>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</si>
  <si>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</si>
  <si>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</si>
  <si>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</si>
  <si>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</si>
  <si>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</si>
  <si>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</si>
  <si>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</si>
  <si>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</si>
  <si>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</si>
  <si>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</si>
  <si>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</si>
  <si>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</si>
  <si>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</si>
  <si>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</si>
  <si>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</si>
  <si>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2.30</t>
  </si>
  <si>
    <t>▲ 3.20</t>
  </si>
  <si>
    <t>▲ 15.57</t>
  </si>
  <si>
    <t>一般会計</t>
  </si>
  <si>
    <t>新地南工業団地整備事業特別会計</t>
  </si>
  <si>
    <t>公共下水道事業特別会計</t>
  </si>
  <si>
    <t>介護保険特別会計</t>
  </si>
  <si>
    <t>国民健康保険特別会計</t>
  </si>
  <si>
    <t>農業集落排水事業特別会計</t>
  </si>
  <si>
    <t>後期高齢者医療特別会計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</si>
  <si>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</si>
  <si>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</si>
  <si>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</si>
  <si>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</si>
  <si>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</si>
  <si>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</si>
  <si>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</si>
  <si>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</si>
  <si>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</si>
  <si>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</si>
  <si>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有形固定資産減価償却率は、類似団体平均を大きく下回っている。これは、当町が保有する資産、特に公共施設の多くが平成５年度以降に整備されており、他の自治体と比較すると新しい建物が多いことが要因と考えられる。しかしながら、いずれは老朽化し、有形固定資産減価償却率は高くなっていくため、公共施設等管理計画や個別施設計画に基づく適切な資産管理につとめなければならない。</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</si>
  <si>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</si>
  <si>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</si>
  <si>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</si>
  <si>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</si>
  <si>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</si>
  <si>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</si>
  <si>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は、類似団体と比較してやや高いものの減少傾向にある。これは、平成初期頃に整備された公共施設等に係る地方債の償還が、終了時期を迎えているためである。しかしながら、東日本大震災や福島県沖地震災害関連の地方債発行が増加しているため、今後は数値の悪化が見込まれる。各種指標を把握しながら、地方債の発行抑制につとめたい。</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</si>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</sst>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9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4"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48" xfId="8" applyFont="1" applyBorder="1" applyAlignment="1">
      <alignment horizontal="center" vertical="center"/>
    </xf>
    <xf numFmtId="0" fontId="20" fillId="0" borderId="15" xfId="8" applyFont="1" applyBorder="1" applyAlignment="1">
      <alignment horizontal="center" vertical="center"/>
    </xf>
    <xf numFmtId="0" fontId="20" fillId="0" borderId="50"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78" fontId="20" fillId="0" borderId="84" xfId="11" applyNumberFormat="1" applyFont="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40"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4" fillId="0" borderId="0" xfId="11" applyFont="1" applyAlignment="1">
      <alignment vertical="center"/>
    </xf>
    <xf numFmtId="0" fontId="24" fillId="0" borderId="0" xfId="11" applyFont="1" applyBorder="1" applyAlignment="1">
      <alignment vertical="center"/>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64"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4" xfId="12" applyFont="1" applyFill="1" applyBorder="1">
      <alignment vertical="center"/>
    </xf>
    <xf numFmtId="0" fontId="34" fillId="6" borderId="40" xfId="12" applyFont="1" applyFill="1" applyBorder="1">
      <alignment vertical="center"/>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48"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122882</c:v>
                </c:pt>
                <c:pt idx="1">
                  <c:v>114790</c:v>
                </c:pt>
                <c:pt idx="2">
                  <c:v>126262</c:v>
                </c:pt>
                <c:pt idx="3">
                  <c:v>126525</c:v>
                </c:pt>
                <c:pt idx="4">
                  <c:v>122054</c:v>
                </c:pt>
              </c:numCache>
            </c:numRef>
          </c:val>
          <c:smooth val="0"/>
          <c:extLst>
            <c:ext xmlns:c16="http://schemas.microsoft.com/office/drawing/2014/chart" uri="{C3380CC4-5D6E-409C-BE32-E72D297353CC}">
              <c16:uniqueId val="{00000000-1458-4AA3-9369-C0E0ECAE9ED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373090</c:v>
                </c:pt>
                <c:pt idx="1">
                  <c:v>583863</c:v>
                </c:pt>
                <c:pt idx="2">
                  <c:v>381590</c:v>
                </c:pt>
                <c:pt idx="3">
                  <c:v>168358</c:v>
                </c:pt>
                <c:pt idx="4">
                  <c:v>222492</c:v>
                </c:pt>
              </c:numCache>
            </c:numRef>
          </c:val>
          <c:smooth val="0"/>
          <c:extLst>
            <c:ext xmlns:c16="http://schemas.microsoft.com/office/drawing/2014/chart" uri="{C3380CC4-5D6E-409C-BE32-E72D297353CC}">
              <c16:uniqueId val="{00000001-1458-4AA3-9369-C0E0ECAE9ED1}"/>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11.86</c:v>
                </c:pt>
                <c:pt idx="1">
                  <c:v>9.06</c:v>
                </c:pt>
                <c:pt idx="2">
                  <c:v>10.46</c:v>
                </c:pt>
                <c:pt idx="3">
                  <c:v>1.74</c:v>
                </c:pt>
                <c:pt idx="4">
                  <c:v>10.36</c:v>
                </c:pt>
              </c:numCache>
            </c:numRef>
          </c:val>
          <c:extLst>
            <c:ext xmlns:c16="http://schemas.microsoft.com/office/drawing/2014/chart" uri="{C3380CC4-5D6E-409C-BE32-E72D297353CC}">
              <c16:uniqueId val="{00000000-0770-495A-B704-52FD4A43FBB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102.25</c:v>
                </c:pt>
                <c:pt idx="1">
                  <c:v>101.23</c:v>
                </c:pt>
                <c:pt idx="2">
                  <c:v>101.12</c:v>
                </c:pt>
                <c:pt idx="3">
                  <c:v>89.1</c:v>
                </c:pt>
                <c:pt idx="4">
                  <c:v>69.989999999999995</c:v>
                </c:pt>
              </c:numCache>
            </c:numRef>
          </c:val>
          <c:extLst>
            <c:ext xmlns:c16="http://schemas.microsoft.com/office/drawing/2014/chart" uri="{C3380CC4-5D6E-409C-BE32-E72D297353CC}">
              <c16:uniqueId val="{00000001-0770-495A-B704-52FD4A43FBB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-2.2999999999999998</c:v>
                </c:pt>
                <c:pt idx="1">
                  <c:v>-3.2</c:v>
                </c:pt>
                <c:pt idx="2">
                  <c:v>6.14</c:v>
                </c:pt>
                <c:pt idx="3">
                  <c:v>-15.57</c:v>
                </c:pt>
                <c:pt idx="4">
                  <c:v>9.69</c:v>
                </c:pt>
              </c:numCache>
            </c:numRef>
          </c:val>
          <c:smooth val="0"/>
          <c:extLst>
            <c:ext xmlns:c16="http://schemas.microsoft.com/office/drawing/2014/chart" uri="{C3380CC4-5D6E-409C-BE32-E72D297353CC}">
              <c16:uniqueId val="{00000002-0770-495A-B704-52FD4A43FBB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C091-42EA-8F4D-D6265CDB809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091-42EA-8F4D-D6265CDB8094}"/>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C091-42EA-8F4D-D6265CDB8094}"/>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c:v>
                </c:pt>
                <c:pt idx="2">
                  <c:v>#N/A</c:v>
                </c:pt>
                <c:pt idx="3">
                  <c:v>0.01</c:v>
                </c:pt>
                <c:pt idx="4">
                  <c:v>#N/A</c:v>
                </c:pt>
                <c:pt idx="5">
                  <c:v>0.26</c:v>
                </c:pt>
                <c:pt idx="6">
                  <c:v>#N/A</c:v>
                </c:pt>
                <c:pt idx="7">
                  <c:v>0</c:v>
                </c:pt>
                <c:pt idx="8">
                  <c:v>#N/A</c:v>
                </c:pt>
                <c:pt idx="9">
                  <c:v>0.08</c:v>
                </c:pt>
              </c:numCache>
            </c:numRef>
          </c:val>
          <c:extLst>
            <c:ext xmlns:c16="http://schemas.microsoft.com/office/drawing/2014/chart" uri="{C3380CC4-5D6E-409C-BE32-E72D297353CC}">
              <c16:uniqueId val="{00000003-C091-42EA-8F4D-D6265CDB8094}"/>
            </c:ext>
          </c:extLst>
        </c:ser>
        <c:ser>
          <c:idx val="4"/>
          <c:order val="4"/>
          <c:tx>
            <c:strRef>
              <c:f>データシート!$A$31</c:f>
              <c:strCache>
                <c:ptCount val="1"/>
                <c:pt idx="0">
                  <c:v>農業集落排水事業特別会計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0.12</c:v>
                </c:pt>
                <c:pt idx="2">
                  <c:v>#N/A</c:v>
                </c:pt>
                <c:pt idx="3">
                  <c:v>0.13</c:v>
                </c:pt>
                <c:pt idx="4">
                  <c:v>#N/A</c:v>
                </c:pt>
                <c:pt idx="5">
                  <c:v>0.3</c:v>
                </c:pt>
                <c:pt idx="6">
                  <c:v>#N/A</c:v>
                </c:pt>
                <c:pt idx="7">
                  <c:v>0.18</c:v>
                </c:pt>
                <c:pt idx="8">
                  <c:v>#N/A</c:v>
                </c:pt>
                <c:pt idx="9">
                  <c:v>0.35</c:v>
                </c:pt>
              </c:numCache>
            </c:numRef>
          </c:val>
          <c:extLst>
            <c:ext xmlns:c16="http://schemas.microsoft.com/office/drawing/2014/chart" uri="{C3380CC4-5D6E-409C-BE32-E72D297353CC}">
              <c16:uniqueId val="{00000004-C091-42EA-8F4D-D6265CDB8094}"/>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3.61</c:v>
                </c:pt>
                <c:pt idx="2">
                  <c:v>#N/A</c:v>
                </c:pt>
                <c:pt idx="3">
                  <c:v>1.63</c:v>
                </c:pt>
                <c:pt idx="4">
                  <c:v>#N/A</c:v>
                </c:pt>
                <c:pt idx="5">
                  <c:v>0.96</c:v>
                </c:pt>
                <c:pt idx="6">
                  <c:v>#N/A</c:v>
                </c:pt>
                <c:pt idx="7">
                  <c:v>0.47</c:v>
                </c:pt>
                <c:pt idx="8">
                  <c:v>#N/A</c:v>
                </c:pt>
                <c:pt idx="9">
                  <c:v>0.39</c:v>
                </c:pt>
              </c:numCache>
            </c:numRef>
          </c:val>
          <c:extLst>
            <c:ext xmlns:c16="http://schemas.microsoft.com/office/drawing/2014/chart" uri="{C3380CC4-5D6E-409C-BE32-E72D297353CC}">
              <c16:uniqueId val="{00000005-C091-42EA-8F4D-D6265CDB8094}"/>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0.97</c:v>
                </c:pt>
                <c:pt idx="2">
                  <c:v>#N/A</c:v>
                </c:pt>
                <c:pt idx="3">
                  <c:v>1.25</c:v>
                </c:pt>
                <c:pt idx="4">
                  <c:v>#N/A</c:v>
                </c:pt>
                <c:pt idx="5">
                  <c:v>3.09</c:v>
                </c:pt>
                <c:pt idx="6">
                  <c:v>#N/A</c:v>
                </c:pt>
                <c:pt idx="7">
                  <c:v>1.06</c:v>
                </c:pt>
                <c:pt idx="8">
                  <c:v>#N/A</c:v>
                </c:pt>
                <c:pt idx="9">
                  <c:v>0.53</c:v>
                </c:pt>
              </c:numCache>
            </c:numRef>
          </c:val>
          <c:extLst>
            <c:ext xmlns:c16="http://schemas.microsoft.com/office/drawing/2014/chart" uri="{C3380CC4-5D6E-409C-BE32-E72D297353CC}">
              <c16:uniqueId val="{00000006-C091-42EA-8F4D-D6265CDB8094}"/>
            </c:ext>
          </c:extLst>
        </c:ser>
        <c:ser>
          <c:idx val="7"/>
          <c:order val="7"/>
          <c:tx>
            <c:strRef>
              <c:f>データシート!$A$34</c:f>
              <c:strCache>
                <c:ptCount val="1"/>
                <c:pt idx="0">
                  <c:v>公共下水道事業特別会計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1.35</c:v>
                </c:pt>
                <c:pt idx="2">
                  <c:v>#N/A</c:v>
                </c:pt>
                <c:pt idx="3">
                  <c:v>1.51</c:v>
                </c:pt>
                <c:pt idx="4">
                  <c:v>#N/A</c:v>
                </c:pt>
                <c:pt idx="5">
                  <c:v>1.41</c:v>
                </c:pt>
                <c:pt idx="6">
                  <c:v>#N/A</c:v>
                </c:pt>
                <c:pt idx="7">
                  <c:v>0.21</c:v>
                </c:pt>
                <c:pt idx="8">
                  <c:v>#N/A</c:v>
                </c:pt>
                <c:pt idx="9">
                  <c:v>1.33</c:v>
                </c:pt>
              </c:numCache>
            </c:numRef>
          </c:val>
          <c:extLst>
            <c:ext xmlns:c16="http://schemas.microsoft.com/office/drawing/2014/chart" uri="{C3380CC4-5D6E-409C-BE32-E72D297353CC}">
              <c16:uniqueId val="{00000007-C091-42EA-8F4D-D6265CDB8094}"/>
            </c:ext>
          </c:extLst>
        </c:ser>
        <c:ser>
          <c:idx val="8"/>
          <c:order val="8"/>
          <c:tx>
            <c:strRef>
              <c:f>データシート!$A$35</c:f>
              <c:strCache>
                <c:ptCount val="1"/>
                <c:pt idx="0">
                  <c:v>新地南工業団地整備事業特別会計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0</c:v>
                </c:pt>
                <c:pt idx="2">
                  <c:v>#N/A</c:v>
                </c:pt>
                <c:pt idx="3">
                  <c:v>3.77</c:v>
                </c:pt>
                <c:pt idx="4">
                  <c:v>#N/A</c:v>
                </c:pt>
                <c:pt idx="5">
                  <c:v>2.56</c:v>
                </c:pt>
                <c:pt idx="6">
                  <c:v>#N/A</c:v>
                </c:pt>
                <c:pt idx="7">
                  <c:v>4.9800000000000004</c:v>
                </c:pt>
                <c:pt idx="8">
                  <c:v>#N/A</c:v>
                </c:pt>
                <c:pt idx="9">
                  <c:v>3.11</c:v>
                </c:pt>
              </c:numCache>
            </c:numRef>
          </c:val>
          <c:extLst>
            <c:ext xmlns:c16="http://schemas.microsoft.com/office/drawing/2014/chart" uri="{C3380CC4-5D6E-409C-BE32-E72D297353CC}">
              <c16:uniqueId val="{00000008-C091-42EA-8F4D-D6265CDB8094}"/>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11.86</c:v>
                </c:pt>
                <c:pt idx="2">
                  <c:v>#N/A</c:v>
                </c:pt>
                <c:pt idx="3">
                  <c:v>9.0500000000000007</c:v>
                </c:pt>
                <c:pt idx="4">
                  <c:v>#N/A</c:v>
                </c:pt>
                <c:pt idx="5">
                  <c:v>10.45</c:v>
                </c:pt>
                <c:pt idx="6">
                  <c:v>#N/A</c:v>
                </c:pt>
                <c:pt idx="7">
                  <c:v>1.73</c:v>
                </c:pt>
                <c:pt idx="8">
                  <c:v>#N/A</c:v>
                </c:pt>
                <c:pt idx="9">
                  <c:v>10.36</c:v>
                </c:pt>
              </c:numCache>
            </c:numRef>
          </c:val>
          <c:extLst>
            <c:ext xmlns:c16="http://schemas.microsoft.com/office/drawing/2014/chart" uri="{C3380CC4-5D6E-409C-BE32-E72D297353CC}">
              <c16:uniqueId val="{00000009-C091-42EA-8F4D-D6265CDB809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437</c:v>
                </c:pt>
                <c:pt idx="5">
                  <c:v>453</c:v>
                </c:pt>
                <c:pt idx="8">
                  <c:v>450</c:v>
                </c:pt>
                <c:pt idx="11">
                  <c:v>453</c:v>
                </c:pt>
                <c:pt idx="14">
                  <c:v>468</c:v>
                </c:pt>
              </c:numCache>
            </c:numRef>
          </c:val>
          <c:extLst>
            <c:ext xmlns:c16="http://schemas.microsoft.com/office/drawing/2014/chart" uri="{C3380CC4-5D6E-409C-BE32-E72D297353CC}">
              <c16:uniqueId val="{00000000-6B0D-4940-B01D-D09C7C30851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B0D-4940-B01D-D09C7C30851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52</c:v>
                </c:pt>
                <c:pt idx="3">
                  <c:v>52</c:v>
                </c:pt>
                <c:pt idx="6">
                  <c:v>52</c:v>
                </c:pt>
                <c:pt idx="9">
                  <c:v>52</c:v>
                </c:pt>
                <c:pt idx="12">
                  <c:v>52</c:v>
                </c:pt>
              </c:numCache>
            </c:numRef>
          </c:val>
          <c:extLst>
            <c:ext xmlns:c16="http://schemas.microsoft.com/office/drawing/2014/chart" uri="{C3380CC4-5D6E-409C-BE32-E72D297353CC}">
              <c16:uniqueId val="{00000002-6B0D-4940-B01D-D09C7C30851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63</c:v>
                </c:pt>
                <c:pt idx="3">
                  <c:v>65</c:v>
                </c:pt>
                <c:pt idx="6">
                  <c:v>64</c:v>
                </c:pt>
                <c:pt idx="9">
                  <c:v>62</c:v>
                </c:pt>
                <c:pt idx="12">
                  <c:v>57</c:v>
                </c:pt>
              </c:numCache>
            </c:numRef>
          </c:val>
          <c:extLst>
            <c:ext xmlns:c16="http://schemas.microsoft.com/office/drawing/2014/chart" uri="{C3380CC4-5D6E-409C-BE32-E72D297353CC}">
              <c16:uniqueId val="{00000003-6B0D-4940-B01D-D09C7C30851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167</c:v>
                </c:pt>
                <c:pt idx="3">
                  <c:v>171</c:v>
                </c:pt>
                <c:pt idx="6">
                  <c:v>180</c:v>
                </c:pt>
                <c:pt idx="9">
                  <c:v>219</c:v>
                </c:pt>
                <c:pt idx="12">
                  <c:v>164</c:v>
                </c:pt>
              </c:numCache>
            </c:numRef>
          </c:val>
          <c:extLst>
            <c:ext xmlns:c16="http://schemas.microsoft.com/office/drawing/2014/chart" uri="{C3380CC4-5D6E-409C-BE32-E72D297353CC}">
              <c16:uniqueId val="{00000004-6B0D-4940-B01D-D09C7C30851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B0D-4940-B01D-D09C7C30851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B0D-4940-B01D-D09C7C30851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410</c:v>
                </c:pt>
                <c:pt idx="3">
                  <c:v>424</c:v>
                </c:pt>
                <c:pt idx="6">
                  <c:v>419</c:v>
                </c:pt>
                <c:pt idx="9">
                  <c:v>444</c:v>
                </c:pt>
                <c:pt idx="12">
                  <c:v>482</c:v>
                </c:pt>
              </c:numCache>
            </c:numRef>
          </c:val>
          <c:extLst>
            <c:ext xmlns:c16="http://schemas.microsoft.com/office/drawing/2014/chart" uri="{C3380CC4-5D6E-409C-BE32-E72D297353CC}">
              <c16:uniqueId val="{00000007-6B0D-4940-B01D-D09C7C30851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255</c:v>
                </c:pt>
                <c:pt idx="2">
                  <c:v>#N/A</c:v>
                </c:pt>
                <c:pt idx="3">
                  <c:v>#N/A</c:v>
                </c:pt>
                <c:pt idx="4">
                  <c:v>259</c:v>
                </c:pt>
                <c:pt idx="5">
                  <c:v>#N/A</c:v>
                </c:pt>
                <c:pt idx="6">
                  <c:v>#N/A</c:v>
                </c:pt>
                <c:pt idx="7">
                  <c:v>265</c:v>
                </c:pt>
                <c:pt idx="8">
                  <c:v>#N/A</c:v>
                </c:pt>
                <c:pt idx="9">
                  <c:v>#N/A</c:v>
                </c:pt>
                <c:pt idx="10">
                  <c:v>324</c:v>
                </c:pt>
                <c:pt idx="11">
                  <c:v>#N/A</c:v>
                </c:pt>
                <c:pt idx="12">
                  <c:v>#N/A</c:v>
                </c:pt>
                <c:pt idx="13">
                  <c:v>287</c:v>
                </c:pt>
                <c:pt idx="14">
                  <c:v>#N/A</c:v>
                </c:pt>
              </c:numCache>
            </c:numRef>
          </c:val>
          <c:smooth val="0"/>
          <c:extLst>
            <c:ext xmlns:c16="http://schemas.microsoft.com/office/drawing/2014/chart" uri="{C3380CC4-5D6E-409C-BE32-E72D297353CC}">
              <c16:uniqueId val="{00000008-6B0D-4940-B01D-D09C7C30851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4297</c:v>
                </c:pt>
                <c:pt idx="5">
                  <c:v>4274</c:v>
                </c:pt>
                <c:pt idx="8">
                  <c:v>4165</c:v>
                </c:pt>
                <c:pt idx="11">
                  <c:v>3820</c:v>
                </c:pt>
                <c:pt idx="14">
                  <c:v>4142</c:v>
                </c:pt>
              </c:numCache>
            </c:numRef>
          </c:val>
          <c:extLst>
            <c:ext xmlns:c16="http://schemas.microsoft.com/office/drawing/2014/chart" uri="{C3380CC4-5D6E-409C-BE32-E72D297353CC}">
              <c16:uniqueId val="{00000000-77A6-45AB-AA6B-349315350B8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702</c:v>
                </c:pt>
                <c:pt idx="5">
                  <c:v>669</c:v>
                </c:pt>
                <c:pt idx="8">
                  <c:v>643</c:v>
                </c:pt>
                <c:pt idx="11">
                  <c:v>605</c:v>
                </c:pt>
                <c:pt idx="14">
                  <c:v>563</c:v>
                </c:pt>
              </c:numCache>
            </c:numRef>
          </c:val>
          <c:extLst>
            <c:ext xmlns:c16="http://schemas.microsoft.com/office/drawing/2014/chart" uri="{C3380CC4-5D6E-409C-BE32-E72D297353CC}">
              <c16:uniqueId val="{00000001-77A6-45AB-AA6B-349315350B8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6925</c:v>
                </c:pt>
                <c:pt idx="5">
                  <c:v>6486</c:v>
                </c:pt>
                <c:pt idx="8">
                  <c:v>5811</c:v>
                </c:pt>
                <c:pt idx="11">
                  <c:v>5825</c:v>
                </c:pt>
                <c:pt idx="14">
                  <c:v>5602</c:v>
                </c:pt>
              </c:numCache>
            </c:numRef>
          </c:val>
          <c:extLst>
            <c:ext xmlns:c16="http://schemas.microsoft.com/office/drawing/2014/chart" uri="{C3380CC4-5D6E-409C-BE32-E72D297353CC}">
              <c16:uniqueId val="{00000002-77A6-45AB-AA6B-349315350B8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84</c:v>
                </c:pt>
                <c:pt idx="3">
                  <c:v>75</c:v>
                </c:pt>
                <c:pt idx="6">
                  <c:v>63</c:v>
                </c:pt>
                <c:pt idx="9">
                  <c:v>47</c:v>
                </c:pt>
                <c:pt idx="12">
                  <c:v>0</c:v>
                </c:pt>
              </c:numCache>
            </c:numRef>
          </c:val>
          <c:extLst>
            <c:ext xmlns:c16="http://schemas.microsoft.com/office/drawing/2014/chart" uri="{C3380CC4-5D6E-409C-BE32-E72D297353CC}">
              <c16:uniqueId val="{00000003-77A6-45AB-AA6B-349315350B8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7A6-45AB-AA6B-349315350B8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73</c:v>
                </c:pt>
                <c:pt idx="3">
                  <c:v>62</c:v>
                </c:pt>
                <c:pt idx="6">
                  <c:v>50</c:v>
                </c:pt>
                <c:pt idx="9">
                  <c:v>38</c:v>
                </c:pt>
                <c:pt idx="12">
                  <c:v>26</c:v>
                </c:pt>
              </c:numCache>
            </c:numRef>
          </c:val>
          <c:extLst>
            <c:ext xmlns:c16="http://schemas.microsoft.com/office/drawing/2014/chart" uri="{C3380CC4-5D6E-409C-BE32-E72D297353CC}">
              <c16:uniqueId val="{00000005-77A6-45AB-AA6B-349315350B8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753</c:v>
                </c:pt>
                <c:pt idx="3">
                  <c:v>760</c:v>
                </c:pt>
                <c:pt idx="6">
                  <c:v>763</c:v>
                </c:pt>
                <c:pt idx="9">
                  <c:v>552</c:v>
                </c:pt>
                <c:pt idx="12">
                  <c:v>539</c:v>
                </c:pt>
              </c:numCache>
            </c:numRef>
          </c:val>
          <c:extLst>
            <c:ext xmlns:c16="http://schemas.microsoft.com/office/drawing/2014/chart" uri="{C3380CC4-5D6E-409C-BE32-E72D297353CC}">
              <c16:uniqueId val="{00000006-77A6-45AB-AA6B-349315350B8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464</c:v>
                </c:pt>
                <c:pt idx="3">
                  <c:v>416</c:v>
                </c:pt>
                <c:pt idx="6">
                  <c:v>368</c:v>
                </c:pt>
                <c:pt idx="9">
                  <c:v>523</c:v>
                </c:pt>
                <c:pt idx="12">
                  <c:v>276</c:v>
                </c:pt>
              </c:numCache>
            </c:numRef>
          </c:val>
          <c:extLst>
            <c:ext xmlns:c16="http://schemas.microsoft.com/office/drawing/2014/chart" uri="{C3380CC4-5D6E-409C-BE32-E72D297353CC}">
              <c16:uniqueId val="{00000007-77A6-45AB-AA6B-349315350B8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1917</c:v>
                </c:pt>
                <c:pt idx="3">
                  <c:v>1843</c:v>
                </c:pt>
                <c:pt idx="6">
                  <c:v>1689</c:v>
                </c:pt>
                <c:pt idx="9">
                  <c:v>1556</c:v>
                </c:pt>
                <c:pt idx="12">
                  <c:v>1493</c:v>
                </c:pt>
              </c:numCache>
            </c:numRef>
          </c:val>
          <c:extLst>
            <c:ext xmlns:c16="http://schemas.microsoft.com/office/drawing/2014/chart" uri="{C3380CC4-5D6E-409C-BE32-E72D297353CC}">
              <c16:uniqueId val="{00000008-77A6-45AB-AA6B-349315350B8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586</c:v>
                </c:pt>
                <c:pt idx="3">
                  <c:v>534</c:v>
                </c:pt>
                <c:pt idx="6">
                  <c:v>483</c:v>
                </c:pt>
                <c:pt idx="9">
                  <c:v>430</c:v>
                </c:pt>
                <c:pt idx="12">
                  <c:v>379</c:v>
                </c:pt>
              </c:numCache>
            </c:numRef>
          </c:val>
          <c:extLst>
            <c:ext xmlns:c16="http://schemas.microsoft.com/office/drawing/2014/chart" uri="{C3380CC4-5D6E-409C-BE32-E72D297353CC}">
              <c16:uniqueId val="{00000009-77A6-45AB-AA6B-349315350B8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4750</c:v>
                </c:pt>
                <c:pt idx="3">
                  <c:v>5529</c:v>
                </c:pt>
                <c:pt idx="6">
                  <c:v>5597</c:v>
                </c:pt>
                <c:pt idx="9">
                  <c:v>5758</c:v>
                </c:pt>
                <c:pt idx="12">
                  <c:v>5955</c:v>
                </c:pt>
              </c:numCache>
            </c:numRef>
          </c:val>
          <c:extLst>
            <c:ext xmlns:c16="http://schemas.microsoft.com/office/drawing/2014/chart" uri="{C3380CC4-5D6E-409C-BE32-E72D297353CC}">
              <c16:uniqueId val="{0000000A-77A6-45AB-AA6B-349315350B8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77A6-45AB-AA6B-349315350B8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3322</c:v>
                </c:pt>
                <c:pt idx="1">
                  <c:v>3069</c:v>
                </c:pt>
                <c:pt idx="2">
                  <c:v>3099</c:v>
                </c:pt>
              </c:numCache>
            </c:numRef>
          </c:val>
          <c:extLst>
            <c:ext xmlns:c16="http://schemas.microsoft.com/office/drawing/2014/chart" uri="{C3380CC4-5D6E-409C-BE32-E72D297353CC}">
              <c16:uniqueId val="{00000000-A0F2-4AC9-939D-85D469CD2CA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54</c:v>
                </c:pt>
                <c:pt idx="1">
                  <c:v>54</c:v>
                </c:pt>
                <c:pt idx="2">
                  <c:v>54</c:v>
                </c:pt>
              </c:numCache>
            </c:numRef>
          </c:val>
          <c:extLst>
            <c:ext xmlns:c16="http://schemas.microsoft.com/office/drawing/2014/chart" uri="{C3380CC4-5D6E-409C-BE32-E72D297353CC}">
              <c16:uniqueId val="{00000001-A0F2-4AC9-939D-85D469CD2CA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4216</c:v>
                </c:pt>
                <c:pt idx="1">
                  <c:v>2339</c:v>
                </c:pt>
                <c:pt idx="2">
                  <c:v>2242</c:v>
                </c:pt>
              </c:numCache>
            </c:numRef>
          </c:val>
          <c:extLst>
            <c:ext xmlns:c16="http://schemas.microsoft.com/office/drawing/2014/chart" uri="{C3380CC4-5D6E-409C-BE32-E72D297353CC}">
              <c16:uniqueId val="{00000002-A0F2-4AC9-939D-85D469CD2CA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{D70785C5-DE05-4263-AA57-E480414E5216}</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7E01-4179-97E9-43C016D8794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{34FEA11F-ADAA-40E0-ADCE-A91640BFE450}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E01-4179-97E9-43C016D8794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{7D15D1DC-3F09-4EB5-83E2-7B31DA878492}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E01-4179-97E9-43C016D8794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{EC11CE1F-4A94-40EB-AD92-0F45F63DA4A5}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E01-4179-97E9-43C016D8794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{379E5F68-859E-4324-8008-3AE6BFB306F7}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E01-4179-97E9-43C016D87941}"/>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{F4271DE2-45D3-4EE3-87E9-FD28018B65D9}</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7E01-4179-97E9-43C016D87941}"/>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{BFEA122C-0AD3-43C9-957E-2722E595DD4F}</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7E01-4179-97E9-43C016D87941}"/>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{56EC2B0A-079C-431F-A494-9E177521D32F}</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7E01-4179-97E9-43C016D87941}"/>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{536DC509-522B-4A3A-94E7-625E403173A1}</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7E01-4179-97E9-43C016D8794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24">
                  <c:v>37.6</c:v>
                </c:pt>
                <c:pt idx="32">
                  <c:v>31.6</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7E01-4179-97E9-43C016D87941}"/>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{BBD8157D-EDEE-4A7E-AFD5-C923A1F33E07}</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7E01-4179-97E9-43C016D87941}"/>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{B27D4CDF-EBE5-4BB7-A1D9-7CF19EE3CD7E}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E01-4179-97E9-43C016D8794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{B03B4F4F-84E0-4695-A99E-898AA67EDDAA}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E01-4179-97E9-43C016D8794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{685A4F5D-CC0C-4F87-831B-32A5CED88E4C}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E01-4179-97E9-43C016D8794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{BD9A8263-7DB9-4D6B-B906-59631E9188D2}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E01-4179-97E9-43C016D87941}"/>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{8DBADC7A-36FB-42C4-AE91-38C0D9FE2CC3}</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7E01-4179-97E9-43C016D87941}"/>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{7800A4A8-9105-4EC5-B9B0-71841B0AB9CA}</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7E01-4179-97E9-43C016D87941}"/>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{A4AEB6D4-170A-4D67-ACD4-309DD5FFC40A}</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7E01-4179-97E9-43C016D87941}"/>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{8361240D-F11E-418A-BEA1-4E20A7E07F19}</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7E01-4179-97E9-43C016D8794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24">
                  <c:v>64.099999999999994</c:v>
                </c:pt>
                <c:pt idx="32">
                  <c:v>66.3</c:v>
                </c:pt>
              </c:numCache>
            </c:numRef>
          </c:xVal>
          <c:yVal>
            <c:numRef>
              <c:f>公会計指標分析・財政指標組合せ分析表!$BP$55:$DC$55</c:f>
              <c:numCache>
                <c:formatCode>#,##0.0;"▲ "#,##0.0</c:formatCode>
                <c:ptCount val="40"/>
                <c:pt idx="24">
                  <c:v>0</c:v>
                </c:pt>
                <c:pt idx="32">
                  <c:v>0</c:v>
                </c:pt>
              </c:numCache>
            </c:numRef>
          </c:yVal>
          <c:smooth val="0"/>
          <c:extLst>
            <c:ext xmlns:c16="http://schemas.microsoft.com/office/drawing/2014/chart" uri="{C3380CC4-5D6E-409C-BE32-E72D297353CC}">
              <c16:uniqueId val="{00000013-7E01-4179-97E9-43C016D87941}"/>
            </c:ext>
          </c:extLst>
        </c:ser>
        <c:dLbls>
          <c:showLegendKey val="0"/>
          <c:showVal val="1"/>
          <c:showCatName val="0"/>
          <c:showSerName val="0"/>
          <c:showPercent val="0"/>
          <c:showBubbleSize val="0"/>
        </c:dLbls>
        <c:axId val="46179840"/>
        <c:axId val="46181760"/>
      </c:scatterChart>
      <c:valAx>
        <c:axId val="46179840"/>
        <c:scaling>
          <c:orientation val="maxMin"/>
          <c:max val="67"/>
          <c:min val="63"/>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{A17A3E74-C9FC-43EB-BEC1-C7BC4474831C}</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F3A7-40BF-A50F-A9200453D56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{DE184BFD-9A0B-4A4A-ABF0-00387E377A99}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3A7-40BF-A50F-A9200453D56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{7BA52FE6-41E6-451B-88B0-623F8C9F81C9}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3A7-40BF-A50F-A9200453D56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{5EE301F5-FBD1-43B2-8F32-E3C4A8A35593}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3A7-40BF-A50F-A9200453D56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{C9CAA8F9-8CB6-4253-8A54-733310EFDD8A}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3A7-40BF-A50F-A9200453D56F}"/>
                </c:ext>
              </c:extLst>
            </c:dLbl>
            <c:dLbl>
              <c:idx val="8"/>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{68BB22FD-BCCC-4AA6-A2A7-0EEB9EEFEB23}</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F3A7-40BF-A50F-A9200453D56F}"/>
                </c:ext>
              </c:extLst>
            </c:dLbl>
            <c:dLbl>
              <c:idx val="16"/>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{DE4A4DD9-A003-407C-963C-758CA8444E0C}</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F3A7-40BF-A50F-A9200453D56F}"/>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{AEBD4EF3-4117-46F3-9AD6-D1EAF91D02EC}</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F3A7-40BF-A50F-A9200453D56F}"/>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{BF8DDE6E-B2F2-428A-A35E-1729FA90B75B}</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F3A7-40BF-A50F-A9200453D56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10.3</c:v>
                </c:pt>
                <c:pt idx="8">
                  <c:v>9.9</c:v>
                </c:pt>
                <c:pt idx="16">
                  <c:v>9.3000000000000007</c:v>
                </c:pt>
                <c:pt idx="24">
                  <c:v>9.6999999999999993</c:v>
                </c:pt>
                <c:pt idx="32">
                  <c:v>9</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F3A7-40BF-A50F-A9200453D56F}"/>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5160355153971404E-2"/>
                  <c:y val="-6.2416647087793951E-2"/>
                </c:manualLayout>
              </c:layout>
              <c:tx>
                <c:strRef>
                  <c:f>公会計指標分析・財政指標組合せ分析表!$BP$72</c:f>
                  <c:strCache>
                    <c:ptCount val="1"/>
                    <c:pt idx="0">
                      <c:v>H29</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{61AC4F88-87DC-41C1-8648-C3F23A62404C}</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F3A7-40BF-A50F-A9200453D56F}"/>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{3EED6504-8A77-403E-BFC3-B601F11D39C1}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3A7-40BF-A50F-A9200453D56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{C1E1B46E-AABF-4EC3-9743-387C3FC2287D}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3A7-40BF-A50F-A9200453D56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{7FB27BEE-0B8B-4065-9ACC-A532C94F993E}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3A7-40BF-A50F-A9200453D56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{7482C6DC-50AA-487B-97A9-767F9A69F313}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3A7-40BF-A50F-A9200453D56F}"/>
                </c:ext>
              </c:extLst>
            </c:dLbl>
            <c:dLbl>
              <c:idx val="8"/>
              <c:layout>
                <c:manualLayout>
                  <c:x val="-1.8235628084250128E-2"/>
                  <c:y val="-6.2416647087793951E-2"/>
                </c:manualLayout>
              </c:layout>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{B2AF88AB-69C2-453C-87B2-7312689B2A6E}</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F3A7-40BF-A50F-A9200453D56F}"/>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{782A70CD-8C2E-4D16-A75A-592A764CDCD4}</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F3A7-40BF-A50F-A9200453D56F}"/>
                </c:ext>
              </c:extLst>
            </c:dLbl>
            <c:dLbl>
              <c:idx val="24"/>
              <c:layout>
                <c:manualLayout>
                  <c:x val="-4.4905057365901141E-2"/>
                  <c:y val="-6.2416647087793951E-2"/>
                </c:manualLayout>
              </c:layout>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{3086B9D7-9CCD-4758-B04F-7E5681B79FD8}</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F3A7-40BF-A50F-A9200453D56F}"/>
                </c:ext>
              </c:extLst>
            </c:dLbl>
            <c:dLbl>
              <c:idx val="32"/>
              <c:layout>
                <c:manualLayout>
                  <c:x val="-1.8235628084249993E-2"/>
                  <c:y val="-6.2416647087793951E-2"/>
                </c:manualLayout>
              </c:layout>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{08E8E38E-F075-4656-80A6-19B38E28D768}</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F3A7-40BF-A50F-A9200453D56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7.2</c:v>
                </c:pt>
                <c:pt idx="8">
                  <c:v>7.2</c:v>
                </c:pt>
                <c:pt idx="16">
                  <c:v>7.7</c:v>
                </c:pt>
                <c:pt idx="24">
                  <c:v>8</c:v>
                </c:pt>
                <c:pt idx="32">
                  <c:v>8</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F3A7-40BF-A50F-A9200453D56F}"/>
            </c:ext>
          </c:extLst>
        </c:ser>
        <c:dLbls>
          <c:showLegendKey val="0"/>
          <c:showVal val="1"/>
          <c:showCatName val="0"/>
          <c:showSerName val="0"/>
          <c:showPercent val="0"/>
          <c:showBubbleSize val="0"/>
        </c:dLbls>
        <c:axId val="84219776"/>
        <c:axId val="84234240"/>
      </c:scatterChart>
      <c:valAx>
        <c:axId val="84219776"/>
        <c:scaling>
          <c:orientation val="maxMin"/>
          <c:max val="8.1"/>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福島県新地町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今後とも、一般会計・特別会計を問わず地方債の発行を抑制し地方債残高を減らし、比率の低下に努めていく。</a:t>
          </a:r>
          <a:endParaRPr lang="ja-JP" altLang="ja-JP" sz="14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福島県新地町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将来負担比率については、県営かんがい排水事業等による債務負担行為は減少しているが、復旧復興事業による新たな借入や臨時財政対策債等などの借入により地方債残高が増加している。</a:t>
          </a:r>
          <a:endParaRPr lang="ja-JP" altLang="ja-JP" sz="1400">
            <a:effectLst/>
          </a:endParaRPr>
        </a:p>
        <a:p>
          <a:r>
            <a:rPr kumimoji="1" lang="ja-JP" altLang="ja-JP" sz="1100">
              <a:solidFill>
                <a:schemeClr val="dk1"/>
              </a:solidFill>
              <a:effectLst/>
              <a:latin typeface="+mn-lt"/>
              <a:ea typeface="+mn-ea"/>
              <a:cs typeface="+mn-cs"/>
            </a:rPr>
            <a:t>充当可能基金については減少となっている。今後は、町債の新規発行を抑え将来負担比率の減少に努める。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福島県新地町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lt"/>
              <a:ea typeface="+mn-ea"/>
              <a:cs typeface="+mn-cs"/>
            </a:rPr>
            <a:t>令和２年度においては</a:t>
          </a:r>
          <a:r>
            <a:rPr kumimoji="1" lang="ja-JP" altLang="ja-JP" sz="1100">
              <a:solidFill>
                <a:schemeClr val="dk1"/>
              </a:solidFill>
              <a:effectLst/>
              <a:latin typeface="+mn-lt"/>
              <a:ea typeface="+mn-ea"/>
              <a:cs typeface="+mn-cs"/>
            </a:rPr>
            <a:t>東日本大震災復興交付金事業の終了に伴い、東日本大震災復興交付金基金を精算した。</a:t>
          </a:r>
          <a:endParaRPr lang="ja-JP" altLang="ja-JP" sz="1400">
            <a:effectLst/>
          </a:endParaRPr>
        </a:p>
        <a:p>
          <a:r>
            <a:rPr kumimoji="1" lang="ja-JP" altLang="ja-JP" sz="1100">
              <a:solidFill>
                <a:schemeClr val="dk1"/>
              </a:solidFill>
              <a:effectLst/>
              <a:latin typeface="+mn-lt"/>
              <a:ea typeface="+mn-ea"/>
              <a:cs typeface="+mn-cs"/>
            </a:rPr>
            <a:t>基金に積まれていた残金２９億７千万円を返還したことが基金残高の減少の要因である。</a:t>
          </a:r>
          <a:endParaRPr kumimoji="1" lang="en-US" altLang="ja-JP" sz="1100">
            <a:solidFill>
              <a:schemeClr val="dk1"/>
            </a:solidFill>
            <a:effectLst/>
            <a:latin typeface="+mn-lt"/>
            <a:ea typeface="+mn-ea"/>
            <a:cs typeface="+mn-cs"/>
          </a:endParaRPr>
        </a:p>
        <a:p>
          <a:r>
            <a:rPr lang="ja-JP" altLang="en-US" sz="1100">
              <a:effectLst/>
              <a:latin typeface="+mn-ea"/>
              <a:ea typeface="+mn-ea"/>
            </a:rPr>
            <a:t>令和３年度においては横ばいの状況である。</a:t>
          </a:r>
          <a:endParaRPr lang="ja-JP" altLang="ja-JP" sz="1100">
            <a:effectLst/>
            <a:latin typeface="+mn-ea"/>
            <a:ea typeface="+mn-ea"/>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財政調整基金を中心とした基金運用となる。貴重な財源であるため、取り崩しにあたっては、充当内容を十分に精査する。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➀東日本大震災復興基金：東日本大震災の復興事業に充てる</a:t>
          </a:r>
          <a:endParaRPr lang="ja-JP" altLang="ja-JP" sz="1400">
            <a:effectLst/>
          </a:endParaRPr>
        </a:p>
        <a:p>
          <a:r>
            <a:rPr kumimoji="1" lang="ja-JP" altLang="ja-JP" sz="1100">
              <a:solidFill>
                <a:schemeClr val="dk1"/>
              </a:solidFill>
              <a:effectLst/>
              <a:latin typeface="+mn-lt"/>
              <a:ea typeface="+mn-ea"/>
              <a:cs typeface="+mn-cs"/>
            </a:rPr>
            <a:t>②町営住宅維持管理基金：町営住宅の維持管理及び更新等の財源とする</a:t>
          </a:r>
          <a:endParaRPr lang="ja-JP" altLang="ja-JP" sz="1400">
            <a:effectLst/>
          </a:endParaRPr>
        </a:p>
        <a:p>
          <a:r>
            <a:rPr kumimoji="1" lang="ja-JP" altLang="ja-JP" sz="1100">
              <a:solidFill>
                <a:schemeClr val="dk1"/>
              </a:solidFill>
              <a:effectLst/>
              <a:latin typeface="+mn-lt"/>
              <a:ea typeface="+mn-ea"/>
              <a:cs typeface="+mn-cs"/>
            </a:rPr>
            <a:t>③新地町公共施設等整備基金：町が行う公共施設その他の施設の整備に要する資金を積み立てる</a:t>
          </a:r>
          <a:endParaRPr lang="ja-JP" altLang="ja-JP" sz="1400">
            <a:effectLst/>
          </a:endParaRPr>
        </a:p>
        <a:p>
          <a:r>
            <a:rPr kumimoji="1" lang="ja-JP" altLang="ja-JP" sz="1100">
              <a:solidFill>
                <a:schemeClr val="dk1"/>
              </a:solidFill>
              <a:effectLst/>
              <a:latin typeface="+mn-lt"/>
              <a:ea typeface="+mn-ea"/>
              <a:cs typeface="+mn-cs"/>
            </a:rPr>
            <a:t>④地域福祉基金：福祉事業のために活用する</a:t>
          </a:r>
          <a:endParaRPr lang="ja-JP" altLang="ja-JP" sz="1400">
            <a:effectLst/>
          </a:endParaRPr>
        </a:p>
        <a:p>
          <a:r>
            <a:rPr kumimoji="1" lang="ja-JP" altLang="ja-JP" sz="1100">
              <a:solidFill>
                <a:schemeClr val="dk1"/>
              </a:solidFill>
              <a:effectLst/>
              <a:latin typeface="+mn-lt"/>
              <a:ea typeface="+mn-ea"/>
              <a:cs typeface="+mn-cs"/>
            </a:rPr>
            <a:t>⑤災害町営住宅被災者取得支援等基金：東日本大震災により住居を失った被災者等に対する災害町営住宅の払い下げに関する支援に要する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➀東日本大震災復興基金：事業</a:t>
          </a:r>
          <a:r>
            <a:rPr kumimoji="1" lang="ja-JP" altLang="en-US" sz="1100">
              <a:solidFill>
                <a:schemeClr val="dk1"/>
              </a:solidFill>
              <a:effectLst/>
              <a:latin typeface="+mn-lt"/>
              <a:ea typeface="+mn-ea"/>
              <a:cs typeface="+mn-cs"/>
            </a:rPr>
            <a:t>精算に伴い国庫に返還のため</a:t>
          </a:r>
          <a:r>
            <a:rPr kumimoji="1" lang="ja-JP" altLang="ja-JP" sz="1100">
              <a:solidFill>
                <a:schemeClr val="dk1"/>
              </a:solidFill>
              <a:effectLst/>
              <a:latin typeface="+mn-lt"/>
              <a:ea typeface="+mn-ea"/>
              <a:cs typeface="+mn-cs"/>
            </a:rPr>
            <a:t>減少</a:t>
          </a:r>
          <a:endParaRPr lang="ja-JP" altLang="ja-JP" sz="1400">
            <a:effectLst/>
          </a:endParaRPr>
        </a:p>
        <a:p>
          <a:r>
            <a:rPr kumimoji="1" lang="ja-JP" altLang="ja-JP" sz="1100">
              <a:solidFill>
                <a:schemeClr val="dk1"/>
              </a:solidFill>
              <a:effectLst/>
              <a:latin typeface="+mn-lt"/>
              <a:ea typeface="+mn-ea"/>
              <a:cs typeface="+mn-cs"/>
            </a:rPr>
            <a:t>②町営住宅維持管理基金：家賃低廉低減化補助金等の積立による増加</a:t>
          </a:r>
          <a:endParaRPr lang="ja-JP" altLang="ja-JP" sz="1400">
            <a:effectLst/>
          </a:endParaRPr>
        </a:p>
        <a:p>
          <a:r>
            <a:rPr kumimoji="1" lang="ja-JP" altLang="ja-JP" sz="1100">
              <a:solidFill>
                <a:schemeClr val="dk1"/>
              </a:solidFill>
              <a:effectLst/>
              <a:latin typeface="+mn-lt"/>
              <a:ea typeface="+mn-ea"/>
              <a:cs typeface="+mn-cs"/>
            </a:rPr>
            <a:t>③新地町公共施設等整備基金：利子造成のため増加</a:t>
          </a:r>
          <a:endParaRPr lang="ja-JP" altLang="ja-JP" sz="1400">
            <a:effectLst/>
          </a:endParaRPr>
        </a:p>
        <a:p>
          <a:r>
            <a:rPr kumimoji="1" lang="ja-JP" altLang="ja-JP" sz="1100">
              <a:solidFill>
                <a:schemeClr val="dk1"/>
              </a:solidFill>
              <a:effectLst/>
              <a:latin typeface="+mn-lt"/>
              <a:ea typeface="+mn-ea"/>
              <a:cs typeface="+mn-cs"/>
            </a:rPr>
            <a:t>④地域福祉基金：増減なし</a:t>
          </a:r>
          <a:endParaRPr lang="ja-JP" altLang="ja-JP" sz="1400">
            <a:effectLst/>
          </a:endParaRPr>
        </a:p>
        <a:p>
          <a:r>
            <a:rPr kumimoji="1" lang="ja-JP" altLang="ja-JP" sz="1100">
              <a:solidFill>
                <a:schemeClr val="dk1"/>
              </a:solidFill>
              <a:effectLst/>
              <a:latin typeface="+mn-lt"/>
              <a:ea typeface="+mn-ea"/>
              <a:cs typeface="+mn-cs"/>
            </a:rPr>
            <a:t>⑤災害町営住宅被災者取得支援等基金：増減なし</a:t>
          </a:r>
          <a:endParaRPr lang="ja-JP" altLang="ja-JP">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➀東日本大震災復興基金：復興事業に充当、完了後精算</a:t>
          </a:r>
          <a:endParaRPr lang="ja-JP" altLang="ja-JP" sz="1400">
            <a:effectLst/>
          </a:endParaRPr>
        </a:p>
        <a:p>
          <a:r>
            <a:rPr kumimoji="1" lang="ja-JP" altLang="ja-JP" sz="1100">
              <a:solidFill>
                <a:schemeClr val="dk1"/>
              </a:solidFill>
              <a:effectLst/>
              <a:latin typeface="+mn-lt"/>
              <a:ea typeface="+mn-ea"/>
              <a:cs typeface="+mn-cs"/>
            </a:rPr>
            <a:t>②町営住宅維持管理基金：使用料を上回る維持補修費が発生した場合に取り崩しを検討する。</a:t>
          </a:r>
          <a:endParaRPr lang="ja-JP" altLang="ja-JP" sz="1400">
            <a:effectLst/>
          </a:endParaRPr>
        </a:p>
        <a:p>
          <a:r>
            <a:rPr kumimoji="1" lang="ja-JP" altLang="ja-JP" sz="1100">
              <a:solidFill>
                <a:schemeClr val="dk1"/>
              </a:solidFill>
              <a:effectLst/>
              <a:latin typeface="+mn-lt"/>
              <a:ea typeface="+mn-ea"/>
              <a:cs typeface="+mn-cs"/>
            </a:rPr>
            <a:t>③新地町公共施設等整備基金：適切な運用を図る。</a:t>
          </a:r>
          <a:endParaRPr lang="ja-JP" altLang="ja-JP" sz="1400">
            <a:effectLst/>
          </a:endParaRPr>
        </a:p>
        <a:p>
          <a:r>
            <a:rPr kumimoji="1" lang="ja-JP" altLang="ja-JP" sz="1100">
              <a:solidFill>
                <a:schemeClr val="dk1"/>
              </a:solidFill>
              <a:effectLst/>
              <a:latin typeface="+mn-lt"/>
              <a:ea typeface="+mn-ea"/>
              <a:cs typeface="+mn-cs"/>
            </a:rPr>
            <a:t>④地域福祉基金：福祉事業の財源とする。</a:t>
          </a:r>
          <a:endParaRPr lang="ja-JP" altLang="ja-JP" sz="1400">
            <a:effectLst/>
          </a:endParaRPr>
        </a:p>
        <a:p>
          <a:r>
            <a:rPr kumimoji="1" lang="ja-JP" altLang="ja-JP" sz="1100">
              <a:solidFill>
                <a:schemeClr val="dk1"/>
              </a:solidFill>
              <a:effectLst/>
              <a:latin typeface="+mn-lt"/>
              <a:ea typeface="+mn-ea"/>
              <a:cs typeface="+mn-cs"/>
            </a:rPr>
            <a:t>⑤災害町営住宅被災者取得支援等基金：災害町営住宅の払い下げ事業に充当</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財政調整基金は、令和２年度</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取り崩しを行った。このため、財政調整基金は</a:t>
          </a:r>
          <a:r>
            <a:rPr kumimoji="1" lang="ja-JP" altLang="en-US" sz="1100">
              <a:solidFill>
                <a:schemeClr val="dk1"/>
              </a:solidFill>
              <a:effectLst/>
              <a:latin typeface="+mn-lt"/>
              <a:ea typeface="+mn-ea"/>
              <a:cs typeface="+mn-cs"/>
            </a:rPr>
            <a:t>減少したが、令和３年度においては３千万円の増</a:t>
          </a:r>
          <a:r>
            <a:rPr kumimoji="1" lang="ja-JP" altLang="ja-JP" sz="1100">
              <a:solidFill>
                <a:schemeClr val="dk1"/>
              </a:solidFill>
              <a:effectLst/>
              <a:latin typeface="+mn-lt"/>
              <a:ea typeface="+mn-ea"/>
              <a:cs typeface="+mn-cs"/>
            </a:rPr>
            <a:t>となっている。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適切な財源確保と歳出の精査により取り崩しが生じないように努めたい。</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利子積立金分の増加</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地方債の償還計画を踏まえ適切に運用したい</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840F21A4-6CF4-495A-86BE-B7DD431E258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D2479ED2-8888-4F04-A8FA-9816C458A77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91</xdr:col>
      <xdr:colOff>0</xdr:colOff>
      <xdr:row>50</xdr:row>
      <xdr:rowOff>0</xdr:rowOff>
    </xdr:from>
    <xdr:to>
      <xdr:col>99</xdr:col>
      <xdr:colOff>0</xdr:colOff>
      <xdr:row>52</xdr:row>
      <xdr:rowOff>0</xdr:rowOff>
    </xdr:to>
    <xdr:sp macro="" textlink="">
      <xdr:nvSpPr>
        <xdr:cNvPr id="4" name="正方形/長方形 3">
          <a:extLst>
            <a:ext uri="{FF2B5EF4-FFF2-40B4-BE49-F238E27FC236}">
              <a16:creationId xmlns:a16="http://schemas.microsoft.com/office/drawing/2014/main" id="{23473EE8-E4AF-412C-8E5C-0629BED0455C}"/>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5" name="正方形/長方形 4">
          <a:extLst>
            <a:ext uri="{FF2B5EF4-FFF2-40B4-BE49-F238E27FC236}">
              <a16:creationId xmlns:a16="http://schemas.microsoft.com/office/drawing/2014/main" id="{78DC48C4-FF91-4F0E-80E3-027FE8E6FEA0}"/>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6" name="正方形/長方形 5">
          <a:extLst>
            <a:ext uri="{FF2B5EF4-FFF2-40B4-BE49-F238E27FC236}">
              <a16:creationId xmlns:a16="http://schemas.microsoft.com/office/drawing/2014/main" id="{9934FD10-51C6-42A0-BB6B-88498B786C53}"/>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7" name="正方形/長方形 6">
          <a:extLst>
            <a:ext uri="{FF2B5EF4-FFF2-40B4-BE49-F238E27FC236}">
              <a16:creationId xmlns:a16="http://schemas.microsoft.com/office/drawing/2014/main" id="{C12272B2-D02C-4AB7-90C6-7A7134468F30}"/>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8" name="正方形/長方形 7">
          <a:extLst>
            <a:ext uri="{FF2B5EF4-FFF2-40B4-BE49-F238E27FC236}">
              <a16:creationId xmlns:a16="http://schemas.microsoft.com/office/drawing/2014/main" id="{A2DABFF2-8332-4B94-ADF0-057164F370AF}"/>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9" name="正方形/長方形 8">
          <a:extLst>
            <a:ext uri="{FF2B5EF4-FFF2-40B4-BE49-F238E27FC236}">
              <a16:creationId xmlns:a16="http://schemas.microsoft.com/office/drawing/2014/main" id="{54E40E74-C31C-4A95-8326-4D0E0DFD471D}"/>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0" name="正方形/長方形 9">
          <a:extLst>
            <a:ext uri="{FF2B5EF4-FFF2-40B4-BE49-F238E27FC236}">
              <a16:creationId xmlns:a16="http://schemas.microsoft.com/office/drawing/2014/main" id="{BBD953D6-2C34-4EEB-9273-954567AC9F9D}"/>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1" name="正方形/長方形 10">
          <a:extLst>
            <a:ext uri="{FF2B5EF4-FFF2-40B4-BE49-F238E27FC236}">
              <a16:creationId xmlns:a16="http://schemas.microsoft.com/office/drawing/2014/main" id="{3D6C8131-3AEA-4CF3-BD96-534580E6B0D1}"/>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2" name="正方形/長方形 11">
          <a:extLst>
            <a:ext uri="{FF2B5EF4-FFF2-40B4-BE49-F238E27FC236}">
              <a16:creationId xmlns:a16="http://schemas.microsoft.com/office/drawing/2014/main" id="{F4D0047D-8E84-4CC5-9A16-E206FB848C99}"/>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3" name="正方形/長方形 12">
          <a:extLst>
            <a:ext uri="{FF2B5EF4-FFF2-40B4-BE49-F238E27FC236}">
              <a16:creationId xmlns:a16="http://schemas.microsoft.com/office/drawing/2014/main" id="{66F7FC24-24F3-40A3-A603-F58BB705C225}"/>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4" name="正方形/長方形 13">
          <a:extLst>
            <a:ext uri="{FF2B5EF4-FFF2-40B4-BE49-F238E27FC236}">
              <a16:creationId xmlns:a16="http://schemas.microsoft.com/office/drawing/2014/main" id="{1D26C3DC-9240-44CA-997B-857B5A3C9CA7}"/>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福島県新地町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5" name="正方形/長方形 14">
          <a:extLst>
            <a:ext uri="{FF2B5EF4-FFF2-40B4-BE49-F238E27FC236}">
              <a16:creationId xmlns:a16="http://schemas.microsoft.com/office/drawing/2014/main" id="{591BC751-A63A-4417-8878-8E53E173426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6" name="正方形/長方形 15">
          <a:extLst>
            <a:ext uri="{FF2B5EF4-FFF2-40B4-BE49-F238E27FC236}">
              <a16:creationId xmlns:a16="http://schemas.microsoft.com/office/drawing/2014/main" id="{36B245A7-1AA6-4F5E-B9BC-B949B0FABF1A}"/>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7" name="正方形/長方形 16">
          <a:extLst>
            <a:ext uri="{FF2B5EF4-FFF2-40B4-BE49-F238E27FC236}">
              <a16:creationId xmlns:a16="http://schemas.microsoft.com/office/drawing/2014/main" id="{FFA43591-FF7F-43A7-80E7-8ABF2B374395}"/>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8" name="正方形/長方形 17">
          <a:extLst>
            <a:ext uri="{FF2B5EF4-FFF2-40B4-BE49-F238E27FC236}">
              <a16:creationId xmlns:a16="http://schemas.microsoft.com/office/drawing/2014/main" id="{B21D7904-6E47-4854-BEB9-10072BADF62F}"/>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9" name="正方形/長方形 18">
          <a:extLst>
            <a:ext uri="{FF2B5EF4-FFF2-40B4-BE49-F238E27FC236}">
              <a16:creationId xmlns:a16="http://schemas.microsoft.com/office/drawing/2014/main" id="{3D57782D-8785-49CC-BAB1-431CBD6F3FE2}"/>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0" name="正方形/長方形 19">
          <a:extLst>
            <a:ext uri="{FF2B5EF4-FFF2-40B4-BE49-F238E27FC236}">
              <a16:creationId xmlns:a16="http://schemas.microsoft.com/office/drawing/2014/main" id="{0089031D-505E-49F5-8F93-6D0E4AA1DB33}"/>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7,812
7,767
46.70
8,837,355
8,115,475
458,816
4,427,893
5,954,636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1" name="正方形/長方形 20">
          <a:extLst>
            <a:ext uri="{FF2B5EF4-FFF2-40B4-BE49-F238E27FC236}">
              <a16:creationId xmlns:a16="http://schemas.microsoft.com/office/drawing/2014/main" id="{024E90E8-31B8-4C6C-8D4E-056EE730E7A6}"/>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2" name="正方形/長方形 21">
          <a:extLst>
            <a:ext uri="{FF2B5EF4-FFF2-40B4-BE49-F238E27FC236}">
              <a16:creationId xmlns:a16="http://schemas.microsoft.com/office/drawing/2014/main" id="{AA72AD9E-35CE-4189-ABE9-B23D65F62A67}"/>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3" name="正方形/長方形 22">
          <a:extLst>
            <a:ext uri="{FF2B5EF4-FFF2-40B4-BE49-F238E27FC236}">
              <a16:creationId xmlns:a16="http://schemas.microsoft.com/office/drawing/2014/main" id="{584367D2-E835-4C6C-96BC-C85C19C0EDD6}"/>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4" name="正方形/長方形 23">
          <a:extLst>
            <a:ext uri="{FF2B5EF4-FFF2-40B4-BE49-F238E27FC236}">
              <a16:creationId xmlns:a16="http://schemas.microsoft.com/office/drawing/2014/main" id="{50B27E22-3BBB-49B6-92B8-21F46B3467C8}"/>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5" name="正方形/長方形 24">
          <a:extLst>
            <a:ext uri="{FF2B5EF4-FFF2-40B4-BE49-F238E27FC236}">
              <a16:creationId xmlns:a16="http://schemas.microsoft.com/office/drawing/2014/main" id="{7A768762-8E46-4C1A-8345-721D6E9F4766}"/>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6" name="正方形/長方形 25">
          <a:extLst>
            <a:ext uri="{FF2B5EF4-FFF2-40B4-BE49-F238E27FC236}">
              <a16:creationId xmlns:a16="http://schemas.microsoft.com/office/drawing/2014/main" id="{C09ABF49-FC35-49BC-B9D8-33B5FC11DEF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7" name="角丸四角形 26">
          <a:extLst>
            <a:ext uri="{FF2B5EF4-FFF2-40B4-BE49-F238E27FC236}">
              <a16:creationId xmlns:a16="http://schemas.microsoft.com/office/drawing/2014/main" id="{E0C1DE65-A1C3-4487-AD75-6FFF4F825EE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8" name="正方形/長方形 27">
          <a:extLst>
            <a:ext uri="{FF2B5EF4-FFF2-40B4-BE49-F238E27FC236}">
              <a16:creationId xmlns:a16="http://schemas.microsoft.com/office/drawing/2014/main" id="{B3E53B73-7134-45F7-960A-5F3D322694E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9" name="正方形/長方形 28">
          <a:extLst>
            <a:ext uri="{FF2B5EF4-FFF2-40B4-BE49-F238E27FC236}">
              <a16:creationId xmlns:a16="http://schemas.microsoft.com/office/drawing/2014/main" id="{8E77C711-25AF-4E27-A1A8-4294C347AF64}"/>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0" name="正方形/長方形 29">
          <a:extLst>
            <a:ext uri="{FF2B5EF4-FFF2-40B4-BE49-F238E27FC236}">
              <a16:creationId xmlns:a16="http://schemas.microsoft.com/office/drawing/2014/main" id="{E311CD7D-71FB-4FC7-9E49-7F40CEA85101}"/>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1" name="直線コネクタ 30">
          <a:extLst>
            <a:ext uri="{FF2B5EF4-FFF2-40B4-BE49-F238E27FC236}">
              <a16:creationId xmlns:a16="http://schemas.microsoft.com/office/drawing/2014/main" id="{19B6ED2A-1A31-46FB-A0D3-3422689887B2}"/>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2" name="楕円 31">
          <a:extLst>
            <a:ext uri="{FF2B5EF4-FFF2-40B4-BE49-F238E27FC236}">
              <a16:creationId xmlns:a16="http://schemas.microsoft.com/office/drawing/2014/main" id="{E2B51CD9-9BE8-466E-9AA8-C7EC82D3F7AE}"/>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3" name="フローチャート: 判断 32">
          <a:extLst>
            <a:ext uri="{FF2B5EF4-FFF2-40B4-BE49-F238E27FC236}">
              <a16:creationId xmlns:a16="http://schemas.microsoft.com/office/drawing/2014/main" id="{76F6FE51-EF90-4130-B0ED-7723E0DB070A}"/>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4" name="直線コネクタ 33">
          <a:extLst>
            <a:ext uri="{FF2B5EF4-FFF2-40B4-BE49-F238E27FC236}">
              <a16:creationId xmlns:a16="http://schemas.microsoft.com/office/drawing/2014/main" id="{01CF3E25-DE86-4611-B204-F35147FE1CA3}"/>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5" name="直線コネクタ 34">
          <a:extLst>
            <a:ext uri="{FF2B5EF4-FFF2-40B4-BE49-F238E27FC236}">
              <a16:creationId xmlns:a16="http://schemas.microsoft.com/office/drawing/2014/main" id="{F243D9EC-4066-4212-884E-5D068AA3DEB7}"/>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6" name="直線コネクタ 35">
          <a:extLst>
            <a:ext uri="{FF2B5EF4-FFF2-40B4-BE49-F238E27FC236}">
              <a16:creationId xmlns:a16="http://schemas.microsoft.com/office/drawing/2014/main" id="{66B234AD-8DA9-469B-B33D-7E9437C66E2B}"/>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7" name="直線コネクタ 36">
          <a:extLst>
            <a:ext uri="{FF2B5EF4-FFF2-40B4-BE49-F238E27FC236}">
              <a16:creationId xmlns:a16="http://schemas.microsoft.com/office/drawing/2014/main" id="{D86A9255-DB93-41A6-A2E4-CD8043599723}"/>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8" name="テキスト ボックス 37">
          <a:extLst>
            <a:ext uri="{FF2B5EF4-FFF2-40B4-BE49-F238E27FC236}">
              <a16:creationId xmlns:a16="http://schemas.microsoft.com/office/drawing/2014/main" id="{8453A6D7-08D0-443D-9481-56190B23549F}"/>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9" name="テキスト ボックス 38">
          <a:extLst>
            <a:ext uri="{FF2B5EF4-FFF2-40B4-BE49-F238E27FC236}">
              <a16:creationId xmlns:a16="http://schemas.microsoft.com/office/drawing/2014/main" id="{8EC22383-B1AF-4F46-8152-7466A3E2D39B}"/>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0" name="テキスト ボックス 39">
          <a:extLst>
            <a:ext uri="{FF2B5EF4-FFF2-40B4-BE49-F238E27FC236}">
              <a16:creationId xmlns:a16="http://schemas.microsoft.com/office/drawing/2014/main" id="{75DFB61C-310D-4725-8669-5C9D32D34AF6}"/>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1" name="テキスト ボックス 40">
          <a:extLst>
            <a:ext uri="{FF2B5EF4-FFF2-40B4-BE49-F238E27FC236}">
              <a16:creationId xmlns:a16="http://schemas.microsoft.com/office/drawing/2014/main" id="{5C4E09EE-0768-4278-B98B-7B2830F1E8A8}"/>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2" name="テキスト ボックス 41">
          <a:extLst>
            <a:ext uri="{FF2B5EF4-FFF2-40B4-BE49-F238E27FC236}">
              <a16:creationId xmlns:a16="http://schemas.microsoft.com/office/drawing/2014/main" id="{624516BE-5F3D-48B8-9D60-1809D53F2143}"/>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3" name="正方形/長方形 42">
          <a:extLst>
            <a:ext uri="{FF2B5EF4-FFF2-40B4-BE49-F238E27FC236}">
              <a16:creationId xmlns:a16="http://schemas.microsoft.com/office/drawing/2014/main" id="{85483630-F880-46B1-B73C-47FD29DE463C}"/>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4" name="正方形/長方形 43">
          <a:extLst>
            <a:ext uri="{FF2B5EF4-FFF2-40B4-BE49-F238E27FC236}">
              <a16:creationId xmlns:a16="http://schemas.microsoft.com/office/drawing/2014/main" id="{B0D2D65E-ED41-49C2-8B36-58E186E6C214}"/>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5" name="正方形/長方形 44">
          <a:extLst>
            <a:ext uri="{FF2B5EF4-FFF2-40B4-BE49-F238E27FC236}">
              <a16:creationId xmlns:a16="http://schemas.microsoft.com/office/drawing/2014/main" id="{08B0ACE6-F6A1-4354-A045-02E6CF3B9328}"/>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[ 31.6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6" name="正方形/長方形 45">
          <a:extLst>
            <a:ext uri="{FF2B5EF4-FFF2-40B4-BE49-F238E27FC236}">
              <a16:creationId xmlns:a16="http://schemas.microsoft.com/office/drawing/2014/main" id="{E3909D9C-28EE-4249-BB9C-6677AAB383AB}"/>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7" name="正方形/長方形 46">
          <a:extLst>
            <a:ext uri="{FF2B5EF4-FFF2-40B4-BE49-F238E27FC236}">
              <a16:creationId xmlns:a16="http://schemas.microsoft.com/office/drawing/2014/main" id="{197BEB05-41A3-4BCA-9413-F9BB01A521ED}"/>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8" name="正方形/長方形 47">
          <a:extLst>
            <a:ext uri="{FF2B5EF4-FFF2-40B4-BE49-F238E27FC236}">
              <a16:creationId xmlns:a16="http://schemas.microsoft.com/office/drawing/2014/main" id="{CC379B4D-A1D2-486C-80B1-290676AD8A82}"/>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9" name="正方形/長方形 48">
          <a:extLst>
            <a:ext uri="{FF2B5EF4-FFF2-40B4-BE49-F238E27FC236}">
              <a16:creationId xmlns:a16="http://schemas.microsoft.com/office/drawing/2014/main" id="{40F6D4F6-74C2-4FC3-B265-9BCD71555F11}"/>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0" name="正方形/長方形 49">
          <a:extLst>
            <a:ext uri="{FF2B5EF4-FFF2-40B4-BE49-F238E27FC236}">
              <a16:creationId xmlns:a16="http://schemas.microsoft.com/office/drawing/2014/main" id="{6E1B899D-35F7-4BA9-8893-A5E0DDD77648}"/>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1" name="正方形/長方形 50">
          <a:extLst>
            <a:ext uri="{FF2B5EF4-FFF2-40B4-BE49-F238E27FC236}">
              <a16:creationId xmlns:a16="http://schemas.microsoft.com/office/drawing/2014/main" id="{A0ABD116-BD24-4E28-A5D1-473054BFE697}"/>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2" name="正方形/長方形 51">
          <a:extLst>
            <a:ext uri="{FF2B5EF4-FFF2-40B4-BE49-F238E27FC236}">
              <a16:creationId xmlns:a16="http://schemas.microsoft.com/office/drawing/2014/main" id="{32E5F95A-27F4-4ECA-82C4-8F7568664504}"/>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3" name="正方形/長方形 52">
          <a:extLst>
            <a:ext uri="{FF2B5EF4-FFF2-40B4-BE49-F238E27FC236}">
              <a16:creationId xmlns:a16="http://schemas.microsoft.com/office/drawing/2014/main" id="{0FA36189-338A-414A-841C-1FDC0DE415B6}"/>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4" name="正方形/長方形 53">
          <a:extLst>
            <a:ext uri="{FF2B5EF4-FFF2-40B4-BE49-F238E27FC236}">
              <a16:creationId xmlns:a16="http://schemas.microsoft.com/office/drawing/2014/main" id="{DBA10DE8-A525-460B-A0DB-8E2454521072}"/>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5" name="テキスト ボックス 54">
          <a:extLst>
            <a:ext uri="{FF2B5EF4-FFF2-40B4-BE49-F238E27FC236}">
              <a16:creationId xmlns:a16="http://schemas.microsoft.com/office/drawing/2014/main" id="{8A98BB76-3C60-4157-9CC0-F807E31E00C2}"/>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有形固定資産減価償却率は、類似団体平均を大きく下回っている。これは、当町が保有する資産、特に公共施設の多くが平成５年度以降に整備されており、他の自治体と比較すると新しい建物が多いことが要因と考えられる。しかしながら、いずれは老朽化し、有形固定資産減価償却率は高くなっていくため、公共施設等管理計画や個別施設計画に基づく適切な資産管理につとめなければならない。</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6" name="テキスト ボックス 55">
          <a:extLst>
            <a:ext uri="{FF2B5EF4-FFF2-40B4-BE49-F238E27FC236}">
              <a16:creationId xmlns:a16="http://schemas.microsoft.com/office/drawing/2014/main" id="{0FDD9A14-2FA4-474C-895B-8B391170EB6A}"/>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7" name="直線コネクタ 56">
          <a:extLst>
            <a:ext uri="{FF2B5EF4-FFF2-40B4-BE49-F238E27FC236}">
              <a16:creationId xmlns:a16="http://schemas.microsoft.com/office/drawing/2014/main" id="{3235CC90-B959-47D0-9062-5A41F9C90241}"/>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8" name="テキスト ボックス 57">
          <a:extLst>
            <a:ext uri="{FF2B5EF4-FFF2-40B4-BE49-F238E27FC236}">
              <a16:creationId xmlns:a16="http://schemas.microsoft.com/office/drawing/2014/main" id="{E12966D0-49C4-43BF-9DA7-D78FB58AEE83}"/>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9" name="直線コネクタ 58">
          <a:extLst>
            <a:ext uri="{FF2B5EF4-FFF2-40B4-BE49-F238E27FC236}">
              <a16:creationId xmlns:a16="http://schemas.microsoft.com/office/drawing/2014/main" id="{4662B7FB-246A-4834-B021-05C03F9E4A1A}"/>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60" name="テキスト ボックス 59">
          <a:extLst>
            <a:ext uri="{FF2B5EF4-FFF2-40B4-BE49-F238E27FC236}">
              <a16:creationId xmlns:a16="http://schemas.microsoft.com/office/drawing/2014/main" id="{B7A696A3-5B17-4478-8820-272D23EC59DB}"/>
            </a:ext>
          </a:extLst>
        </xdr:cNvPr>
        <xdr:cNvSpPr txBox="1"/>
      </xdr:nvSpPr>
      <xdr:spPr>
        <a:xfrm>
          <a:off x="795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1" name="直線コネクタ 60">
          <a:extLst>
            <a:ext uri="{FF2B5EF4-FFF2-40B4-BE49-F238E27FC236}">
              <a16:creationId xmlns:a16="http://schemas.microsoft.com/office/drawing/2014/main" id="{CAFC29A2-7A37-41C8-AB85-DB48E1CDDCE3}"/>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2" name="テキスト ボックス 61">
          <a:extLst>
            <a:ext uri="{FF2B5EF4-FFF2-40B4-BE49-F238E27FC236}">
              <a16:creationId xmlns:a16="http://schemas.microsoft.com/office/drawing/2014/main" id="{0F91937E-CFC5-48B1-A64D-9BBA890D3046}"/>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3" name="直線コネクタ 62">
          <a:extLst>
            <a:ext uri="{FF2B5EF4-FFF2-40B4-BE49-F238E27FC236}">
              <a16:creationId xmlns:a16="http://schemas.microsoft.com/office/drawing/2014/main" id="{9BF83E22-FCBE-46FD-B87C-9670C2403BF3}"/>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4" name="テキスト ボックス 63">
          <a:extLst>
            <a:ext uri="{FF2B5EF4-FFF2-40B4-BE49-F238E27FC236}">
              <a16:creationId xmlns:a16="http://schemas.microsoft.com/office/drawing/2014/main" id="{E726C3B2-E64F-49CC-8EF1-3758743E0B4A}"/>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5" name="直線コネクタ 64">
          <a:extLst>
            <a:ext uri="{FF2B5EF4-FFF2-40B4-BE49-F238E27FC236}">
              <a16:creationId xmlns:a16="http://schemas.microsoft.com/office/drawing/2014/main" id="{6123B25E-E8AB-4EA1-A23E-20DCDB7791BE}"/>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6" name="テキスト ボックス 65">
          <a:extLst>
            <a:ext uri="{FF2B5EF4-FFF2-40B4-BE49-F238E27FC236}">
              <a16:creationId xmlns:a16="http://schemas.microsoft.com/office/drawing/2014/main" id="{E4AAA408-B290-4581-B9BB-9FC0FCD9F39F}"/>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7" name="直線コネクタ 66">
          <a:extLst>
            <a:ext uri="{FF2B5EF4-FFF2-40B4-BE49-F238E27FC236}">
              <a16:creationId xmlns:a16="http://schemas.microsoft.com/office/drawing/2014/main" id="{523858E7-90C7-4D66-A211-EAE8C5706F9F}"/>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8" name="テキスト ボックス 67">
          <a:extLst>
            <a:ext uri="{FF2B5EF4-FFF2-40B4-BE49-F238E27FC236}">
              <a16:creationId xmlns:a16="http://schemas.microsoft.com/office/drawing/2014/main" id="{1EE81BF4-456C-4040-9787-F28D004FD607}"/>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9" name="直線コネクタ 68">
          <a:extLst>
            <a:ext uri="{FF2B5EF4-FFF2-40B4-BE49-F238E27FC236}">
              <a16:creationId xmlns:a16="http://schemas.microsoft.com/office/drawing/2014/main" id="{F0323053-A816-4818-9305-A474551A06BF}"/>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70" name="テキスト ボックス 69">
          <a:extLst>
            <a:ext uri="{FF2B5EF4-FFF2-40B4-BE49-F238E27FC236}">
              <a16:creationId xmlns:a16="http://schemas.microsoft.com/office/drawing/2014/main" id="{B99E78CA-5258-40D1-AF0C-9D4F9910F622}"/>
            </a:ext>
          </a:extLst>
        </xdr:cNvPr>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1" name="有形固定資産減価償却率グラフ枠">
          <a:extLst>
            <a:ext uri="{FF2B5EF4-FFF2-40B4-BE49-F238E27FC236}">
              <a16:creationId xmlns:a16="http://schemas.microsoft.com/office/drawing/2014/main" id="{50086F02-734A-40FD-95E7-2DDDA62F78B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120862</xdr:rowOff>
    </xdr:from>
    <xdr:to>
      <xdr:col>23</xdr:col>
      <xdr:colOff>85090</xdr:colOff>
      <xdr:row>33</xdr:row>
      <xdr:rowOff>117687</xdr:rowOff>
    </xdr:to>
    <xdr:cxnSp macro="">
      <xdr:nvCxnSpPr>
        <xdr:cNvPr id="72" name="直線コネクタ 71">
          <a:extLst>
            <a:ext uri="{FF2B5EF4-FFF2-40B4-BE49-F238E27FC236}">
              <a16:creationId xmlns:a16="http://schemas.microsoft.com/office/drawing/2014/main" id="{C409EE4B-D709-4C8A-992B-AA6FFD4149FD}"/>
            </a:ext>
          </a:extLst>
        </xdr:cNvPr>
        <xdr:cNvCxnSpPr/>
      </xdr:nvCxnSpPr>
      <xdr:spPr>
        <a:xfrm flipV="1">
          <a:off x="4760595" y="5521537"/>
          <a:ext cx="1270" cy="1025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121514</xdr:rowOff>
    </xdr:from>
    <xdr:ext cx="405111" cy="259045"/>
    <xdr:sp macro="" textlink="">
      <xdr:nvSpPr>
        <xdr:cNvPr id="73" name="有形固定資産減価償却率最小値テキスト">
          <a:extLst>
            <a:ext uri="{FF2B5EF4-FFF2-40B4-BE49-F238E27FC236}">
              <a16:creationId xmlns:a16="http://schemas.microsoft.com/office/drawing/2014/main" id="{12D35F90-33D0-452A-BDBC-E5E176BC6C93}"/>
            </a:ext>
          </a:extLst>
        </xdr:cNvPr>
        <xdr:cNvSpPr txBox="1"/>
      </xdr:nvSpPr>
      <xdr:spPr>
        <a:xfrm>
          <a:off x="4813300" y="6550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117687</xdr:rowOff>
    </xdr:from>
    <xdr:to>
      <xdr:col>23</xdr:col>
      <xdr:colOff>174625</xdr:colOff>
      <xdr:row>33</xdr:row>
      <xdr:rowOff>117687</xdr:rowOff>
    </xdr:to>
    <xdr:cxnSp macro="">
      <xdr:nvCxnSpPr>
        <xdr:cNvPr id="74" name="直線コネクタ 73">
          <a:extLst>
            <a:ext uri="{FF2B5EF4-FFF2-40B4-BE49-F238E27FC236}">
              <a16:creationId xmlns:a16="http://schemas.microsoft.com/office/drawing/2014/main" id="{F0D34EC0-C44E-41B4-989C-BE935C448C79}"/>
            </a:ext>
          </a:extLst>
        </xdr:cNvPr>
        <xdr:cNvCxnSpPr/>
      </xdr:nvCxnSpPr>
      <xdr:spPr>
        <a:xfrm>
          <a:off x="4673600" y="6547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67539</xdr:rowOff>
    </xdr:from>
    <xdr:ext cx="405111" cy="259045"/>
    <xdr:sp macro="" textlink="">
      <xdr:nvSpPr>
        <xdr:cNvPr id="75" name="有形固定資産減価償却率最大値テキスト">
          <a:extLst>
            <a:ext uri="{FF2B5EF4-FFF2-40B4-BE49-F238E27FC236}">
              <a16:creationId xmlns:a16="http://schemas.microsoft.com/office/drawing/2014/main" id="{A16A256C-39E3-4C07-831F-D3B125AB2226}"/>
            </a:ext>
          </a:extLst>
        </xdr:cNvPr>
        <xdr:cNvSpPr txBox="1"/>
      </xdr:nvSpPr>
      <xdr:spPr>
        <a:xfrm>
          <a:off x="4813300" y="5296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120862</xdr:rowOff>
    </xdr:from>
    <xdr:to>
      <xdr:col>23</xdr:col>
      <xdr:colOff>174625</xdr:colOff>
      <xdr:row>27</xdr:row>
      <xdr:rowOff>120862</xdr:rowOff>
    </xdr:to>
    <xdr:cxnSp macro="">
      <xdr:nvCxnSpPr>
        <xdr:cNvPr id="76" name="直線コネクタ 75">
          <a:extLst>
            <a:ext uri="{FF2B5EF4-FFF2-40B4-BE49-F238E27FC236}">
              <a16:creationId xmlns:a16="http://schemas.microsoft.com/office/drawing/2014/main" id="{69047462-A69E-4CC2-BD5F-08E47EB0DC9E}"/>
            </a:ext>
          </a:extLst>
        </xdr:cNvPr>
        <xdr:cNvCxnSpPr/>
      </xdr:nvCxnSpPr>
      <xdr:spPr>
        <a:xfrm>
          <a:off x="4673600" y="5521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158449</xdr:rowOff>
    </xdr:from>
    <xdr:ext cx="405111" cy="259045"/>
    <xdr:sp macro="" textlink="">
      <xdr:nvSpPr>
        <xdr:cNvPr id="77" name="有形固定資産減価償却率平均値テキスト">
          <a:extLst>
            <a:ext uri="{FF2B5EF4-FFF2-40B4-BE49-F238E27FC236}">
              <a16:creationId xmlns:a16="http://schemas.microsoft.com/office/drawing/2014/main" id="{21C54CBC-8C44-4B37-9EE6-48E095D2485F}"/>
            </a:ext>
          </a:extLst>
        </xdr:cNvPr>
        <xdr:cNvSpPr txBox="1"/>
      </xdr:nvSpPr>
      <xdr:spPr>
        <a:xfrm>
          <a:off x="4813300" y="607347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8572</xdr:rowOff>
    </xdr:from>
    <xdr:to>
      <xdr:col>23</xdr:col>
      <xdr:colOff>136525</xdr:colOff>
      <xdr:row>31</xdr:row>
      <xdr:rowOff>110172</xdr:rowOff>
    </xdr:to>
    <xdr:sp macro="" textlink="">
      <xdr:nvSpPr>
        <xdr:cNvPr id="78" name="フローチャート: 判断 77">
          <a:extLst>
            <a:ext uri="{FF2B5EF4-FFF2-40B4-BE49-F238E27FC236}">
              <a16:creationId xmlns:a16="http://schemas.microsoft.com/office/drawing/2014/main" id="{4FB6C434-D831-4916-B926-78891B87BC8B}"/>
            </a:ext>
          </a:extLst>
        </xdr:cNvPr>
        <xdr:cNvSpPr/>
      </xdr:nvSpPr>
      <xdr:spPr>
        <a:xfrm>
          <a:off x="4711700" y="6095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140441</xdr:rowOff>
    </xdr:from>
    <xdr:to>
      <xdr:col>19</xdr:col>
      <xdr:colOff>187325</xdr:colOff>
      <xdr:row>31</xdr:row>
      <xdr:rowOff>70591</xdr:rowOff>
    </xdr:to>
    <xdr:sp macro="" textlink="">
      <xdr:nvSpPr>
        <xdr:cNvPr id="79" name="フローチャート: 判断 78">
          <a:extLst>
            <a:ext uri="{FF2B5EF4-FFF2-40B4-BE49-F238E27FC236}">
              <a16:creationId xmlns:a16="http://schemas.microsoft.com/office/drawing/2014/main" id="{21F471CE-6092-4C66-8955-B9ABCCE44F10}"/>
            </a:ext>
          </a:extLst>
        </xdr:cNvPr>
        <xdr:cNvSpPr/>
      </xdr:nvSpPr>
      <xdr:spPr>
        <a:xfrm>
          <a:off x="4000500" y="6055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117052</xdr:rowOff>
    </xdr:from>
    <xdr:to>
      <xdr:col>15</xdr:col>
      <xdr:colOff>187325</xdr:colOff>
      <xdr:row>31</xdr:row>
      <xdr:rowOff>47202</xdr:rowOff>
    </xdr:to>
    <xdr:sp macro="" textlink="">
      <xdr:nvSpPr>
        <xdr:cNvPr id="80" name="フローチャート: 判断 79">
          <a:extLst>
            <a:ext uri="{FF2B5EF4-FFF2-40B4-BE49-F238E27FC236}">
              <a16:creationId xmlns:a16="http://schemas.microsoft.com/office/drawing/2014/main" id="{E1B11A78-8403-40A7-844D-7BBDC001FA92}"/>
            </a:ext>
          </a:extLst>
        </xdr:cNvPr>
        <xdr:cNvSpPr/>
      </xdr:nvSpPr>
      <xdr:spPr>
        <a:xfrm>
          <a:off x="3238500" y="6032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88265</xdr:rowOff>
    </xdr:from>
    <xdr:to>
      <xdr:col>11</xdr:col>
      <xdr:colOff>187325</xdr:colOff>
      <xdr:row>31</xdr:row>
      <xdr:rowOff>18415</xdr:rowOff>
    </xdr:to>
    <xdr:sp macro="" textlink="">
      <xdr:nvSpPr>
        <xdr:cNvPr id="81" name="フローチャート: 判断 80">
          <a:extLst>
            <a:ext uri="{FF2B5EF4-FFF2-40B4-BE49-F238E27FC236}">
              <a16:creationId xmlns:a16="http://schemas.microsoft.com/office/drawing/2014/main" id="{29863236-502D-41FB-8D1E-3EC443B4660F}"/>
            </a:ext>
          </a:extLst>
        </xdr:cNvPr>
        <xdr:cNvSpPr/>
      </xdr:nvSpPr>
      <xdr:spPr>
        <a:xfrm>
          <a:off x="2476500" y="600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50483</xdr:rowOff>
    </xdr:from>
    <xdr:to>
      <xdr:col>7</xdr:col>
      <xdr:colOff>187325</xdr:colOff>
      <xdr:row>30</xdr:row>
      <xdr:rowOff>152083</xdr:rowOff>
    </xdr:to>
    <xdr:sp macro="" textlink="">
      <xdr:nvSpPr>
        <xdr:cNvPr id="82" name="フローチャート: 判断 81">
          <a:extLst>
            <a:ext uri="{FF2B5EF4-FFF2-40B4-BE49-F238E27FC236}">
              <a16:creationId xmlns:a16="http://schemas.microsoft.com/office/drawing/2014/main" id="{D24C1C08-7F24-4E46-9F0A-C815CA5BCC2A}"/>
            </a:ext>
          </a:extLst>
        </xdr:cNvPr>
        <xdr:cNvSpPr/>
      </xdr:nvSpPr>
      <xdr:spPr>
        <a:xfrm>
          <a:off x="1714500" y="5965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D8A582A7-ED26-4932-8935-8AF3BF2B0E06}"/>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FBCD5E55-DAEC-4F79-87A8-277407A82494}"/>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A7C4B4DE-48AD-49E2-A07B-4B118AD9E5AF}"/>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6E1422FC-D658-4803-9CE1-04661993314C}"/>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6A8E7159-AD72-4DA7-A22B-F834971CA8C1}"/>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27</xdr:row>
      <xdr:rowOff>70062</xdr:rowOff>
    </xdr:from>
    <xdr:to>
      <xdr:col>23</xdr:col>
      <xdr:colOff>136525</xdr:colOff>
      <xdr:row>28</xdr:row>
      <xdr:rowOff>212</xdr:rowOff>
    </xdr:to>
    <xdr:sp macro="" textlink="">
      <xdr:nvSpPr>
        <xdr:cNvPr id="88" name="楕円 87">
          <a:extLst>
            <a:ext uri="{FF2B5EF4-FFF2-40B4-BE49-F238E27FC236}">
              <a16:creationId xmlns:a16="http://schemas.microsoft.com/office/drawing/2014/main" id="{CE56369A-111D-426C-BD66-A25D72C04E51}"/>
            </a:ext>
          </a:extLst>
        </xdr:cNvPr>
        <xdr:cNvSpPr/>
      </xdr:nvSpPr>
      <xdr:spPr>
        <a:xfrm>
          <a:off x="4711700" y="5470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23089</xdr:rowOff>
    </xdr:from>
    <xdr:ext cx="405111" cy="259045"/>
    <xdr:sp macro="" textlink="">
      <xdr:nvSpPr>
        <xdr:cNvPr id="89" name="有形固定資産減価償却率該当値テキスト">
          <a:extLst>
            <a:ext uri="{FF2B5EF4-FFF2-40B4-BE49-F238E27FC236}">
              <a16:creationId xmlns:a16="http://schemas.microsoft.com/office/drawing/2014/main" id="{66B9BB29-8598-4B59-88EC-1A051B37041E}"/>
            </a:ext>
          </a:extLst>
        </xdr:cNvPr>
        <xdr:cNvSpPr txBox="1"/>
      </xdr:nvSpPr>
      <xdr:spPr>
        <a:xfrm>
          <a:off x="4813300" y="5423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6562</xdr:rowOff>
    </xdr:from>
    <xdr:to>
      <xdr:col>19</xdr:col>
      <xdr:colOff>187325</xdr:colOff>
      <xdr:row>28</xdr:row>
      <xdr:rowOff>108162</xdr:rowOff>
    </xdr:to>
    <xdr:sp macro="" textlink="">
      <xdr:nvSpPr>
        <xdr:cNvPr id="90" name="楕円 89">
          <a:extLst>
            <a:ext uri="{FF2B5EF4-FFF2-40B4-BE49-F238E27FC236}">
              <a16:creationId xmlns:a16="http://schemas.microsoft.com/office/drawing/2014/main" id="{DE979EEF-6E60-414E-BD1E-EA7EA698E7FF}"/>
            </a:ext>
          </a:extLst>
        </xdr:cNvPr>
        <xdr:cNvSpPr/>
      </xdr:nvSpPr>
      <xdr:spPr>
        <a:xfrm>
          <a:off x="4000500" y="5578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27</xdr:row>
      <xdr:rowOff>120862</xdr:rowOff>
    </xdr:from>
    <xdr:to>
      <xdr:col>23</xdr:col>
      <xdr:colOff>85725</xdr:colOff>
      <xdr:row>28</xdr:row>
      <xdr:rowOff>57362</xdr:rowOff>
    </xdr:to>
    <xdr:cxnSp macro="">
      <xdr:nvCxnSpPr>
        <xdr:cNvPr id="91" name="直線コネクタ 90">
          <a:extLst>
            <a:ext uri="{FF2B5EF4-FFF2-40B4-BE49-F238E27FC236}">
              <a16:creationId xmlns:a16="http://schemas.microsoft.com/office/drawing/2014/main" id="{BC004190-3254-4146-9965-C08785AD7B32}"/>
            </a:ext>
          </a:extLst>
        </xdr:cNvPr>
        <xdr:cNvCxnSpPr/>
      </xdr:nvCxnSpPr>
      <xdr:spPr>
        <a:xfrm flipV="1">
          <a:off x="4051300" y="5521537"/>
          <a:ext cx="711200" cy="107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61718</xdr:rowOff>
    </xdr:from>
    <xdr:ext cx="405111" cy="259045"/>
    <xdr:sp macro="" textlink="">
      <xdr:nvSpPr>
        <xdr:cNvPr id="92" name="n_1aveValue有形固定資産減価償却率">
          <a:extLst>
            <a:ext uri="{FF2B5EF4-FFF2-40B4-BE49-F238E27FC236}">
              <a16:creationId xmlns:a16="http://schemas.microsoft.com/office/drawing/2014/main" id="{59535AFF-820A-4569-8661-EFB4E84DD9AB}"/>
            </a:ext>
          </a:extLst>
        </xdr:cNvPr>
        <xdr:cNvSpPr txBox="1"/>
      </xdr:nvSpPr>
      <xdr:spPr>
        <a:xfrm>
          <a:off x="3836044" y="6148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63729</xdr:rowOff>
    </xdr:from>
    <xdr:ext cx="405111" cy="259045"/>
    <xdr:sp macro="" textlink="">
      <xdr:nvSpPr>
        <xdr:cNvPr id="93" name="n_2aveValue有形固定資産減価償却率">
          <a:extLst>
            <a:ext uri="{FF2B5EF4-FFF2-40B4-BE49-F238E27FC236}">
              <a16:creationId xmlns:a16="http://schemas.microsoft.com/office/drawing/2014/main" id="{5425B526-8E0C-4BE9-8C4D-BB114B73AAB5}"/>
            </a:ext>
          </a:extLst>
        </xdr:cNvPr>
        <xdr:cNvSpPr txBox="1"/>
      </xdr:nvSpPr>
      <xdr:spPr>
        <a:xfrm>
          <a:off x="3086744" y="5807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34942</xdr:rowOff>
    </xdr:from>
    <xdr:ext cx="405111" cy="259045"/>
    <xdr:sp macro="" textlink="">
      <xdr:nvSpPr>
        <xdr:cNvPr id="94" name="n_3aveValue有形固定資産減価償却率">
          <a:extLst>
            <a:ext uri="{FF2B5EF4-FFF2-40B4-BE49-F238E27FC236}">
              <a16:creationId xmlns:a16="http://schemas.microsoft.com/office/drawing/2014/main" id="{08233E67-1FCA-4AD5-9FC1-6ED54302A5EB}"/>
            </a:ext>
          </a:extLst>
        </xdr:cNvPr>
        <xdr:cNvSpPr txBox="1"/>
      </xdr:nvSpPr>
      <xdr:spPr>
        <a:xfrm>
          <a:off x="2324744" y="577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168610</xdr:rowOff>
    </xdr:from>
    <xdr:ext cx="405111" cy="259045"/>
    <xdr:sp macro="" textlink="">
      <xdr:nvSpPr>
        <xdr:cNvPr id="95" name="n_4aveValue有形固定資産減価償却率">
          <a:extLst>
            <a:ext uri="{FF2B5EF4-FFF2-40B4-BE49-F238E27FC236}">
              <a16:creationId xmlns:a16="http://schemas.microsoft.com/office/drawing/2014/main" id="{144C361D-4532-477B-9EED-D97A8A7F9E73}"/>
            </a:ext>
          </a:extLst>
        </xdr:cNvPr>
        <xdr:cNvSpPr txBox="1"/>
      </xdr:nvSpPr>
      <xdr:spPr>
        <a:xfrm>
          <a:off x="1562744" y="5740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26</xdr:row>
      <xdr:rowOff>124689</xdr:rowOff>
    </xdr:from>
    <xdr:ext cx="405111" cy="259045"/>
    <xdr:sp macro="" textlink="">
      <xdr:nvSpPr>
        <xdr:cNvPr id="96" name="n_1mainValue有形固定資産減価償却率">
          <a:extLst>
            <a:ext uri="{FF2B5EF4-FFF2-40B4-BE49-F238E27FC236}">
              <a16:creationId xmlns:a16="http://schemas.microsoft.com/office/drawing/2014/main" id="{8F928A72-5062-47C8-AEAE-65645B47A7C4}"/>
            </a:ext>
          </a:extLst>
        </xdr:cNvPr>
        <xdr:cNvSpPr txBox="1"/>
      </xdr:nvSpPr>
      <xdr:spPr>
        <a:xfrm>
          <a:off x="3836044" y="5353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a:extLst>
            <a:ext uri="{FF2B5EF4-FFF2-40B4-BE49-F238E27FC236}">
              <a16:creationId xmlns:a16="http://schemas.microsoft.com/office/drawing/2014/main" id="{9F521645-BC23-428C-A8A4-B40C5773C529}"/>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a:extLst>
            <a:ext uri="{FF2B5EF4-FFF2-40B4-BE49-F238E27FC236}">
              <a16:creationId xmlns:a16="http://schemas.microsoft.com/office/drawing/2014/main" id="{A310EA6D-211D-4DA7-AD19-8B48B8BA8117}"/>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128619</xdr:colOff>
      <xdr:row>22</xdr:row>
      <xdr:rowOff>64546</xdr:rowOff>
    </xdr:from>
    <xdr:to>
      <xdr:col>76</xdr:col>
      <xdr:colOff>42831</xdr:colOff>
      <xdr:row>24</xdr:row>
      <xdr:rowOff>30705</xdr:rowOff>
    </xdr:to>
    <xdr:sp macro="" textlink="">
      <xdr:nvSpPr>
        <xdr:cNvPr id="99" name="正方形/長方形 98">
          <a:extLst>
            <a:ext uri="{FF2B5EF4-FFF2-40B4-BE49-F238E27FC236}">
              <a16:creationId xmlns:a16="http://schemas.microsoft.com/office/drawing/2014/main" id="{D96616E1-7B0A-4E58-B9CD-32C1D2618076}"/>
            </a:ext>
          </a:extLst>
        </xdr:cNvPr>
        <xdr:cNvSpPr/>
      </xdr:nvSpPr>
      <xdr:spPr>
        <a:xfrm>
          <a:off x="13758894" y="4607971"/>
          <a:ext cx="1057212"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[ 1,009.7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a:extLst>
            <a:ext uri="{FF2B5EF4-FFF2-40B4-BE49-F238E27FC236}">
              <a16:creationId xmlns:a16="http://schemas.microsoft.com/office/drawing/2014/main" id="{C356C1AF-0513-4E1F-8869-75FE26D21A57}"/>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a:extLst>
            <a:ext uri="{FF2B5EF4-FFF2-40B4-BE49-F238E27FC236}">
              <a16:creationId xmlns:a16="http://schemas.microsoft.com/office/drawing/2014/main" id="{3D8B00C4-E364-4CB2-B6E7-C7C1BA8B48D9}"/>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a:extLst>
            <a:ext uri="{FF2B5EF4-FFF2-40B4-BE49-F238E27FC236}">
              <a16:creationId xmlns:a16="http://schemas.microsoft.com/office/drawing/2014/main" id="{5771FB0E-E062-4158-B677-06C6C5C192BE}"/>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a:extLst>
            <a:ext uri="{FF2B5EF4-FFF2-40B4-BE49-F238E27FC236}">
              <a16:creationId xmlns:a16="http://schemas.microsoft.com/office/drawing/2014/main" id="{B6B1A55C-E880-4EA5-9DED-80A4704AE47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a:extLst>
            <a:ext uri="{FF2B5EF4-FFF2-40B4-BE49-F238E27FC236}">
              <a16:creationId xmlns:a16="http://schemas.microsoft.com/office/drawing/2014/main" id="{BC94CE8B-470A-4064-881A-0AD66752BF9B}"/>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a:extLst>
            <a:ext uri="{FF2B5EF4-FFF2-40B4-BE49-F238E27FC236}">
              <a16:creationId xmlns:a16="http://schemas.microsoft.com/office/drawing/2014/main" id="{891D8B79-95DC-49A8-9720-FC5A1A0F30DA}"/>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a:extLst>
            <a:ext uri="{FF2B5EF4-FFF2-40B4-BE49-F238E27FC236}">
              <a16:creationId xmlns:a16="http://schemas.microsoft.com/office/drawing/2014/main" id="{BEE2A048-67A7-43A7-B406-AADA377E7FF6}"/>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a:extLst>
            <a:ext uri="{FF2B5EF4-FFF2-40B4-BE49-F238E27FC236}">
              <a16:creationId xmlns:a16="http://schemas.microsoft.com/office/drawing/2014/main" id="{1804B2E1-4EF7-4282-8CA6-CDD265AD006E}"/>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a:extLst>
            <a:ext uri="{FF2B5EF4-FFF2-40B4-BE49-F238E27FC236}">
              <a16:creationId xmlns:a16="http://schemas.microsoft.com/office/drawing/2014/main" id="{7D796FD0-5CBA-4B1B-A134-37E380E95399}"/>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a:extLst>
            <a:ext uri="{FF2B5EF4-FFF2-40B4-BE49-F238E27FC236}">
              <a16:creationId xmlns:a16="http://schemas.microsoft.com/office/drawing/2014/main" id="{339C062A-E4A8-4645-B28F-3FCB53F7EE2C}"/>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債務償還比率は、平成５年度～１５年度に集中した公共施設整備に係る地方債の償還が終了を迎えていることや、他の自治体と比較して一般財源である固定資産税収入が多いために、地方債の発行を抑えることができ、その結果として地方債残高が少な</a:t>
          </a:r>
          <a:r>
            <a:rPr kumimoji="1" lang="ja-JP" altLang="en-US" sz="1100">
              <a:solidFill>
                <a:schemeClr val="dk1"/>
              </a:solidFill>
              <a:effectLst/>
              <a:latin typeface="+mn-lt"/>
              <a:ea typeface="+mn-ea"/>
              <a:cs typeface="+mn-cs"/>
            </a:rPr>
            <a:t>く、</a:t>
          </a:r>
          <a:r>
            <a:rPr kumimoji="1" lang="ja-JP" altLang="ja-JP" sz="1100">
              <a:solidFill>
                <a:schemeClr val="dk1"/>
              </a:solidFill>
              <a:effectLst/>
              <a:latin typeface="+mn-lt"/>
              <a:ea typeface="+mn-ea"/>
              <a:cs typeface="+mn-cs"/>
            </a:rPr>
            <a:t>類似団体平均を下回ってい</a:t>
          </a:r>
          <a:r>
            <a:rPr kumimoji="1" lang="ja-JP" altLang="en-US" sz="1100">
              <a:solidFill>
                <a:schemeClr val="dk1"/>
              </a:solidFill>
              <a:effectLst/>
              <a:latin typeface="+mn-lt"/>
              <a:ea typeface="+mn-ea"/>
              <a:cs typeface="+mn-cs"/>
            </a:rPr>
            <a:t>たが、令和３年度においては</a:t>
          </a:r>
          <a:r>
            <a:rPr kumimoji="1" lang="ja-JP" altLang="ja-JP" sz="1100">
              <a:solidFill>
                <a:schemeClr val="dk1"/>
              </a:solidFill>
              <a:effectLst/>
              <a:latin typeface="+mn-lt"/>
              <a:ea typeface="+mn-ea"/>
              <a:cs typeface="+mn-cs"/>
            </a:rPr>
            <a:t>災害復旧事業に係る地方債の発行</a:t>
          </a:r>
          <a:r>
            <a:rPr kumimoji="1" lang="ja-JP" altLang="en-US" sz="1100">
              <a:solidFill>
                <a:schemeClr val="dk1"/>
              </a:solidFill>
              <a:effectLst/>
              <a:latin typeface="+mn-lt"/>
              <a:ea typeface="+mn-ea"/>
              <a:cs typeface="+mn-cs"/>
            </a:rPr>
            <a:t>により大きく増加した。</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10" name="テキスト ボックス 109">
          <a:extLst>
            <a:ext uri="{FF2B5EF4-FFF2-40B4-BE49-F238E27FC236}">
              <a16:creationId xmlns:a16="http://schemas.microsoft.com/office/drawing/2014/main" id="{98841D14-35B3-4814-9FC8-EC6A41C095BB}"/>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a:extLst>
            <a:ext uri="{FF2B5EF4-FFF2-40B4-BE49-F238E27FC236}">
              <a16:creationId xmlns:a16="http://schemas.microsoft.com/office/drawing/2014/main" id="{73443625-8157-4286-B74E-F14A54F686E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2" name="テキスト ボックス 111">
          <a:extLst>
            <a:ext uri="{FF2B5EF4-FFF2-40B4-BE49-F238E27FC236}">
              <a16:creationId xmlns:a16="http://schemas.microsoft.com/office/drawing/2014/main" id="{07699DA7-FBB9-45AB-B620-1D0730FDF2C4}"/>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3" name="直線コネクタ 112">
          <a:extLst>
            <a:ext uri="{FF2B5EF4-FFF2-40B4-BE49-F238E27FC236}">
              <a16:creationId xmlns:a16="http://schemas.microsoft.com/office/drawing/2014/main" id="{262D8E9C-EAAF-4DDF-88AC-70AADE0AF55F}"/>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4" name="テキスト ボックス 113">
          <a:extLst>
            <a:ext uri="{FF2B5EF4-FFF2-40B4-BE49-F238E27FC236}">
              <a16:creationId xmlns:a16="http://schemas.microsoft.com/office/drawing/2014/main" id="{692A45E4-E847-4AF9-8496-8FAD14693977}"/>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5" name="直線コネクタ 114">
          <a:extLst>
            <a:ext uri="{FF2B5EF4-FFF2-40B4-BE49-F238E27FC236}">
              <a16:creationId xmlns:a16="http://schemas.microsoft.com/office/drawing/2014/main" id="{36BE5830-ED1D-475E-BC22-D001B77B3624}"/>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6" name="テキスト ボックス 115">
          <a:extLst>
            <a:ext uri="{FF2B5EF4-FFF2-40B4-BE49-F238E27FC236}">
              <a16:creationId xmlns:a16="http://schemas.microsoft.com/office/drawing/2014/main" id="{FC7125A5-1182-4922-B422-0DED4E48592D}"/>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7" name="直線コネクタ 116">
          <a:extLst>
            <a:ext uri="{FF2B5EF4-FFF2-40B4-BE49-F238E27FC236}">
              <a16:creationId xmlns:a16="http://schemas.microsoft.com/office/drawing/2014/main" id="{E7725738-BAB7-48EC-9F7E-AB2D6C681687}"/>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8" name="テキスト ボックス 117">
          <a:extLst>
            <a:ext uri="{FF2B5EF4-FFF2-40B4-BE49-F238E27FC236}">
              <a16:creationId xmlns:a16="http://schemas.microsoft.com/office/drawing/2014/main" id="{5CE2559A-13BE-4844-8A2B-ECEA46843071}"/>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9" name="直線コネクタ 118">
          <a:extLst>
            <a:ext uri="{FF2B5EF4-FFF2-40B4-BE49-F238E27FC236}">
              <a16:creationId xmlns:a16="http://schemas.microsoft.com/office/drawing/2014/main" id="{03E4FE26-86C3-40E3-A6D4-34449B7A5A7F}"/>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0" name="テキスト ボックス 119">
          <a:extLst>
            <a:ext uri="{FF2B5EF4-FFF2-40B4-BE49-F238E27FC236}">
              <a16:creationId xmlns:a16="http://schemas.microsoft.com/office/drawing/2014/main" id="{3A46ECC8-DFD2-4E12-8759-B297285387F0}"/>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1" name="直線コネクタ 120">
          <a:extLst>
            <a:ext uri="{FF2B5EF4-FFF2-40B4-BE49-F238E27FC236}">
              <a16:creationId xmlns:a16="http://schemas.microsoft.com/office/drawing/2014/main" id="{C1F68552-6F77-449D-B866-E274313343E5}"/>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2" name="テキスト ボックス 121">
          <a:extLst>
            <a:ext uri="{FF2B5EF4-FFF2-40B4-BE49-F238E27FC236}">
              <a16:creationId xmlns:a16="http://schemas.microsoft.com/office/drawing/2014/main" id="{2832FFFA-FA84-4295-AFBD-AA4A14EE0DA9}"/>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3" name="直線コネクタ 122">
          <a:extLst>
            <a:ext uri="{FF2B5EF4-FFF2-40B4-BE49-F238E27FC236}">
              <a16:creationId xmlns:a16="http://schemas.microsoft.com/office/drawing/2014/main" id="{DFF3C4DE-B64C-4F3B-BBE4-F05C330A1D17}"/>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4" name="債務償還比率グラフ枠">
          <a:extLst>
            <a:ext uri="{FF2B5EF4-FFF2-40B4-BE49-F238E27FC236}">
              <a16:creationId xmlns:a16="http://schemas.microsoft.com/office/drawing/2014/main" id="{BB8DB961-872F-4F4A-9BF4-8892FCBBD91B}"/>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94538</xdr:rowOff>
    </xdr:to>
    <xdr:cxnSp macro="">
      <xdr:nvCxnSpPr>
        <xdr:cNvPr id="125" name="直線コネクタ 124">
          <a:extLst>
            <a:ext uri="{FF2B5EF4-FFF2-40B4-BE49-F238E27FC236}">
              <a16:creationId xmlns:a16="http://schemas.microsoft.com/office/drawing/2014/main" id="{07BA8A44-FDD8-45E0-90BE-486A4EB65970}"/>
            </a:ext>
          </a:extLst>
        </xdr:cNvPr>
        <xdr:cNvCxnSpPr/>
      </xdr:nvCxnSpPr>
      <xdr:spPr>
        <a:xfrm flipV="1">
          <a:off x="14793595" y="5312833"/>
          <a:ext cx="1269" cy="1211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98365</xdr:rowOff>
    </xdr:from>
    <xdr:ext cx="560923" cy="259045"/>
    <xdr:sp macro="" textlink="">
      <xdr:nvSpPr>
        <xdr:cNvPr id="126" name="債務償還比率最小値テキスト">
          <a:extLst>
            <a:ext uri="{FF2B5EF4-FFF2-40B4-BE49-F238E27FC236}">
              <a16:creationId xmlns:a16="http://schemas.microsoft.com/office/drawing/2014/main" id="{624B953F-7424-45EC-9882-945F610EF7A6}"/>
            </a:ext>
          </a:extLst>
        </xdr:cNvPr>
        <xdr:cNvSpPr txBox="1"/>
      </xdr:nvSpPr>
      <xdr:spPr>
        <a:xfrm>
          <a:off x="14846300" y="652774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94538</xdr:rowOff>
    </xdr:from>
    <xdr:to>
      <xdr:col>76</xdr:col>
      <xdr:colOff>111125</xdr:colOff>
      <xdr:row>33</xdr:row>
      <xdr:rowOff>94538</xdr:rowOff>
    </xdr:to>
    <xdr:cxnSp macro="">
      <xdr:nvCxnSpPr>
        <xdr:cNvPr id="127" name="直線コネクタ 126">
          <a:extLst>
            <a:ext uri="{FF2B5EF4-FFF2-40B4-BE49-F238E27FC236}">
              <a16:creationId xmlns:a16="http://schemas.microsoft.com/office/drawing/2014/main" id="{43D7BDFE-A1B8-47A6-A851-B4A420E2E782}"/>
            </a:ext>
          </a:extLst>
        </xdr:cNvPr>
        <xdr:cNvCxnSpPr/>
      </xdr:nvCxnSpPr>
      <xdr:spPr>
        <a:xfrm>
          <a:off x="14706600" y="6523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28" name="債務償還比率最大値テキスト">
          <a:extLst>
            <a:ext uri="{FF2B5EF4-FFF2-40B4-BE49-F238E27FC236}">
              <a16:creationId xmlns:a16="http://schemas.microsoft.com/office/drawing/2014/main" id="{4E3857A6-5EED-483D-AEBE-59E206407E6E}"/>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29" name="直線コネクタ 128">
          <a:extLst>
            <a:ext uri="{FF2B5EF4-FFF2-40B4-BE49-F238E27FC236}">
              <a16:creationId xmlns:a16="http://schemas.microsoft.com/office/drawing/2014/main" id="{EAB6328B-6DDB-4F48-88BB-00D89C992450}"/>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101405</xdr:rowOff>
    </xdr:from>
    <xdr:ext cx="469744" cy="259045"/>
    <xdr:sp macro="" textlink="">
      <xdr:nvSpPr>
        <xdr:cNvPr id="130" name="債務償還比率平均値テキスト">
          <a:extLst>
            <a:ext uri="{FF2B5EF4-FFF2-40B4-BE49-F238E27FC236}">
              <a16:creationId xmlns:a16="http://schemas.microsoft.com/office/drawing/2014/main" id="{65ADE1FE-395F-4F6D-8626-C453577910B9}"/>
            </a:ext>
          </a:extLst>
        </xdr:cNvPr>
        <xdr:cNvSpPr txBox="1"/>
      </xdr:nvSpPr>
      <xdr:spPr>
        <a:xfrm>
          <a:off x="14846300" y="55020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78528</xdr:rowOff>
    </xdr:from>
    <xdr:to>
      <xdr:col>76</xdr:col>
      <xdr:colOff>73025</xdr:colOff>
      <xdr:row>29</xdr:row>
      <xdr:rowOff>8678</xdr:rowOff>
    </xdr:to>
    <xdr:sp macro="" textlink="">
      <xdr:nvSpPr>
        <xdr:cNvPr id="131" name="フローチャート: 判断 130">
          <a:extLst>
            <a:ext uri="{FF2B5EF4-FFF2-40B4-BE49-F238E27FC236}">
              <a16:creationId xmlns:a16="http://schemas.microsoft.com/office/drawing/2014/main" id="{32A4FFA3-18F2-4AB0-97D6-72014BA6AEFD}"/>
            </a:ext>
          </a:extLst>
        </xdr:cNvPr>
        <xdr:cNvSpPr/>
      </xdr:nvSpPr>
      <xdr:spPr>
        <a:xfrm>
          <a:off x="14744700" y="5650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42495</xdr:rowOff>
    </xdr:from>
    <xdr:to>
      <xdr:col>72</xdr:col>
      <xdr:colOff>123825</xdr:colOff>
      <xdr:row>29</xdr:row>
      <xdr:rowOff>144095</xdr:rowOff>
    </xdr:to>
    <xdr:sp macro="" textlink="">
      <xdr:nvSpPr>
        <xdr:cNvPr id="132" name="フローチャート: 判断 131">
          <a:extLst>
            <a:ext uri="{FF2B5EF4-FFF2-40B4-BE49-F238E27FC236}">
              <a16:creationId xmlns:a16="http://schemas.microsoft.com/office/drawing/2014/main" id="{83E6C3F7-5A8D-45B3-B427-22B203C789CC}"/>
            </a:ext>
          </a:extLst>
        </xdr:cNvPr>
        <xdr:cNvSpPr/>
      </xdr:nvSpPr>
      <xdr:spPr>
        <a:xfrm>
          <a:off x="14033500" y="5786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86035</xdr:rowOff>
    </xdr:from>
    <xdr:to>
      <xdr:col>68</xdr:col>
      <xdr:colOff>123825</xdr:colOff>
      <xdr:row>30</xdr:row>
      <xdr:rowOff>16185</xdr:rowOff>
    </xdr:to>
    <xdr:sp macro="" textlink="">
      <xdr:nvSpPr>
        <xdr:cNvPr id="133" name="フローチャート: 判断 132">
          <a:extLst>
            <a:ext uri="{FF2B5EF4-FFF2-40B4-BE49-F238E27FC236}">
              <a16:creationId xmlns:a16="http://schemas.microsoft.com/office/drawing/2014/main" id="{239C969F-2B7A-4120-9AFF-EA1BEF1D3773}"/>
            </a:ext>
          </a:extLst>
        </xdr:cNvPr>
        <xdr:cNvSpPr/>
      </xdr:nvSpPr>
      <xdr:spPr>
        <a:xfrm>
          <a:off x="13271500" y="5829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73321</xdr:rowOff>
    </xdr:from>
    <xdr:to>
      <xdr:col>64</xdr:col>
      <xdr:colOff>123825</xdr:colOff>
      <xdr:row>30</xdr:row>
      <xdr:rowOff>3471</xdr:rowOff>
    </xdr:to>
    <xdr:sp macro="" textlink="">
      <xdr:nvSpPr>
        <xdr:cNvPr id="134" name="フローチャート: 判断 133">
          <a:extLst>
            <a:ext uri="{FF2B5EF4-FFF2-40B4-BE49-F238E27FC236}">
              <a16:creationId xmlns:a16="http://schemas.microsoft.com/office/drawing/2014/main" id="{284E3046-64AA-4ED9-90D1-53602993CE4F}"/>
            </a:ext>
          </a:extLst>
        </xdr:cNvPr>
        <xdr:cNvSpPr/>
      </xdr:nvSpPr>
      <xdr:spPr>
        <a:xfrm>
          <a:off x="12509500" y="5816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90234</xdr:rowOff>
    </xdr:from>
    <xdr:to>
      <xdr:col>60</xdr:col>
      <xdr:colOff>123825</xdr:colOff>
      <xdr:row>30</xdr:row>
      <xdr:rowOff>20384</xdr:rowOff>
    </xdr:to>
    <xdr:sp macro="" textlink="">
      <xdr:nvSpPr>
        <xdr:cNvPr id="135" name="フローチャート: 判断 134">
          <a:extLst>
            <a:ext uri="{FF2B5EF4-FFF2-40B4-BE49-F238E27FC236}">
              <a16:creationId xmlns:a16="http://schemas.microsoft.com/office/drawing/2014/main" id="{7A73E7CA-53A3-4206-AC06-4BB28825928E}"/>
            </a:ext>
          </a:extLst>
        </xdr:cNvPr>
        <xdr:cNvSpPr/>
      </xdr:nvSpPr>
      <xdr:spPr>
        <a:xfrm>
          <a:off x="11747500" y="5833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6" name="テキスト ボックス 135">
          <a:extLst>
            <a:ext uri="{FF2B5EF4-FFF2-40B4-BE49-F238E27FC236}">
              <a16:creationId xmlns:a16="http://schemas.microsoft.com/office/drawing/2014/main" id="{15338E72-52CC-4D24-9149-C460EB6D917A}"/>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7" name="テキスト ボックス 136">
          <a:extLst>
            <a:ext uri="{FF2B5EF4-FFF2-40B4-BE49-F238E27FC236}">
              <a16:creationId xmlns:a16="http://schemas.microsoft.com/office/drawing/2014/main" id="{582C2E98-73F7-484C-A568-1FB90F9B5A61}"/>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11EAD1CD-503A-4852-BDA4-E87CFCB10011}"/>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DDD28F47-E87F-4463-B276-C7D77E9AD9F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C901A7FC-EA7F-4467-9889-2FB0EAA0E7BB}"/>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33</xdr:row>
      <xdr:rowOff>43737</xdr:rowOff>
    </xdr:from>
    <xdr:to>
      <xdr:col>76</xdr:col>
      <xdr:colOff>73025</xdr:colOff>
      <xdr:row>33</xdr:row>
      <xdr:rowOff>145337</xdr:rowOff>
    </xdr:to>
    <xdr:sp macro="" textlink="">
      <xdr:nvSpPr>
        <xdr:cNvPr id="141" name="楕円 140">
          <a:extLst>
            <a:ext uri="{FF2B5EF4-FFF2-40B4-BE49-F238E27FC236}">
              <a16:creationId xmlns:a16="http://schemas.microsoft.com/office/drawing/2014/main" id="{6620FC00-387C-428A-896B-EE2D466D0A45}"/>
            </a:ext>
          </a:extLst>
        </xdr:cNvPr>
        <xdr:cNvSpPr/>
      </xdr:nvSpPr>
      <xdr:spPr>
        <a:xfrm>
          <a:off x="14744700" y="6473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32</xdr:row>
      <xdr:rowOff>130114</xdr:rowOff>
    </xdr:from>
    <xdr:ext cx="560923" cy="259045"/>
    <xdr:sp macro="" textlink="">
      <xdr:nvSpPr>
        <xdr:cNvPr id="142" name="債務償還比率該当値テキスト">
          <a:extLst>
            <a:ext uri="{FF2B5EF4-FFF2-40B4-BE49-F238E27FC236}">
              <a16:creationId xmlns:a16="http://schemas.microsoft.com/office/drawing/2014/main" id="{52CCC44D-07F8-4A23-B974-F48FCB4680F8}"/>
            </a:ext>
          </a:extLst>
        </xdr:cNvPr>
        <xdr:cNvSpPr txBox="1"/>
      </xdr:nvSpPr>
      <xdr:spPr>
        <a:xfrm>
          <a:off x="14846300" y="638803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63055</xdr:rowOff>
    </xdr:from>
    <xdr:to>
      <xdr:col>72</xdr:col>
      <xdr:colOff>123825</xdr:colOff>
      <xdr:row>28</xdr:row>
      <xdr:rowOff>164655</xdr:rowOff>
    </xdr:to>
    <xdr:sp macro="" textlink="">
      <xdr:nvSpPr>
        <xdr:cNvPr id="143" name="楕円 142">
          <a:extLst>
            <a:ext uri="{FF2B5EF4-FFF2-40B4-BE49-F238E27FC236}">
              <a16:creationId xmlns:a16="http://schemas.microsoft.com/office/drawing/2014/main" id="{75E4BFCA-8727-486B-A00B-1EDD6099FDB4}"/>
            </a:ext>
          </a:extLst>
        </xdr:cNvPr>
        <xdr:cNvSpPr/>
      </xdr:nvSpPr>
      <xdr:spPr>
        <a:xfrm>
          <a:off x="14033500" y="563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113855</xdr:rowOff>
    </xdr:from>
    <xdr:to>
      <xdr:col>76</xdr:col>
      <xdr:colOff>22225</xdr:colOff>
      <xdr:row>33</xdr:row>
      <xdr:rowOff>94538</xdr:rowOff>
    </xdr:to>
    <xdr:cxnSp macro="">
      <xdr:nvCxnSpPr>
        <xdr:cNvPr id="144" name="直線コネクタ 143">
          <a:extLst>
            <a:ext uri="{FF2B5EF4-FFF2-40B4-BE49-F238E27FC236}">
              <a16:creationId xmlns:a16="http://schemas.microsoft.com/office/drawing/2014/main" id="{016A7E72-BA15-43D9-BD06-8B6B243364EF}"/>
            </a:ext>
          </a:extLst>
        </xdr:cNvPr>
        <xdr:cNvCxnSpPr/>
      </xdr:nvCxnSpPr>
      <xdr:spPr>
        <a:xfrm>
          <a:off x="14084300" y="5685980"/>
          <a:ext cx="711200" cy="837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102637</xdr:rowOff>
    </xdr:from>
    <xdr:to>
      <xdr:col>68</xdr:col>
      <xdr:colOff>123825</xdr:colOff>
      <xdr:row>29</xdr:row>
      <xdr:rowOff>32787</xdr:rowOff>
    </xdr:to>
    <xdr:sp macro="" textlink="">
      <xdr:nvSpPr>
        <xdr:cNvPr id="145" name="楕円 144">
          <a:extLst>
            <a:ext uri="{FF2B5EF4-FFF2-40B4-BE49-F238E27FC236}">
              <a16:creationId xmlns:a16="http://schemas.microsoft.com/office/drawing/2014/main" id="{691A2510-8995-4672-A783-4CAE93D32FF6}"/>
            </a:ext>
          </a:extLst>
        </xdr:cNvPr>
        <xdr:cNvSpPr/>
      </xdr:nvSpPr>
      <xdr:spPr>
        <a:xfrm>
          <a:off x="13271500" y="5674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113855</xdr:rowOff>
    </xdr:from>
    <xdr:to>
      <xdr:col>72</xdr:col>
      <xdr:colOff>73025</xdr:colOff>
      <xdr:row>28</xdr:row>
      <xdr:rowOff>153437</xdr:rowOff>
    </xdr:to>
    <xdr:cxnSp macro="">
      <xdr:nvCxnSpPr>
        <xdr:cNvPr id="146" name="直線コネクタ 145">
          <a:extLst>
            <a:ext uri="{FF2B5EF4-FFF2-40B4-BE49-F238E27FC236}">
              <a16:creationId xmlns:a16="http://schemas.microsoft.com/office/drawing/2014/main" id="{2308677D-A5E5-43C7-BA74-B3D0DBD107ED}"/>
            </a:ext>
          </a:extLst>
        </xdr:cNvPr>
        <xdr:cNvCxnSpPr/>
      </xdr:nvCxnSpPr>
      <xdr:spPr>
        <a:xfrm flipV="1">
          <a:off x="13322300" y="5685980"/>
          <a:ext cx="762000" cy="39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27</xdr:row>
      <xdr:rowOff>107124</xdr:rowOff>
    </xdr:from>
    <xdr:to>
      <xdr:col>64</xdr:col>
      <xdr:colOff>123825</xdr:colOff>
      <xdr:row>28</xdr:row>
      <xdr:rowOff>37274</xdr:rowOff>
    </xdr:to>
    <xdr:sp macro="" textlink="">
      <xdr:nvSpPr>
        <xdr:cNvPr id="147" name="楕円 146">
          <a:extLst>
            <a:ext uri="{FF2B5EF4-FFF2-40B4-BE49-F238E27FC236}">
              <a16:creationId xmlns:a16="http://schemas.microsoft.com/office/drawing/2014/main" id="{174D7C34-40E0-4583-B2DA-C7CC86E299BC}"/>
            </a:ext>
          </a:extLst>
        </xdr:cNvPr>
        <xdr:cNvSpPr/>
      </xdr:nvSpPr>
      <xdr:spPr>
        <a:xfrm>
          <a:off x="12509500" y="5507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27</xdr:row>
      <xdr:rowOff>157924</xdr:rowOff>
    </xdr:from>
    <xdr:to>
      <xdr:col>68</xdr:col>
      <xdr:colOff>73025</xdr:colOff>
      <xdr:row>28</xdr:row>
      <xdr:rowOff>153437</xdr:rowOff>
    </xdr:to>
    <xdr:cxnSp macro="">
      <xdr:nvCxnSpPr>
        <xdr:cNvPr id="148" name="直線コネクタ 147">
          <a:extLst>
            <a:ext uri="{FF2B5EF4-FFF2-40B4-BE49-F238E27FC236}">
              <a16:creationId xmlns:a16="http://schemas.microsoft.com/office/drawing/2014/main" id="{91A0D01F-8CC6-4C98-A58D-CBE69382582D}"/>
            </a:ext>
          </a:extLst>
        </xdr:cNvPr>
        <xdr:cNvCxnSpPr/>
      </xdr:nvCxnSpPr>
      <xdr:spPr>
        <a:xfrm>
          <a:off x="12560300" y="5558599"/>
          <a:ext cx="762000" cy="166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26</xdr:row>
      <xdr:rowOff>154912</xdr:rowOff>
    </xdr:from>
    <xdr:to>
      <xdr:col>60</xdr:col>
      <xdr:colOff>123825</xdr:colOff>
      <xdr:row>27</xdr:row>
      <xdr:rowOff>85062</xdr:rowOff>
    </xdr:to>
    <xdr:sp macro="" textlink="">
      <xdr:nvSpPr>
        <xdr:cNvPr id="149" name="楕円 148">
          <a:extLst>
            <a:ext uri="{FF2B5EF4-FFF2-40B4-BE49-F238E27FC236}">
              <a16:creationId xmlns:a16="http://schemas.microsoft.com/office/drawing/2014/main" id="{5FE8F8E1-219E-4FF7-B1B9-2A0CA54D70BE}"/>
            </a:ext>
          </a:extLst>
        </xdr:cNvPr>
        <xdr:cNvSpPr/>
      </xdr:nvSpPr>
      <xdr:spPr>
        <a:xfrm>
          <a:off x="11747500" y="5384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27</xdr:row>
      <xdr:rowOff>34262</xdr:rowOff>
    </xdr:from>
    <xdr:to>
      <xdr:col>64</xdr:col>
      <xdr:colOff>73025</xdr:colOff>
      <xdr:row>27</xdr:row>
      <xdr:rowOff>157924</xdr:rowOff>
    </xdr:to>
    <xdr:cxnSp macro="">
      <xdr:nvCxnSpPr>
        <xdr:cNvPr id="150" name="直線コネクタ 149">
          <a:extLst>
            <a:ext uri="{FF2B5EF4-FFF2-40B4-BE49-F238E27FC236}">
              <a16:creationId xmlns:a16="http://schemas.microsoft.com/office/drawing/2014/main" id="{1E4A5B6A-D017-4DB6-AE26-6CC4DC9FEBA3}"/>
            </a:ext>
          </a:extLst>
        </xdr:cNvPr>
        <xdr:cNvCxnSpPr/>
      </xdr:nvCxnSpPr>
      <xdr:spPr>
        <a:xfrm>
          <a:off x="11798300" y="5434937"/>
          <a:ext cx="762000" cy="123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135222</xdr:rowOff>
    </xdr:from>
    <xdr:ext cx="469744" cy="259045"/>
    <xdr:sp macro="" textlink="">
      <xdr:nvSpPr>
        <xdr:cNvPr id="151" name="n_1aveValue債務償還比率">
          <a:extLst>
            <a:ext uri="{FF2B5EF4-FFF2-40B4-BE49-F238E27FC236}">
              <a16:creationId xmlns:a16="http://schemas.microsoft.com/office/drawing/2014/main" id="{071542D8-C0C4-4B78-B195-D3984EF4B861}"/>
            </a:ext>
          </a:extLst>
        </xdr:cNvPr>
        <xdr:cNvSpPr txBox="1"/>
      </xdr:nvSpPr>
      <xdr:spPr>
        <a:xfrm>
          <a:off x="13836727" y="5878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7312</xdr:rowOff>
    </xdr:from>
    <xdr:ext cx="469744" cy="259045"/>
    <xdr:sp macro="" textlink="">
      <xdr:nvSpPr>
        <xdr:cNvPr id="152" name="n_2aveValue債務償還比率">
          <a:extLst>
            <a:ext uri="{FF2B5EF4-FFF2-40B4-BE49-F238E27FC236}">
              <a16:creationId xmlns:a16="http://schemas.microsoft.com/office/drawing/2014/main" id="{652ABF5D-6AB2-4541-944D-5AD9A073739A}"/>
            </a:ext>
          </a:extLst>
        </xdr:cNvPr>
        <xdr:cNvSpPr txBox="1"/>
      </xdr:nvSpPr>
      <xdr:spPr>
        <a:xfrm>
          <a:off x="13087427" y="5922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166048</xdr:rowOff>
    </xdr:from>
    <xdr:ext cx="469744" cy="259045"/>
    <xdr:sp macro="" textlink="">
      <xdr:nvSpPr>
        <xdr:cNvPr id="153" name="n_3aveValue債務償還比率">
          <a:extLst>
            <a:ext uri="{FF2B5EF4-FFF2-40B4-BE49-F238E27FC236}">
              <a16:creationId xmlns:a16="http://schemas.microsoft.com/office/drawing/2014/main" id="{EE032D31-148F-4353-A173-44E94C46EB39}"/>
            </a:ext>
          </a:extLst>
        </xdr:cNvPr>
        <xdr:cNvSpPr txBox="1"/>
      </xdr:nvSpPr>
      <xdr:spPr>
        <a:xfrm>
          <a:off x="12325427" y="5909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11511</xdr:rowOff>
    </xdr:from>
    <xdr:ext cx="469744" cy="259045"/>
    <xdr:sp macro="" textlink="">
      <xdr:nvSpPr>
        <xdr:cNvPr id="154" name="n_4aveValue債務償還比率">
          <a:extLst>
            <a:ext uri="{FF2B5EF4-FFF2-40B4-BE49-F238E27FC236}">
              <a16:creationId xmlns:a16="http://schemas.microsoft.com/office/drawing/2014/main" id="{CA89C652-BCEB-4924-9018-02086EA7A5DF}"/>
            </a:ext>
          </a:extLst>
        </xdr:cNvPr>
        <xdr:cNvSpPr txBox="1"/>
      </xdr:nvSpPr>
      <xdr:spPr>
        <a:xfrm>
          <a:off x="11563427" y="5926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9732</xdr:rowOff>
    </xdr:from>
    <xdr:ext cx="469744" cy="259045"/>
    <xdr:sp macro="" textlink="">
      <xdr:nvSpPr>
        <xdr:cNvPr id="155" name="n_1mainValue債務償還比率">
          <a:extLst>
            <a:ext uri="{FF2B5EF4-FFF2-40B4-BE49-F238E27FC236}">
              <a16:creationId xmlns:a16="http://schemas.microsoft.com/office/drawing/2014/main" id="{5021EC77-255E-4745-B4DD-A31511594864}"/>
            </a:ext>
          </a:extLst>
        </xdr:cNvPr>
        <xdr:cNvSpPr txBox="1"/>
      </xdr:nvSpPr>
      <xdr:spPr>
        <a:xfrm>
          <a:off x="13836727" y="541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49314</xdr:rowOff>
    </xdr:from>
    <xdr:ext cx="469744" cy="259045"/>
    <xdr:sp macro="" textlink="">
      <xdr:nvSpPr>
        <xdr:cNvPr id="156" name="n_2mainValue債務償還比率">
          <a:extLst>
            <a:ext uri="{FF2B5EF4-FFF2-40B4-BE49-F238E27FC236}">
              <a16:creationId xmlns:a16="http://schemas.microsoft.com/office/drawing/2014/main" id="{B0E58454-586A-4CD3-881F-2F818C3507D5}"/>
            </a:ext>
          </a:extLst>
        </xdr:cNvPr>
        <xdr:cNvSpPr txBox="1"/>
      </xdr:nvSpPr>
      <xdr:spPr>
        <a:xfrm>
          <a:off x="13087427" y="5449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53801</xdr:rowOff>
    </xdr:from>
    <xdr:ext cx="469744" cy="259045"/>
    <xdr:sp macro="" textlink="">
      <xdr:nvSpPr>
        <xdr:cNvPr id="157" name="n_3mainValue債務償還比率">
          <a:extLst>
            <a:ext uri="{FF2B5EF4-FFF2-40B4-BE49-F238E27FC236}">
              <a16:creationId xmlns:a16="http://schemas.microsoft.com/office/drawing/2014/main" id="{7A3C18B7-6930-4C08-B9FA-AF315907A619}"/>
            </a:ext>
          </a:extLst>
        </xdr:cNvPr>
        <xdr:cNvSpPr txBox="1"/>
      </xdr:nvSpPr>
      <xdr:spPr>
        <a:xfrm>
          <a:off x="12325427" y="5283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25</xdr:row>
      <xdr:rowOff>101589</xdr:rowOff>
    </xdr:from>
    <xdr:ext cx="469744" cy="259045"/>
    <xdr:sp macro="" textlink="">
      <xdr:nvSpPr>
        <xdr:cNvPr id="158" name="n_4mainValue債務償還比率">
          <a:extLst>
            <a:ext uri="{FF2B5EF4-FFF2-40B4-BE49-F238E27FC236}">
              <a16:creationId xmlns:a16="http://schemas.microsoft.com/office/drawing/2014/main" id="{509939E9-6126-48C4-84CF-CB4D1B97FEDE}"/>
            </a:ext>
          </a:extLst>
        </xdr:cNvPr>
        <xdr:cNvSpPr txBox="1"/>
      </xdr:nvSpPr>
      <xdr:spPr>
        <a:xfrm>
          <a:off x="11563427" y="5159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9" name="正方形/長方形 158">
          <a:extLst>
            <a:ext uri="{FF2B5EF4-FFF2-40B4-BE49-F238E27FC236}">
              <a16:creationId xmlns:a16="http://schemas.microsoft.com/office/drawing/2014/main" id="{A05E03C4-1B0D-493E-81F1-80AD2DA02B11}"/>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0" name="正方形/長方形 159">
          <a:extLst>
            <a:ext uri="{FF2B5EF4-FFF2-40B4-BE49-F238E27FC236}">
              <a16:creationId xmlns:a16="http://schemas.microsoft.com/office/drawing/2014/main" id="{ADBFACF1-6B39-47A1-8135-0F5F25B220AA}"/>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1" name="テキスト ボックス 160">
          <a:extLst>
            <a:ext uri="{FF2B5EF4-FFF2-40B4-BE49-F238E27FC236}">
              <a16:creationId xmlns:a16="http://schemas.microsoft.com/office/drawing/2014/main" id="{7F8AE02B-054F-4246-8CE2-21053EF80E67}"/>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2" name="テキスト ボックス 161">
          <a:extLst>
            <a:ext uri="{FF2B5EF4-FFF2-40B4-BE49-F238E27FC236}">
              <a16:creationId xmlns:a16="http://schemas.microsoft.com/office/drawing/2014/main" id="{1ED2D236-6C6E-4CD3-974A-9C7F8C8E78C6}"/>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3" name="テキスト ボックス 162">
          <a:extLst>
            <a:ext uri="{FF2B5EF4-FFF2-40B4-BE49-F238E27FC236}">
              <a16:creationId xmlns:a16="http://schemas.microsoft.com/office/drawing/2014/main" id="{D2585D7B-35B6-47F5-A465-CD4E72DE3B15}"/>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4" name="テキスト ボックス 163">
          <a:extLst>
            <a:ext uri="{FF2B5EF4-FFF2-40B4-BE49-F238E27FC236}">
              <a16:creationId xmlns:a16="http://schemas.microsoft.com/office/drawing/2014/main" id="{8E54672E-817E-40D8-B193-0AA8390B270B}"/>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1FB5B2E0-3934-4176-B9CC-BFEAE6CE82E8}"/>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3DE12836-892D-4876-98F0-131252FA1E3A}"/>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297A5868-0401-4BC8-9B2A-3E2E8703D12E}"/>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DCC40B0B-96AD-418B-8B88-5817FF9A5576}"/>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福島県新地町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69B41C73-F8C7-429C-B396-DAFCC9985649}"/>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64CBA145-80F2-4251-B787-20B44B564B7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E86FB772-1A5A-45ED-985E-B1B67AA1456E}"/>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606F3D22-48F3-40A7-BE93-19CB4B1FB2F3}"/>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BBE2C475-5B1C-4E17-9D75-070790AC80DF}"/>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FF6B289E-10DC-4AED-9EC2-834FA779A55A}"/>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7,812
7,767
46.70
8,837,355
8,115,475
458,816
4,427,893
5,954,636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CD0F7FD3-39D1-4BD3-96D7-92DE6C5CC7EA}"/>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CB25A47C-50CE-4DB7-9A91-B921D097EA1B}"/>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9B909EF3-DAC7-47E2-A7B6-F243A76A9D37}"/>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51D9779B-8605-47E7-8E64-342BAA7387B6}"/>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DEDBFDAD-C72F-4385-8C3F-E99A62920468}"/>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DA400F2C-166F-4504-B022-B599A1240FBB}"/>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394113C2-7336-4476-82D3-8025C32247D6}"/>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DA451EF0-224B-477B-9295-2E44395DB944}"/>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7326C0D3-E9B1-4939-968B-240B718CD7FD}"/>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522CFA68-1BBB-4E87-94C3-4E6A01C17E57}"/>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14FED00E-FD20-4675-8F5E-6B0BC54A5DC5}"/>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8F6CE180-CEC3-475B-AE14-C0F463F19202}"/>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A8917396-0A53-4C0D-9C00-FDC16E50AC4E}"/>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BB9E38C7-7275-4CE6-A835-90EC7E918BA8}"/>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4BEEE1C-226C-4B94-AFBB-4095895D2B32}"/>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9A5D7937-CE05-4122-8B85-3BD9E3D77B2A}"/>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4BABD7B6-FD3E-4D25-B73B-EBA68C6832AB}"/>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A7552B54-13F1-4417-BD68-27329F0A8195}"/>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D8AEE4A6-7AD3-44D4-8A3C-35A364F1B7BE}"/>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6AE59163-BF7C-496B-8FB8-A64F9E1E42A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4CAE3037-0442-44D2-A415-2CD272A6F917}"/>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C4952357-4065-4CD7-8FE9-C0926D09CB6E}"/>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10D2D5C8-5D94-4224-A2AB-3900E79213AD}"/>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DB25917A-AE33-4C95-B274-F34525F8F2C7}"/>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99634109-10C4-40C7-A47E-12482661856C}"/>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5A385EBA-84C1-47CC-945F-346C2BE0F046}"/>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7583B36C-1F44-4119-AD3E-3DD2BE48F3C8}"/>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ED2723E8-6D8C-4680-98AC-A1335C4D9BD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1CE2EBDD-873D-465F-AD89-C11DF911ED73}"/>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97C15F92-16BC-46ED-8DCA-01CCFBCA3D33}"/>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D9207680-EE1C-46D1-94B7-CFF743936A06}"/>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A1ADD60D-F2D8-4E64-938C-CE43D2AD516A}"/>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232E15C2-D2E0-4E41-8AC6-C0AD3C6958BC}"/>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3772E419-83D6-49BD-9453-FC3E913CA8CE}"/>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FE3855D5-A68A-410E-8AD8-15F4F20CB028}"/>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EEEE342E-CB03-45D6-B909-F83A87843FB3}"/>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400B6739-074B-42DF-B7E5-12BD53B62F3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DA71BCB3-D488-498D-8464-A875D8A20EC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CA8DA841-DFB9-4E9B-A05D-7E242D9C6907}"/>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17488E36-02C0-4EE3-BA1F-DFE6C85232E4}"/>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99493D86-9B61-4A74-8F17-92E5706ED305}"/>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364A48E5-6B68-4425-9AF1-488E16B823DF}"/>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2E8424C3-F273-44A9-8A2F-46A6A8CCC3C8}"/>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CE215C49-3A4A-4A4C-BFB3-359B14C33EBF}"/>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8A8C31D0-E19A-476F-A89C-3CB66C67DF17}"/>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135255</xdr:rowOff>
    </xdr:from>
    <xdr:to>
      <xdr:col>24</xdr:col>
      <xdr:colOff>62865</xdr:colOff>
      <xdr:row>42</xdr:row>
      <xdr:rowOff>30480</xdr:rowOff>
    </xdr:to>
    <xdr:cxnSp macro="">
      <xdr:nvCxnSpPr>
        <xdr:cNvPr id="57" name="直線コネクタ 56">
          <a:extLst>
            <a:ext uri="{FF2B5EF4-FFF2-40B4-BE49-F238E27FC236}">
              <a16:creationId xmlns:a16="http://schemas.microsoft.com/office/drawing/2014/main" id="{6B0323E9-04FC-41CE-809F-CA45EBE62AC3}"/>
            </a:ext>
          </a:extLst>
        </xdr:cNvPr>
        <xdr:cNvCxnSpPr/>
      </xdr:nvCxnSpPr>
      <xdr:spPr>
        <a:xfrm flipV="1">
          <a:off x="4634865" y="5621655"/>
          <a:ext cx="0" cy="1609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34307</xdr:rowOff>
    </xdr:from>
    <xdr:ext cx="405111" cy="259045"/>
    <xdr:sp macro="" textlink="">
      <xdr:nvSpPr>
        <xdr:cNvPr id="58" name="【道路】&#10;有形固定資産減価償却率最小値テキスト">
          <a:extLst>
            <a:ext uri="{FF2B5EF4-FFF2-40B4-BE49-F238E27FC236}">
              <a16:creationId xmlns:a16="http://schemas.microsoft.com/office/drawing/2014/main" id="{B0DF9A0A-3411-41B6-9A78-C368205DB39B}"/>
            </a:ext>
          </a:extLst>
        </xdr:cNvPr>
        <xdr:cNvSpPr txBox="1"/>
      </xdr:nvSpPr>
      <xdr:spPr>
        <a:xfrm>
          <a:off x="4673600" y="723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30480</xdr:rowOff>
    </xdr:from>
    <xdr:to>
      <xdr:col>24</xdr:col>
      <xdr:colOff>152400</xdr:colOff>
      <xdr:row>42</xdr:row>
      <xdr:rowOff>30480</xdr:rowOff>
    </xdr:to>
    <xdr:cxnSp macro="">
      <xdr:nvCxnSpPr>
        <xdr:cNvPr id="59" name="直線コネクタ 58">
          <a:extLst>
            <a:ext uri="{FF2B5EF4-FFF2-40B4-BE49-F238E27FC236}">
              <a16:creationId xmlns:a16="http://schemas.microsoft.com/office/drawing/2014/main" id="{DEE79567-6AEF-4CEA-A26B-847C4DE39138}"/>
            </a:ext>
          </a:extLst>
        </xdr:cNvPr>
        <xdr:cNvCxnSpPr/>
      </xdr:nvCxnSpPr>
      <xdr:spPr>
        <a:xfrm>
          <a:off x="4546600" y="723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81932</xdr:rowOff>
    </xdr:from>
    <xdr:ext cx="405111" cy="259045"/>
    <xdr:sp macro="" textlink="">
      <xdr:nvSpPr>
        <xdr:cNvPr id="60" name="【道路】&#10;有形固定資産減価償却率最大値テキスト">
          <a:extLst>
            <a:ext uri="{FF2B5EF4-FFF2-40B4-BE49-F238E27FC236}">
              <a16:creationId xmlns:a16="http://schemas.microsoft.com/office/drawing/2014/main" id="{E83E9F75-8143-455E-99C7-F5737ACAE0E0}"/>
            </a:ext>
          </a:extLst>
        </xdr:cNvPr>
        <xdr:cNvSpPr txBox="1"/>
      </xdr:nvSpPr>
      <xdr:spPr>
        <a:xfrm>
          <a:off x="4673600" y="5396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135255</xdr:rowOff>
    </xdr:from>
    <xdr:to>
      <xdr:col>24</xdr:col>
      <xdr:colOff>152400</xdr:colOff>
      <xdr:row>32</xdr:row>
      <xdr:rowOff>135255</xdr:rowOff>
    </xdr:to>
    <xdr:cxnSp macro="">
      <xdr:nvCxnSpPr>
        <xdr:cNvPr id="61" name="直線コネクタ 60">
          <a:extLst>
            <a:ext uri="{FF2B5EF4-FFF2-40B4-BE49-F238E27FC236}">
              <a16:creationId xmlns:a16="http://schemas.microsoft.com/office/drawing/2014/main" id="{FAEA2C26-2E22-462C-9ACD-A82271059CC5}"/>
            </a:ext>
          </a:extLst>
        </xdr:cNvPr>
        <xdr:cNvCxnSpPr/>
      </xdr:nvCxnSpPr>
      <xdr:spPr>
        <a:xfrm>
          <a:off x="4546600" y="5621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40022</xdr:rowOff>
    </xdr:from>
    <xdr:ext cx="405111" cy="259045"/>
    <xdr:sp macro="" textlink="">
      <xdr:nvSpPr>
        <xdr:cNvPr id="62" name="【道路】&#10;有形固定資産減価償却率平均値テキスト">
          <a:extLst>
            <a:ext uri="{FF2B5EF4-FFF2-40B4-BE49-F238E27FC236}">
              <a16:creationId xmlns:a16="http://schemas.microsoft.com/office/drawing/2014/main" id="{DC27FBCE-75CD-490C-B1A0-62AF9FF53274}"/>
            </a:ext>
          </a:extLst>
        </xdr:cNvPr>
        <xdr:cNvSpPr txBox="1"/>
      </xdr:nvSpPr>
      <xdr:spPr>
        <a:xfrm>
          <a:off x="4673600" y="65551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61595</xdr:rowOff>
    </xdr:from>
    <xdr:to>
      <xdr:col>24</xdr:col>
      <xdr:colOff>114300</xdr:colOff>
      <xdr:row>38</xdr:row>
      <xdr:rowOff>163195</xdr:rowOff>
    </xdr:to>
    <xdr:sp macro="" textlink="">
      <xdr:nvSpPr>
        <xdr:cNvPr id="63" name="フローチャート: 判断 62">
          <a:extLst>
            <a:ext uri="{FF2B5EF4-FFF2-40B4-BE49-F238E27FC236}">
              <a16:creationId xmlns:a16="http://schemas.microsoft.com/office/drawing/2014/main" id="{A22F2ECF-4ECD-4175-9355-FB20073DB87B}"/>
            </a:ext>
          </a:extLst>
        </xdr:cNvPr>
        <xdr:cNvSpPr/>
      </xdr:nvSpPr>
      <xdr:spPr>
        <a:xfrm>
          <a:off x="4584700" y="657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6350</xdr:rowOff>
    </xdr:from>
    <xdr:to>
      <xdr:col>20</xdr:col>
      <xdr:colOff>38100</xdr:colOff>
      <xdr:row>38</xdr:row>
      <xdr:rowOff>107950</xdr:rowOff>
    </xdr:to>
    <xdr:sp macro="" textlink="">
      <xdr:nvSpPr>
        <xdr:cNvPr id="64" name="フローチャート: 判断 63">
          <a:extLst>
            <a:ext uri="{FF2B5EF4-FFF2-40B4-BE49-F238E27FC236}">
              <a16:creationId xmlns:a16="http://schemas.microsoft.com/office/drawing/2014/main" id="{CC8EC36D-EF20-475E-ABC8-625133231953}"/>
            </a:ext>
          </a:extLst>
        </xdr:cNvPr>
        <xdr:cNvSpPr/>
      </xdr:nvSpPr>
      <xdr:spPr>
        <a:xfrm>
          <a:off x="37465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17780</xdr:rowOff>
    </xdr:from>
    <xdr:to>
      <xdr:col>15</xdr:col>
      <xdr:colOff>101600</xdr:colOff>
      <xdr:row>38</xdr:row>
      <xdr:rowOff>119380</xdr:rowOff>
    </xdr:to>
    <xdr:sp macro="" textlink="">
      <xdr:nvSpPr>
        <xdr:cNvPr id="65" name="フローチャート: 判断 64">
          <a:extLst>
            <a:ext uri="{FF2B5EF4-FFF2-40B4-BE49-F238E27FC236}">
              <a16:creationId xmlns:a16="http://schemas.microsoft.com/office/drawing/2014/main" id="{DBE89F4E-608F-47C5-A9BD-C8E34115235F}"/>
            </a:ext>
          </a:extLst>
        </xdr:cNvPr>
        <xdr:cNvSpPr/>
      </xdr:nvSpPr>
      <xdr:spPr>
        <a:xfrm>
          <a:off x="2857500" y="653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162560</xdr:rowOff>
    </xdr:from>
    <xdr:to>
      <xdr:col>10</xdr:col>
      <xdr:colOff>165100</xdr:colOff>
      <xdr:row>38</xdr:row>
      <xdr:rowOff>92710</xdr:rowOff>
    </xdr:to>
    <xdr:sp macro="" textlink="">
      <xdr:nvSpPr>
        <xdr:cNvPr id="66" name="フローチャート: 判断 65">
          <a:extLst>
            <a:ext uri="{FF2B5EF4-FFF2-40B4-BE49-F238E27FC236}">
              <a16:creationId xmlns:a16="http://schemas.microsoft.com/office/drawing/2014/main" id="{4A5F3469-14E9-4A5A-8D2B-CCDD0890F3FE}"/>
            </a:ext>
          </a:extLst>
        </xdr:cNvPr>
        <xdr:cNvSpPr/>
      </xdr:nvSpPr>
      <xdr:spPr>
        <a:xfrm>
          <a:off x="1968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122555</xdr:rowOff>
    </xdr:from>
    <xdr:to>
      <xdr:col>6</xdr:col>
      <xdr:colOff>38100</xdr:colOff>
      <xdr:row>38</xdr:row>
      <xdr:rowOff>52705</xdr:rowOff>
    </xdr:to>
    <xdr:sp macro="" textlink="">
      <xdr:nvSpPr>
        <xdr:cNvPr id="67" name="フローチャート: 判断 66">
          <a:extLst>
            <a:ext uri="{FF2B5EF4-FFF2-40B4-BE49-F238E27FC236}">
              <a16:creationId xmlns:a16="http://schemas.microsoft.com/office/drawing/2014/main" id="{F1054B63-F896-4EB0-B62B-A4387A1BCECD}"/>
            </a:ext>
          </a:extLst>
        </xdr:cNvPr>
        <xdr:cNvSpPr/>
      </xdr:nvSpPr>
      <xdr:spPr>
        <a:xfrm>
          <a:off x="1079500" y="646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E2832731-827F-4E1C-BDB3-7BC3C18AD984}"/>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17D1D719-F619-4963-B4C8-12C7AE95D79B}"/>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2DE45BAF-F332-44EB-8F2F-4630EF90AF2E}"/>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5B7D98A5-0D44-4797-A3F4-CBCF1E405618}"/>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4257B284-4714-4DAC-BE4C-1B8FF33EC5BE}"/>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84455</xdr:rowOff>
    </xdr:from>
    <xdr:to>
      <xdr:col>24</xdr:col>
      <xdr:colOff>114300</xdr:colOff>
      <xdr:row>33</xdr:row>
      <xdr:rowOff>14605</xdr:rowOff>
    </xdr:to>
    <xdr:sp macro="" textlink="">
      <xdr:nvSpPr>
        <xdr:cNvPr id="73" name="楕円 72">
          <a:extLst>
            <a:ext uri="{FF2B5EF4-FFF2-40B4-BE49-F238E27FC236}">
              <a16:creationId xmlns:a16="http://schemas.microsoft.com/office/drawing/2014/main" id="{A0CD3EB9-DE3F-41A6-81AC-2A27E08DDF84}"/>
            </a:ext>
          </a:extLst>
        </xdr:cNvPr>
        <xdr:cNvSpPr/>
      </xdr:nvSpPr>
      <xdr:spPr>
        <a:xfrm>
          <a:off x="4584700" y="5570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32</xdr:row>
      <xdr:rowOff>37482</xdr:rowOff>
    </xdr:from>
    <xdr:ext cx="405111" cy="259045"/>
    <xdr:sp macro="" textlink="">
      <xdr:nvSpPr>
        <xdr:cNvPr id="74" name="【道路】&#10;有形固定資産減価償却率該当値テキスト">
          <a:extLst>
            <a:ext uri="{FF2B5EF4-FFF2-40B4-BE49-F238E27FC236}">
              <a16:creationId xmlns:a16="http://schemas.microsoft.com/office/drawing/2014/main" id="{D3076946-7B51-4147-BA06-A6ECF6F885AB}"/>
            </a:ext>
          </a:extLst>
        </xdr:cNvPr>
        <xdr:cNvSpPr txBox="1"/>
      </xdr:nvSpPr>
      <xdr:spPr>
        <a:xfrm>
          <a:off x="4673600" y="5523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65405</xdr:rowOff>
    </xdr:from>
    <xdr:to>
      <xdr:col>20</xdr:col>
      <xdr:colOff>38100</xdr:colOff>
      <xdr:row>32</xdr:row>
      <xdr:rowOff>167005</xdr:rowOff>
    </xdr:to>
    <xdr:sp macro="" textlink="">
      <xdr:nvSpPr>
        <xdr:cNvPr id="75" name="楕円 74">
          <a:extLst>
            <a:ext uri="{FF2B5EF4-FFF2-40B4-BE49-F238E27FC236}">
              <a16:creationId xmlns:a16="http://schemas.microsoft.com/office/drawing/2014/main" id="{C66CAAED-ADE5-4795-8918-D5BBCB857256}"/>
            </a:ext>
          </a:extLst>
        </xdr:cNvPr>
        <xdr:cNvSpPr/>
      </xdr:nvSpPr>
      <xdr:spPr>
        <a:xfrm>
          <a:off x="3746500" y="5551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32</xdr:row>
      <xdr:rowOff>116205</xdr:rowOff>
    </xdr:from>
    <xdr:to>
      <xdr:col>24</xdr:col>
      <xdr:colOff>63500</xdr:colOff>
      <xdr:row>32</xdr:row>
      <xdr:rowOff>135255</xdr:rowOff>
    </xdr:to>
    <xdr:cxnSp macro="">
      <xdr:nvCxnSpPr>
        <xdr:cNvPr id="76" name="直線コネクタ 75">
          <a:extLst>
            <a:ext uri="{FF2B5EF4-FFF2-40B4-BE49-F238E27FC236}">
              <a16:creationId xmlns:a16="http://schemas.microsoft.com/office/drawing/2014/main" id="{46BE28B1-0074-40DC-8378-79121E126A9C}"/>
            </a:ext>
          </a:extLst>
        </xdr:cNvPr>
        <xdr:cNvCxnSpPr/>
      </xdr:nvCxnSpPr>
      <xdr:spPr>
        <a:xfrm>
          <a:off x="3797300" y="5602605"/>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99077</xdr:rowOff>
    </xdr:from>
    <xdr:ext cx="405111" cy="259045"/>
    <xdr:sp macro="" textlink="">
      <xdr:nvSpPr>
        <xdr:cNvPr id="77" name="n_1aveValue【道路】&#10;有形固定資産減価償却率">
          <a:extLst>
            <a:ext uri="{FF2B5EF4-FFF2-40B4-BE49-F238E27FC236}">
              <a16:creationId xmlns:a16="http://schemas.microsoft.com/office/drawing/2014/main" id="{F3075664-28CB-49B3-ACA6-C3E9A7C3906C}"/>
            </a:ext>
          </a:extLst>
        </xdr:cNvPr>
        <xdr:cNvSpPr txBox="1"/>
      </xdr:nvSpPr>
      <xdr:spPr>
        <a:xfrm>
          <a:off x="3582044" y="661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135907</xdr:rowOff>
    </xdr:from>
    <xdr:ext cx="405111" cy="259045"/>
    <xdr:sp macro="" textlink="">
      <xdr:nvSpPr>
        <xdr:cNvPr id="78" name="n_2aveValue【道路】&#10;有形固定資産減価償却率">
          <a:extLst>
            <a:ext uri="{FF2B5EF4-FFF2-40B4-BE49-F238E27FC236}">
              <a16:creationId xmlns:a16="http://schemas.microsoft.com/office/drawing/2014/main" id="{91D201FD-6511-49F2-BF7C-5B68EA9B077A}"/>
            </a:ext>
          </a:extLst>
        </xdr:cNvPr>
        <xdr:cNvSpPr txBox="1"/>
      </xdr:nvSpPr>
      <xdr:spPr>
        <a:xfrm>
          <a:off x="2705744" y="630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109237</xdr:rowOff>
    </xdr:from>
    <xdr:ext cx="405111" cy="259045"/>
    <xdr:sp macro="" textlink="">
      <xdr:nvSpPr>
        <xdr:cNvPr id="79" name="n_3aveValue【道路】&#10;有形固定資産減価償却率">
          <a:extLst>
            <a:ext uri="{FF2B5EF4-FFF2-40B4-BE49-F238E27FC236}">
              <a16:creationId xmlns:a16="http://schemas.microsoft.com/office/drawing/2014/main" id="{B91D1F8F-A9AF-4BE1-9A7F-D1390737739E}"/>
            </a:ext>
          </a:extLst>
        </xdr:cNvPr>
        <xdr:cNvSpPr txBox="1"/>
      </xdr:nvSpPr>
      <xdr:spPr>
        <a:xfrm>
          <a:off x="1816744" y="6281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69232</xdr:rowOff>
    </xdr:from>
    <xdr:ext cx="405111" cy="259045"/>
    <xdr:sp macro="" textlink="">
      <xdr:nvSpPr>
        <xdr:cNvPr id="80" name="n_4aveValue【道路】&#10;有形固定資産減価償却率">
          <a:extLst>
            <a:ext uri="{FF2B5EF4-FFF2-40B4-BE49-F238E27FC236}">
              <a16:creationId xmlns:a16="http://schemas.microsoft.com/office/drawing/2014/main" id="{AB56B9B8-55DB-4880-B4F1-76F7BCD5ACB1}"/>
            </a:ext>
          </a:extLst>
        </xdr:cNvPr>
        <xdr:cNvSpPr txBox="1"/>
      </xdr:nvSpPr>
      <xdr:spPr>
        <a:xfrm>
          <a:off x="927744" y="624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31</xdr:row>
      <xdr:rowOff>12082</xdr:rowOff>
    </xdr:from>
    <xdr:ext cx="405111" cy="259045"/>
    <xdr:sp macro="" textlink="">
      <xdr:nvSpPr>
        <xdr:cNvPr id="81" name="n_1mainValue【道路】&#10;有形固定資産減価償却率">
          <a:extLst>
            <a:ext uri="{FF2B5EF4-FFF2-40B4-BE49-F238E27FC236}">
              <a16:creationId xmlns:a16="http://schemas.microsoft.com/office/drawing/2014/main" id="{0F824BD1-6607-4F19-A597-1EFE58C3AE92}"/>
            </a:ext>
          </a:extLst>
        </xdr:cNvPr>
        <xdr:cNvSpPr txBox="1"/>
      </xdr:nvSpPr>
      <xdr:spPr>
        <a:xfrm>
          <a:off x="3582044" y="532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2" name="正方形/長方形 81">
          <a:extLst>
            <a:ext uri="{FF2B5EF4-FFF2-40B4-BE49-F238E27FC236}">
              <a16:creationId xmlns:a16="http://schemas.microsoft.com/office/drawing/2014/main" id="{B0B6FC6A-F818-4971-BFB6-9D013B10C134}"/>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3" name="正方形/長方形 82">
          <a:extLst>
            <a:ext uri="{FF2B5EF4-FFF2-40B4-BE49-F238E27FC236}">
              <a16:creationId xmlns:a16="http://schemas.microsoft.com/office/drawing/2014/main" id="{80C97CE0-CC5A-4A46-899F-8ED8DF1E998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4" name="正方形/長方形 83">
          <a:extLst>
            <a:ext uri="{FF2B5EF4-FFF2-40B4-BE49-F238E27FC236}">
              <a16:creationId xmlns:a16="http://schemas.microsoft.com/office/drawing/2014/main" id="{B6F49777-4F5B-415E-A344-BDAA804A320A}"/>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5" name="正方形/長方形 84">
          <a:extLst>
            <a:ext uri="{FF2B5EF4-FFF2-40B4-BE49-F238E27FC236}">
              <a16:creationId xmlns:a16="http://schemas.microsoft.com/office/drawing/2014/main" id="{0B27978C-F3AE-4461-AA22-BF2FE1F47F82}"/>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6" name="正方形/長方形 85">
          <a:extLst>
            <a:ext uri="{FF2B5EF4-FFF2-40B4-BE49-F238E27FC236}">
              <a16:creationId xmlns:a16="http://schemas.microsoft.com/office/drawing/2014/main" id="{C69B9703-BCD1-4210-8854-CD9D88A4D3B9}"/>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7" name="正方形/長方形 86">
          <a:extLst>
            <a:ext uri="{FF2B5EF4-FFF2-40B4-BE49-F238E27FC236}">
              <a16:creationId xmlns:a16="http://schemas.microsoft.com/office/drawing/2014/main" id="{E19C7413-E9A6-44EF-B16E-885F8D428167}"/>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8" name="正方形/長方形 87">
          <a:extLst>
            <a:ext uri="{FF2B5EF4-FFF2-40B4-BE49-F238E27FC236}">
              <a16:creationId xmlns:a16="http://schemas.microsoft.com/office/drawing/2014/main" id="{0510F4C2-815F-4DB2-8F93-3B1184859643}"/>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9" name="正方形/長方形 88">
          <a:extLst>
            <a:ext uri="{FF2B5EF4-FFF2-40B4-BE49-F238E27FC236}">
              <a16:creationId xmlns:a16="http://schemas.microsoft.com/office/drawing/2014/main" id="{BE320C21-05EE-4454-86F2-16D669ECB35F}"/>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0" name="テキスト ボックス 89">
          <a:extLst>
            <a:ext uri="{FF2B5EF4-FFF2-40B4-BE49-F238E27FC236}">
              <a16:creationId xmlns:a16="http://schemas.microsoft.com/office/drawing/2014/main" id="{CAF8DD98-3363-4223-B3E1-BBCB719066B8}"/>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1" name="直線コネクタ 90">
          <a:extLst>
            <a:ext uri="{FF2B5EF4-FFF2-40B4-BE49-F238E27FC236}">
              <a16:creationId xmlns:a16="http://schemas.microsoft.com/office/drawing/2014/main" id="{38CBD481-00E3-42FA-BA02-2A2CC1BF4A3F}"/>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2" name="直線コネクタ 91">
          <a:extLst>
            <a:ext uri="{FF2B5EF4-FFF2-40B4-BE49-F238E27FC236}">
              <a16:creationId xmlns:a16="http://schemas.microsoft.com/office/drawing/2014/main" id="{5A2C7643-3A90-4180-8A5F-07FAAA1329DA}"/>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93" name="テキスト ボックス 92">
          <a:extLst>
            <a:ext uri="{FF2B5EF4-FFF2-40B4-BE49-F238E27FC236}">
              <a16:creationId xmlns:a16="http://schemas.microsoft.com/office/drawing/2014/main" id="{3C2EB6E8-67D0-4E27-B7E1-35553BA6CF47}"/>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4" name="直線コネクタ 93">
          <a:extLst>
            <a:ext uri="{FF2B5EF4-FFF2-40B4-BE49-F238E27FC236}">
              <a16:creationId xmlns:a16="http://schemas.microsoft.com/office/drawing/2014/main" id="{C291BF85-997F-4B78-9ED3-9DC3526A55C9}"/>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95" name="テキスト ボックス 94">
          <a:extLst>
            <a:ext uri="{FF2B5EF4-FFF2-40B4-BE49-F238E27FC236}">
              <a16:creationId xmlns:a16="http://schemas.microsoft.com/office/drawing/2014/main" id="{F16A6D9E-B69F-4F99-9A38-55B8E69DBF2E}"/>
            </a:ext>
          </a:extLst>
        </xdr:cNvPr>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96" name="直線コネクタ 95">
          <a:extLst>
            <a:ext uri="{FF2B5EF4-FFF2-40B4-BE49-F238E27FC236}">
              <a16:creationId xmlns:a16="http://schemas.microsoft.com/office/drawing/2014/main" id="{023A048D-2108-4702-8DE8-B37F4ED99048}"/>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97" name="テキスト ボックス 96">
          <a:extLst>
            <a:ext uri="{FF2B5EF4-FFF2-40B4-BE49-F238E27FC236}">
              <a16:creationId xmlns:a16="http://schemas.microsoft.com/office/drawing/2014/main" id="{0F5B9A60-B64A-4390-A771-A6304CA63510}"/>
            </a:ext>
          </a:extLst>
        </xdr:cNvPr>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8" name="直線コネクタ 97">
          <a:extLst>
            <a:ext uri="{FF2B5EF4-FFF2-40B4-BE49-F238E27FC236}">
              <a16:creationId xmlns:a16="http://schemas.microsoft.com/office/drawing/2014/main" id="{E0F4458D-F7B0-44FC-9E00-57EC6921F92B}"/>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99" name="テキスト ボックス 98">
          <a:extLst>
            <a:ext uri="{FF2B5EF4-FFF2-40B4-BE49-F238E27FC236}">
              <a16:creationId xmlns:a16="http://schemas.microsoft.com/office/drawing/2014/main" id="{A37A86D2-0E09-4A39-9584-07983844E7AC}"/>
            </a:ext>
          </a:extLst>
        </xdr:cNvPr>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0" name="直線コネクタ 99">
          <a:extLst>
            <a:ext uri="{FF2B5EF4-FFF2-40B4-BE49-F238E27FC236}">
              <a16:creationId xmlns:a16="http://schemas.microsoft.com/office/drawing/2014/main" id="{8E75EA89-91A2-4787-B6B4-7D6665421AB5}"/>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01" name="テキスト ボックス 100">
          <a:extLst>
            <a:ext uri="{FF2B5EF4-FFF2-40B4-BE49-F238E27FC236}">
              <a16:creationId xmlns:a16="http://schemas.microsoft.com/office/drawing/2014/main" id="{DCA5224A-131F-4C4E-AD9E-304AED0505BF}"/>
            </a:ext>
          </a:extLst>
        </xdr:cNvPr>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2" name="直線コネクタ 101">
          <a:extLst>
            <a:ext uri="{FF2B5EF4-FFF2-40B4-BE49-F238E27FC236}">
              <a16:creationId xmlns:a16="http://schemas.microsoft.com/office/drawing/2014/main" id="{32ADEC82-1B2A-479D-AF03-5630FB65641F}"/>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03" name="テキスト ボックス 102">
          <a:extLst>
            <a:ext uri="{FF2B5EF4-FFF2-40B4-BE49-F238E27FC236}">
              <a16:creationId xmlns:a16="http://schemas.microsoft.com/office/drawing/2014/main" id="{3A6BC4D3-EBAD-414A-9AA0-590B027E24F6}"/>
            </a:ext>
          </a:extLst>
        </xdr:cNvPr>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4" name="直線コネクタ 103">
          <a:extLst>
            <a:ext uri="{FF2B5EF4-FFF2-40B4-BE49-F238E27FC236}">
              <a16:creationId xmlns:a16="http://schemas.microsoft.com/office/drawing/2014/main" id="{37DBAF70-FF8A-4E37-835C-91929E0CFC54}"/>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5" name="テキスト ボックス 104">
          <a:extLst>
            <a:ext uri="{FF2B5EF4-FFF2-40B4-BE49-F238E27FC236}">
              <a16:creationId xmlns:a16="http://schemas.microsoft.com/office/drawing/2014/main" id="{9DBE69D1-3442-408E-8C7E-409BF5CF95BE}"/>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6" name="【道路】&#10;一人当たり延長グラフ枠">
          <a:extLst>
            <a:ext uri="{FF2B5EF4-FFF2-40B4-BE49-F238E27FC236}">
              <a16:creationId xmlns:a16="http://schemas.microsoft.com/office/drawing/2014/main" id="{59565D30-9A6D-4143-A230-41C9B9FECAFB}"/>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3636</xdr:rowOff>
    </xdr:from>
    <xdr:to>
      <xdr:col>54</xdr:col>
      <xdr:colOff>189865</xdr:colOff>
      <xdr:row>41</xdr:row>
      <xdr:rowOff>144845</xdr:rowOff>
    </xdr:to>
    <xdr:cxnSp macro="">
      <xdr:nvCxnSpPr>
        <xdr:cNvPr id="107" name="直線コネクタ 106">
          <a:extLst>
            <a:ext uri="{FF2B5EF4-FFF2-40B4-BE49-F238E27FC236}">
              <a16:creationId xmlns:a16="http://schemas.microsoft.com/office/drawing/2014/main" id="{E78BFF45-CE6D-4B6C-9588-B7090F8A4787}"/>
            </a:ext>
          </a:extLst>
        </xdr:cNvPr>
        <xdr:cNvCxnSpPr/>
      </xdr:nvCxnSpPr>
      <xdr:spPr>
        <a:xfrm flipV="1">
          <a:off x="10476865" y="5832936"/>
          <a:ext cx="0" cy="13413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148672</xdr:rowOff>
    </xdr:from>
    <xdr:ext cx="469744" cy="259045"/>
    <xdr:sp macro="" textlink="">
      <xdr:nvSpPr>
        <xdr:cNvPr id="108" name="【道路】&#10;一人当たり延長最小値テキスト">
          <a:extLst>
            <a:ext uri="{FF2B5EF4-FFF2-40B4-BE49-F238E27FC236}">
              <a16:creationId xmlns:a16="http://schemas.microsoft.com/office/drawing/2014/main" id="{0FBAB40D-8BBD-4B95-A5C9-B142F91A43DD}"/>
            </a:ext>
          </a:extLst>
        </xdr:cNvPr>
        <xdr:cNvSpPr txBox="1"/>
      </xdr:nvSpPr>
      <xdr:spPr>
        <a:xfrm>
          <a:off x="10515600" y="7178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144845</xdr:rowOff>
    </xdr:from>
    <xdr:to>
      <xdr:col>55</xdr:col>
      <xdr:colOff>88900</xdr:colOff>
      <xdr:row>41</xdr:row>
      <xdr:rowOff>144845</xdr:rowOff>
    </xdr:to>
    <xdr:cxnSp macro="">
      <xdr:nvCxnSpPr>
        <xdr:cNvPr id="109" name="直線コネクタ 108">
          <a:extLst>
            <a:ext uri="{FF2B5EF4-FFF2-40B4-BE49-F238E27FC236}">
              <a16:creationId xmlns:a16="http://schemas.microsoft.com/office/drawing/2014/main" id="{39A5EA03-B8F6-4481-ABF6-0CCDBD20CC21}"/>
            </a:ext>
          </a:extLst>
        </xdr:cNvPr>
        <xdr:cNvCxnSpPr/>
      </xdr:nvCxnSpPr>
      <xdr:spPr>
        <a:xfrm>
          <a:off x="10388600" y="7174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121763</xdr:rowOff>
    </xdr:from>
    <xdr:ext cx="534377" cy="259045"/>
    <xdr:sp macro="" textlink="">
      <xdr:nvSpPr>
        <xdr:cNvPr id="110" name="【道路】&#10;一人当たり延長最大値テキスト">
          <a:extLst>
            <a:ext uri="{FF2B5EF4-FFF2-40B4-BE49-F238E27FC236}">
              <a16:creationId xmlns:a16="http://schemas.microsoft.com/office/drawing/2014/main" id="{46E9F0A1-D28E-40B4-8F74-3604B9E918C9}"/>
            </a:ext>
          </a:extLst>
        </xdr:cNvPr>
        <xdr:cNvSpPr txBox="1"/>
      </xdr:nvSpPr>
      <xdr:spPr>
        <a:xfrm>
          <a:off x="10515600" y="5608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3636</xdr:rowOff>
    </xdr:from>
    <xdr:to>
      <xdr:col>55</xdr:col>
      <xdr:colOff>88900</xdr:colOff>
      <xdr:row>34</xdr:row>
      <xdr:rowOff>3636</xdr:rowOff>
    </xdr:to>
    <xdr:cxnSp macro="">
      <xdr:nvCxnSpPr>
        <xdr:cNvPr id="111" name="直線コネクタ 110">
          <a:extLst>
            <a:ext uri="{FF2B5EF4-FFF2-40B4-BE49-F238E27FC236}">
              <a16:creationId xmlns:a16="http://schemas.microsoft.com/office/drawing/2014/main" id="{FD37DB97-A4BF-446C-9477-3E044E4E1AE0}"/>
            </a:ext>
          </a:extLst>
        </xdr:cNvPr>
        <xdr:cNvCxnSpPr/>
      </xdr:nvCxnSpPr>
      <xdr:spPr>
        <a:xfrm>
          <a:off x="10388600" y="5832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12468</xdr:rowOff>
    </xdr:from>
    <xdr:ext cx="534377" cy="259045"/>
    <xdr:sp macro="" textlink="">
      <xdr:nvSpPr>
        <xdr:cNvPr id="112" name="【道路】&#10;一人当たり延長平均値テキスト">
          <a:extLst>
            <a:ext uri="{FF2B5EF4-FFF2-40B4-BE49-F238E27FC236}">
              <a16:creationId xmlns:a16="http://schemas.microsoft.com/office/drawing/2014/main" id="{CBF88B10-DE15-46E5-B76E-9F63C9ADED15}"/>
            </a:ext>
          </a:extLst>
        </xdr:cNvPr>
        <xdr:cNvSpPr txBox="1"/>
      </xdr:nvSpPr>
      <xdr:spPr>
        <a:xfrm>
          <a:off x="10515600" y="65275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161041</xdr:rowOff>
    </xdr:from>
    <xdr:to>
      <xdr:col>55</xdr:col>
      <xdr:colOff>50800</xdr:colOff>
      <xdr:row>39</xdr:row>
      <xdr:rowOff>91191</xdr:rowOff>
    </xdr:to>
    <xdr:sp macro="" textlink="">
      <xdr:nvSpPr>
        <xdr:cNvPr id="113" name="フローチャート: 判断 112">
          <a:extLst>
            <a:ext uri="{FF2B5EF4-FFF2-40B4-BE49-F238E27FC236}">
              <a16:creationId xmlns:a16="http://schemas.microsoft.com/office/drawing/2014/main" id="{BBFB58AE-5C0A-4F7D-87CF-3FAD51977263}"/>
            </a:ext>
          </a:extLst>
        </xdr:cNvPr>
        <xdr:cNvSpPr/>
      </xdr:nvSpPr>
      <xdr:spPr>
        <a:xfrm>
          <a:off x="10426700" y="6676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168422</xdr:rowOff>
    </xdr:from>
    <xdr:to>
      <xdr:col>50</xdr:col>
      <xdr:colOff>165100</xdr:colOff>
      <xdr:row>39</xdr:row>
      <xdr:rowOff>98572</xdr:rowOff>
    </xdr:to>
    <xdr:sp macro="" textlink="">
      <xdr:nvSpPr>
        <xdr:cNvPr id="114" name="フローチャート: 判断 113">
          <a:extLst>
            <a:ext uri="{FF2B5EF4-FFF2-40B4-BE49-F238E27FC236}">
              <a16:creationId xmlns:a16="http://schemas.microsoft.com/office/drawing/2014/main" id="{434D8357-E441-4C2C-8E5F-F1B842AF2EE7}"/>
            </a:ext>
          </a:extLst>
        </xdr:cNvPr>
        <xdr:cNvSpPr/>
      </xdr:nvSpPr>
      <xdr:spPr>
        <a:xfrm>
          <a:off x="9588500" y="6683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41157</xdr:rowOff>
    </xdr:from>
    <xdr:to>
      <xdr:col>46</xdr:col>
      <xdr:colOff>38100</xdr:colOff>
      <xdr:row>39</xdr:row>
      <xdr:rowOff>142757</xdr:rowOff>
    </xdr:to>
    <xdr:sp macro="" textlink="">
      <xdr:nvSpPr>
        <xdr:cNvPr id="115" name="フローチャート: 判断 114">
          <a:extLst>
            <a:ext uri="{FF2B5EF4-FFF2-40B4-BE49-F238E27FC236}">
              <a16:creationId xmlns:a16="http://schemas.microsoft.com/office/drawing/2014/main" id="{A244BF15-6E9A-445D-95BA-E33685C087D8}"/>
            </a:ext>
          </a:extLst>
        </xdr:cNvPr>
        <xdr:cNvSpPr/>
      </xdr:nvSpPr>
      <xdr:spPr>
        <a:xfrm>
          <a:off x="8699500" y="6727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64426</xdr:rowOff>
    </xdr:from>
    <xdr:to>
      <xdr:col>41</xdr:col>
      <xdr:colOff>101600</xdr:colOff>
      <xdr:row>39</xdr:row>
      <xdr:rowOff>166026</xdr:rowOff>
    </xdr:to>
    <xdr:sp macro="" textlink="">
      <xdr:nvSpPr>
        <xdr:cNvPr id="116" name="フローチャート: 判断 115">
          <a:extLst>
            <a:ext uri="{FF2B5EF4-FFF2-40B4-BE49-F238E27FC236}">
              <a16:creationId xmlns:a16="http://schemas.microsoft.com/office/drawing/2014/main" id="{19D89CAD-2ABA-4AD5-B440-3AB1ECD91923}"/>
            </a:ext>
          </a:extLst>
        </xdr:cNvPr>
        <xdr:cNvSpPr/>
      </xdr:nvSpPr>
      <xdr:spPr>
        <a:xfrm>
          <a:off x="7810500" y="675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46840</xdr:rowOff>
    </xdr:from>
    <xdr:to>
      <xdr:col>36</xdr:col>
      <xdr:colOff>165100</xdr:colOff>
      <xdr:row>39</xdr:row>
      <xdr:rowOff>148440</xdr:rowOff>
    </xdr:to>
    <xdr:sp macro="" textlink="">
      <xdr:nvSpPr>
        <xdr:cNvPr id="117" name="フローチャート: 判断 116">
          <a:extLst>
            <a:ext uri="{FF2B5EF4-FFF2-40B4-BE49-F238E27FC236}">
              <a16:creationId xmlns:a16="http://schemas.microsoft.com/office/drawing/2014/main" id="{0C3C4AA0-7856-447E-9B68-D37D4CB66B2E}"/>
            </a:ext>
          </a:extLst>
        </xdr:cNvPr>
        <xdr:cNvSpPr/>
      </xdr:nvSpPr>
      <xdr:spPr>
        <a:xfrm>
          <a:off x="6921500" y="673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8" name="テキスト ボックス 117">
          <a:extLst>
            <a:ext uri="{FF2B5EF4-FFF2-40B4-BE49-F238E27FC236}">
              <a16:creationId xmlns:a16="http://schemas.microsoft.com/office/drawing/2014/main" id="{EEA5C6CE-9DA4-476D-BDCF-8E68BAAA7238}"/>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9" name="テキスト ボックス 118">
          <a:extLst>
            <a:ext uri="{FF2B5EF4-FFF2-40B4-BE49-F238E27FC236}">
              <a16:creationId xmlns:a16="http://schemas.microsoft.com/office/drawing/2014/main" id="{1480AD9E-2A4A-4057-8043-325F007D4E62}"/>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F00C8582-6090-41BB-9CC5-DC7FBF582C99}"/>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57AA603E-4A5A-4977-AE49-6E9160E2AC65}"/>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253C79C5-CA90-451E-ABD9-881760C24D15}"/>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66042</xdr:rowOff>
    </xdr:from>
    <xdr:to>
      <xdr:col>55</xdr:col>
      <xdr:colOff>50800</xdr:colOff>
      <xdr:row>39</xdr:row>
      <xdr:rowOff>167642</xdr:rowOff>
    </xdr:to>
    <xdr:sp macro="" textlink="">
      <xdr:nvSpPr>
        <xdr:cNvPr id="123" name="楕円 122">
          <a:extLst>
            <a:ext uri="{FF2B5EF4-FFF2-40B4-BE49-F238E27FC236}">
              <a16:creationId xmlns:a16="http://schemas.microsoft.com/office/drawing/2014/main" id="{781546E3-D040-4EE1-86A1-7E50924C9EC3}"/>
            </a:ext>
          </a:extLst>
        </xdr:cNvPr>
        <xdr:cNvSpPr/>
      </xdr:nvSpPr>
      <xdr:spPr>
        <a:xfrm>
          <a:off x="10426700" y="6752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44469</xdr:rowOff>
    </xdr:from>
    <xdr:ext cx="534377" cy="259045"/>
    <xdr:sp macro="" textlink="">
      <xdr:nvSpPr>
        <xdr:cNvPr id="124" name="【道路】&#10;一人当たり延長該当値テキスト">
          <a:extLst>
            <a:ext uri="{FF2B5EF4-FFF2-40B4-BE49-F238E27FC236}">
              <a16:creationId xmlns:a16="http://schemas.microsoft.com/office/drawing/2014/main" id="{05DFFCA3-C19D-4205-9BC5-FF1D17F6B07A}"/>
            </a:ext>
          </a:extLst>
        </xdr:cNvPr>
        <xdr:cNvSpPr txBox="1"/>
      </xdr:nvSpPr>
      <xdr:spPr>
        <a:xfrm>
          <a:off x="10515600" y="6731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163311</xdr:rowOff>
    </xdr:from>
    <xdr:to>
      <xdr:col>50</xdr:col>
      <xdr:colOff>165100</xdr:colOff>
      <xdr:row>40</xdr:row>
      <xdr:rowOff>93461</xdr:rowOff>
    </xdr:to>
    <xdr:sp macro="" textlink="">
      <xdr:nvSpPr>
        <xdr:cNvPr id="125" name="楕円 124">
          <a:extLst>
            <a:ext uri="{FF2B5EF4-FFF2-40B4-BE49-F238E27FC236}">
              <a16:creationId xmlns:a16="http://schemas.microsoft.com/office/drawing/2014/main" id="{26B99DE6-E9FD-4E5B-98ED-C9FEAF33797B}"/>
            </a:ext>
          </a:extLst>
        </xdr:cNvPr>
        <xdr:cNvSpPr/>
      </xdr:nvSpPr>
      <xdr:spPr>
        <a:xfrm>
          <a:off x="9588500" y="6849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116842</xdr:rowOff>
    </xdr:from>
    <xdr:to>
      <xdr:col>55</xdr:col>
      <xdr:colOff>0</xdr:colOff>
      <xdr:row>40</xdr:row>
      <xdr:rowOff>42661</xdr:rowOff>
    </xdr:to>
    <xdr:cxnSp macro="">
      <xdr:nvCxnSpPr>
        <xdr:cNvPr id="126" name="直線コネクタ 125">
          <a:extLst>
            <a:ext uri="{FF2B5EF4-FFF2-40B4-BE49-F238E27FC236}">
              <a16:creationId xmlns:a16="http://schemas.microsoft.com/office/drawing/2014/main" id="{33F39AB3-802A-41FD-9567-6ECD66584376}"/>
            </a:ext>
          </a:extLst>
        </xdr:cNvPr>
        <xdr:cNvCxnSpPr/>
      </xdr:nvCxnSpPr>
      <xdr:spPr>
        <a:xfrm flipV="1">
          <a:off x="9639300" y="6803392"/>
          <a:ext cx="838200" cy="97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115099</xdr:rowOff>
    </xdr:from>
    <xdr:ext cx="534377" cy="259045"/>
    <xdr:sp macro="" textlink="">
      <xdr:nvSpPr>
        <xdr:cNvPr id="127" name="n_1aveValue【道路】&#10;一人当たり延長">
          <a:extLst>
            <a:ext uri="{FF2B5EF4-FFF2-40B4-BE49-F238E27FC236}">
              <a16:creationId xmlns:a16="http://schemas.microsoft.com/office/drawing/2014/main" id="{BC2F1C40-CD5B-4432-8F81-9C01630694FA}"/>
            </a:ext>
          </a:extLst>
        </xdr:cNvPr>
        <xdr:cNvSpPr txBox="1"/>
      </xdr:nvSpPr>
      <xdr:spPr>
        <a:xfrm>
          <a:off x="9359411" y="6458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159284</xdr:rowOff>
    </xdr:from>
    <xdr:ext cx="534377" cy="259045"/>
    <xdr:sp macro="" textlink="">
      <xdr:nvSpPr>
        <xdr:cNvPr id="128" name="n_2aveValue【道路】&#10;一人当たり延長">
          <a:extLst>
            <a:ext uri="{FF2B5EF4-FFF2-40B4-BE49-F238E27FC236}">
              <a16:creationId xmlns:a16="http://schemas.microsoft.com/office/drawing/2014/main" id="{02D4CD61-37FD-4B1C-9362-C6F509C7AF57}"/>
            </a:ext>
          </a:extLst>
        </xdr:cNvPr>
        <xdr:cNvSpPr txBox="1"/>
      </xdr:nvSpPr>
      <xdr:spPr>
        <a:xfrm>
          <a:off x="8483111" y="6502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11103</xdr:rowOff>
    </xdr:from>
    <xdr:ext cx="534377" cy="259045"/>
    <xdr:sp macro="" textlink="">
      <xdr:nvSpPr>
        <xdr:cNvPr id="129" name="n_3aveValue【道路】&#10;一人当たり延長">
          <a:extLst>
            <a:ext uri="{FF2B5EF4-FFF2-40B4-BE49-F238E27FC236}">
              <a16:creationId xmlns:a16="http://schemas.microsoft.com/office/drawing/2014/main" id="{4C945859-2762-496C-BBFE-8337D4933FF9}"/>
            </a:ext>
          </a:extLst>
        </xdr:cNvPr>
        <xdr:cNvSpPr txBox="1"/>
      </xdr:nvSpPr>
      <xdr:spPr>
        <a:xfrm>
          <a:off x="7594111" y="6526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164967</xdr:rowOff>
    </xdr:from>
    <xdr:ext cx="534377" cy="259045"/>
    <xdr:sp macro="" textlink="">
      <xdr:nvSpPr>
        <xdr:cNvPr id="130" name="n_4aveValue【道路】&#10;一人当たり延長">
          <a:extLst>
            <a:ext uri="{FF2B5EF4-FFF2-40B4-BE49-F238E27FC236}">
              <a16:creationId xmlns:a16="http://schemas.microsoft.com/office/drawing/2014/main" id="{7B4B15E3-A19F-4313-8F6A-352EAF0E3B0C}"/>
            </a:ext>
          </a:extLst>
        </xdr:cNvPr>
        <xdr:cNvSpPr txBox="1"/>
      </xdr:nvSpPr>
      <xdr:spPr>
        <a:xfrm>
          <a:off x="6705111" y="6508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84588</xdr:rowOff>
    </xdr:from>
    <xdr:ext cx="534377" cy="259045"/>
    <xdr:sp macro="" textlink="">
      <xdr:nvSpPr>
        <xdr:cNvPr id="131" name="n_1mainValue【道路】&#10;一人当たり延長">
          <a:extLst>
            <a:ext uri="{FF2B5EF4-FFF2-40B4-BE49-F238E27FC236}">
              <a16:creationId xmlns:a16="http://schemas.microsoft.com/office/drawing/2014/main" id="{3693A9EB-508A-4A21-A567-E675FAF4436A}"/>
            </a:ext>
          </a:extLst>
        </xdr:cNvPr>
        <xdr:cNvSpPr txBox="1"/>
      </xdr:nvSpPr>
      <xdr:spPr>
        <a:xfrm>
          <a:off x="9359411" y="6942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2" name="正方形/長方形 131">
          <a:extLst>
            <a:ext uri="{FF2B5EF4-FFF2-40B4-BE49-F238E27FC236}">
              <a16:creationId xmlns:a16="http://schemas.microsoft.com/office/drawing/2014/main" id="{5B861E0B-EB82-42BF-8DC9-9B48448041D8}"/>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3" name="正方形/長方形 132">
          <a:extLst>
            <a:ext uri="{FF2B5EF4-FFF2-40B4-BE49-F238E27FC236}">
              <a16:creationId xmlns:a16="http://schemas.microsoft.com/office/drawing/2014/main" id="{F5A337EF-8968-4E73-9E13-319664CB817D}"/>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4" name="正方形/長方形 133">
          <a:extLst>
            <a:ext uri="{FF2B5EF4-FFF2-40B4-BE49-F238E27FC236}">
              <a16:creationId xmlns:a16="http://schemas.microsoft.com/office/drawing/2014/main" id="{203D1C5B-C380-4458-8796-5F216155033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5" name="正方形/長方形 134">
          <a:extLst>
            <a:ext uri="{FF2B5EF4-FFF2-40B4-BE49-F238E27FC236}">
              <a16:creationId xmlns:a16="http://schemas.microsoft.com/office/drawing/2014/main" id="{33AD663E-B2D5-497F-ADA2-327F32E19E4D}"/>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6" name="正方形/長方形 135">
          <a:extLst>
            <a:ext uri="{FF2B5EF4-FFF2-40B4-BE49-F238E27FC236}">
              <a16:creationId xmlns:a16="http://schemas.microsoft.com/office/drawing/2014/main" id="{ADAD7AD3-3E7F-4DB2-A579-0A3702BFD632}"/>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7" name="正方形/長方形 136">
          <a:extLst>
            <a:ext uri="{FF2B5EF4-FFF2-40B4-BE49-F238E27FC236}">
              <a16:creationId xmlns:a16="http://schemas.microsoft.com/office/drawing/2014/main" id="{41CDAC64-21C9-41A3-8AAA-0406322E259E}"/>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8" name="正方形/長方形 137">
          <a:extLst>
            <a:ext uri="{FF2B5EF4-FFF2-40B4-BE49-F238E27FC236}">
              <a16:creationId xmlns:a16="http://schemas.microsoft.com/office/drawing/2014/main" id="{F8584252-FE68-45D3-A9C0-6E70F6216482}"/>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9" name="正方形/長方形 138">
          <a:extLst>
            <a:ext uri="{FF2B5EF4-FFF2-40B4-BE49-F238E27FC236}">
              <a16:creationId xmlns:a16="http://schemas.microsoft.com/office/drawing/2014/main" id="{1F1C56E5-C89D-4C27-BF25-B76A773CFE1C}"/>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0" name="テキスト ボックス 139">
          <a:extLst>
            <a:ext uri="{FF2B5EF4-FFF2-40B4-BE49-F238E27FC236}">
              <a16:creationId xmlns:a16="http://schemas.microsoft.com/office/drawing/2014/main" id="{01C8ADB2-1E95-45D7-B557-570A7C1B623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1" name="直線コネクタ 140">
          <a:extLst>
            <a:ext uri="{FF2B5EF4-FFF2-40B4-BE49-F238E27FC236}">
              <a16:creationId xmlns:a16="http://schemas.microsoft.com/office/drawing/2014/main" id="{05EA69B9-56E7-41E4-A862-542689C54E9C}"/>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42" name="テキスト ボックス 141">
          <a:extLst>
            <a:ext uri="{FF2B5EF4-FFF2-40B4-BE49-F238E27FC236}">
              <a16:creationId xmlns:a16="http://schemas.microsoft.com/office/drawing/2014/main" id="{7D3765E9-DE16-40A9-8E67-3C28D622DE24}"/>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43" name="直線コネクタ 142">
          <a:extLst>
            <a:ext uri="{FF2B5EF4-FFF2-40B4-BE49-F238E27FC236}">
              <a16:creationId xmlns:a16="http://schemas.microsoft.com/office/drawing/2014/main" id="{8C8A8F05-DE60-4250-B442-B94961D8634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44" name="テキスト ボックス 143">
          <a:extLst>
            <a:ext uri="{FF2B5EF4-FFF2-40B4-BE49-F238E27FC236}">
              <a16:creationId xmlns:a16="http://schemas.microsoft.com/office/drawing/2014/main" id="{1E2B640D-2D24-48BB-BC29-B66253E6F801}"/>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5" name="直線コネクタ 144">
          <a:extLst>
            <a:ext uri="{FF2B5EF4-FFF2-40B4-BE49-F238E27FC236}">
              <a16:creationId xmlns:a16="http://schemas.microsoft.com/office/drawing/2014/main" id="{5AEA0AB1-4B35-4FFE-B2CF-4B8E3862284A}"/>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6" name="テキスト ボックス 145">
          <a:extLst>
            <a:ext uri="{FF2B5EF4-FFF2-40B4-BE49-F238E27FC236}">
              <a16:creationId xmlns:a16="http://schemas.microsoft.com/office/drawing/2014/main" id="{BA79934B-E165-4C97-8366-D1F0042969A7}"/>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7" name="直線コネクタ 146">
          <a:extLst>
            <a:ext uri="{FF2B5EF4-FFF2-40B4-BE49-F238E27FC236}">
              <a16:creationId xmlns:a16="http://schemas.microsoft.com/office/drawing/2014/main" id="{915FDBC8-B4C5-498F-9FA4-3F64ED6B62B4}"/>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8" name="テキスト ボックス 147">
          <a:extLst>
            <a:ext uri="{FF2B5EF4-FFF2-40B4-BE49-F238E27FC236}">
              <a16:creationId xmlns:a16="http://schemas.microsoft.com/office/drawing/2014/main" id="{F3A401D5-3A45-4A45-AC2A-8C064423869C}"/>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9" name="直線コネクタ 148">
          <a:extLst>
            <a:ext uri="{FF2B5EF4-FFF2-40B4-BE49-F238E27FC236}">
              <a16:creationId xmlns:a16="http://schemas.microsoft.com/office/drawing/2014/main" id="{37CA445D-1191-4915-8107-12EC55A4290D}"/>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0" name="テキスト ボックス 149">
          <a:extLst>
            <a:ext uri="{FF2B5EF4-FFF2-40B4-BE49-F238E27FC236}">
              <a16:creationId xmlns:a16="http://schemas.microsoft.com/office/drawing/2014/main" id="{86B591D7-77B7-42F1-86B3-A852668864CC}"/>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1" name="直線コネクタ 150">
          <a:extLst>
            <a:ext uri="{FF2B5EF4-FFF2-40B4-BE49-F238E27FC236}">
              <a16:creationId xmlns:a16="http://schemas.microsoft.com/office/drawing/2014/main" id="{27076E70-DF45-48BA-8AF0-265B5AA33693}"/>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2" name="テキスト ボックス 151">
          <a:extLst>
            <a:ext uri="{FF2B5EF4-FFF2-40B4-BE49-F238E27FC236}">
              <a16:creationId xmlns:a16="http://schemas.microsoft.com/office/drawing/2014/main" id="{55D1FE42-2A17-40C3-8615-49E9192A4907}"/>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3" name="直線コネクタ 152">
          <a:extLst>
            <a:ext uri="{FF2B5EF4-FFF2-40B4-BE49-F238E27FC236}">
              <a16:creationId xmlns:a16="http://schemas.microsoft.com/office/drawing/2014/main" id="{C220B37F-BE80-4717-8810-F8ECA29D8332}"/>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54" name="テキスト ボックス 153">
          <a:extLst>
            <a:ext uri="{FF2B5EF4-FFF2-40B4-BE49-F238E27FC236}">
              <a16:creationId xmlns:a16="http://schemas.microsoft.com/office/drawing/2014/main" id="{B00E582D-7B86-4493-8252-CE6845777985}"/>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5" name="直線コネクタ 154">
          <a:extLst>
            <a:ext uri="{FF2B5EF4-FFF2-40B4-BE49-F238E27FC236}">
              <a16:creationId xmlns:a16="http://schemas.microsoft.com/office/drawing/2014/main" id="{0B96C9C7-0E47-4F66-818D-3CFBECFBE695}"/>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橋りょう・トンネル】&#10;有形固定資産減価償却率グラフ枠">
          <a:extLst>
            <a:ext uri="{FF2B5EF4-FFF2-40B4-BE49-F238E27FC236}">
              <a16:creationId xmlns:a16="http://schemas.microsoft.com/office/drawing/2014/main" id="{FEE8144E-94EA-4D25-A0B1-72E15191B0E7}"/>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48985</xdr:rowOff>
    </xdr:from>
    <xdr:to>
      <xdr:col>24</xdr:col>
      <xdr:colOff>62865</xdr:colOff>
      <xdr:row>64</xdr:row>
      <xdr:rowOff>13063</xdr:rowOff>
    </xdr:to>
    <xdr:cxnSp macro="">
      <xdr:nvCxnSpPr>
        <xdr:cNvPr id="157" name="直線コネクタ 156">
          <a:extLst>
            <a:ext uri="{FF2B5EF4-FFF2-40B4-BE49-F238E27FC236}">
              <a16:creationId xmlns:a16="http://schemas.microsoft.com/office/drawing/2014/main" id="{F4214CC4-861A-48F9-9DB4-623401206FD3}"/>
            </a:ext>
          </a:extLst>
        </xdr:cNvPr>
        <xdr:cNvCxnSpPr/>
      </xdr:nvCxnSpPr>
      <xdr:spPr>
        <a:xfrm flipV="1">
          <a:off x="4634865" y="9478735"/>
          <a:ext cx="0" cy="1507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16890</xdr:rowOff>
    </xdr:from>
    <xdr:ext cx="405111" cy="259045"/>
    <xdr:sp macro="" textlink="">
      <xdr:nvSpPr>
        <xdr:cNvPr id="158" name="【橋りょう・トンネル】&#10;有形固定資産減価償却率最小値テキスト">
          <a:extLst>
            <a:ext uri="{FF2B5EF4-FFF2-40B4-BE49-F238E27FC236}">
              <a16:creationId xmlns:a16="http://schemas.microsoft.com/office/drawing/2014/main" id="{3C3D7E7E-75AA-4802-B771-49F09C33BF72}"/>
            </a:ext>
          </a:extLst>
        </xdr:cNvPr>
        <xdr:cNvSpPr txBox="1"/>
      </xdr:nvSpPr>
      <xdr:spPr>
        <a:xfrm>
          <a:off x="4673600" y="10989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13063</xdr:rowOff>
    </xdr:from>
    <xdr:to>
      <xdr:col>24</xdr:col>
      <xdr:colOff>152400</xdr:colOff>
      <xdr:row>64</xdr:row>
      <xdr:rowOff>13063</xdr:rowOff>
    </xdr:to>
    <xdr:cxnSp macro="">
      <xdr:nvCxnSpPr>
        <xdr:cNvPr id="159" name="直線コネクタ 158">
          <a:extLst>
            <a:ext uri="{FF2B5EF4-FFF2-40B4-BE49-F238E27FC236}">
              <a16:creationId xmlns:a16="http://schemas.microsoft.com/office/drawing/2014/main" id="{65BCA28F-64C8-40B2-B730-03EB87E7E62E}"/>
            </a:ext>
          </a:extLst>
        </xdr:cNvPr>
        <xdr:cNvCxnSpPr/>
      </xdr:nvCxnSpPr>
      <xdr:spPr>
        <a:xfrm>
          <a:off x="4546600" y="10985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167112</xdr:rowOff>
    </xdr:from>
    <xdr:ext cx="340478" cy="259045"/>
    <xdr:sp macro="" textlink="">
      <xdr:nvSpPr>
        <xdr:cNvPr id="160" name="【橋りょう・トンネル】&#10;有形固定資産減価償却率最大値テキスト">
          <a:extLst>
            <a:ext uri="{FF2B5EF4-FFF2-40B4-BE49-F238E27FC236}">
              <a16:creationId xmlns:a16="http://schemas.microsoft.com/office/drawing/2014/main" id="{F6529E67-D463-4454-804E-5CD6B1D7120C}"/>
            </a:ext>
          </a:extLst>
        </xdr:cNvPr>
        <xdr:cNvSpPr txBox="1"/>
      </xdr:nvSpPr>
      <xdr:spPr>
        <a:xfrm>
          <a:off x="4673600" y="925396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48985</xdr:rowOff>
    </xdr:from>
    <xdr:to>
      <xdr:col>24</xdr:col>
      <xdr:colOff>152400</xdr:colOff>
      <xdr:row>55</xdr:row>
      <xdr:rowOff>48985</xdr:rowOff>
    </xdr:to>
    <xdr:cxnSp macro="">
      <xdr:nvCxnSpPr>
        <xdr:cNvPr id="161" name="直線コネクタ 160">
          <a:extLst>
            <a:ext uri="{FF2B5EF4-FFF2-40B4-BE49-F238E27FC236}">
              <a16:creationId xmlns:a16="http://schemas.microsoft.com/office/drawing/2014/main" id="{AFD8A48C-DD2B-4073-94E7-27E32AC4F3FD}"/>
            </a:ext>
          </a:extLst>
        </xdr:cNvPr>
        <xdr:cNvCxnSpPr/>
      </xdr:nvCxnSpPr>
      <xdr:spPr>
        <a:xfrm>
          <a:off x="4546600" y="9478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136633</xdr:rowOff>
    </xdr:from>
    <xdr:ext cx="405111" cy="259045"/>
    <xdr:sp macro="" textlink="">
      <xdr:nvSpPr>
        <xdr:cNvPr id="162" name="【橋りょう・トンネル】&#10;有形固定資産減価償却率平均値テキスト">
          <a:extLst>
            <a:ext uri="{FF2B5EF4-FFF2-40B4-BE49-F238E27FC236}">
              <a16:creationId xmlns:a16="http://schemas.microsoft.com/office/drawing/2014/main" id="{4345AD19-7CA1-4875-8A3A-74C96F28C97D}"/>
            </a:ext>
          </a:extLst>
        </xdr:cNvPr>
        <xdr:cNvSpPr txBox="1"/>
      </xdr:nvSpPr>
      <xdr:spPr>
        <a:xfrm>
          <a:off x="4673600" y="104236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158206</xdr:rowOff>
    </xdr:from>
    <xdr:to>
      <xdr:col>24</xdr:col>
      <xdr:colOff>114300</xdr:colOff>
      <xdr:row>61</xdr:row>
      <xdr:rowOff>88356</xdr:rowOff>
    </xdr:to>
    <xdr:sp macro="" textlink="">
      <xdr:nvSpPr>
        <xdr:cNvPr id="163" name="フローチャート: 判断 162">
          <a:extLst>
            <a:ext uri="{FF2B5EF4-FFF2-40B4-BE49-F238E27FC236}">
              <a16:creationId xmlns:a16="http://schemas.microsoft.com/office/drawing/2014/main" id="{FB919BE5-3A8C-4AFD-A53B-7133EC06AA24}"/>
            </a:ext>
          </a:extLst>
        </xdr:cNvPr>
        <xdr:cNvSpPr/>
      </xdr:nvSpPr>
      <xdr:spPr>
        <a:xfrm>
          <a:off x="4584700" y="1044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127181</xdr:rowOff>
    </xdr:from>
    <xdr:to>
      <xdr:col>20</xdr:col>
      <xdr:colOff>38100</xdr:colOff>
      <xdr:row>61</xdr:row>
      <xdr:rowOff>57331</xdr:rowOff>
    </xdr:to>
    <xdr:sp macro="" textlink="">
      <xdr:nvSpPr>
        <xdr:cNvPr id="164" name="フローチャート: 判断 163">
          <a:extLst>
            <a:ext uri="{FF2B5EF4-FFF2-40B4-BE49-F238E27FC236}">
              <a16:creationId xmlns:a16="http://schemas.microsoft.com/office/drawing/2014/main" id="{69E69C69-ABD2-4FE5-B9BF-D2F8550A04BF}"/>
            </a:ext>
          </a:extLst>
        </xdr:cNvPr>
        <xdr:cNvSpPr/>
      </xdr:nvSpPr>
      <xdr:spPr>
        <a:xfrm>
          <a:off x="37465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133713</xdr:rowOff>
    </xdr:from>
    <xdr:to>
      <xdr:col>15</xdr:col>
      <xdr:colOff>101600</xdr:colOff>
      <xdr:row>61</xdr:row>
      <xdr:rowOff>63863</xdr:rowOff>
    </xdr:to>
    <xdr:sp macro="" textlink="">
      <xdr:nvSpPr>
        <xdr:cNvPr id="165" name="フローチャート: 判断 164">
          <a:extLst>
            <a:ext uri="{FF2B5EF4-FFF2-40B4-BE49-F238E27FC236}">
              <a16:creationId xmlns:a16="http://schemas.microsoft.com/office/drawing/2014/main" id="{247C127B-2190-4135-8B9D-7B7E1A9AB899}"/>
            </a:ext>
          </a:extLst>
        </xdr:cNvPr>
        <xdr:cNvSpPr/>
      </xdr:nvSpPr>
      <xdr:spPr>
        <a:xfrm>
          <a:off x="2857500" y="1042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127181</xdr:rowOff>
    </xdr:from>
    <xdr:to>
      <xdr:col>10</xdr:col>
      <xdr:colOff>165100</xdr:colOff>
      <xdr:row>61</xdr:row>
      <xdr:rowOff>57331</xdr:rowOff>
    </xdr:to>
    <xdr:sp macro="" textlink="">
      <xdr:nvSpPr>
        <xdr:cNvPr id="166" name="フローチャート: 判断 165">
          <a:extLst>
            <a:ext uri="{FF2B5EF4-FFF2-40B4-BE49-F238E27FC236}">
              <a16:creationId xmlns:a16="http://schemas.microsoft.com/office/drawing/2014/main" id="{8144135F-41E9-49BB-9B39-0F799238A8D6}"/>
            </a:ext>
          </a:extLst>
        </xdr:cNvPr>
        <xdr:cNvSpPr/>
      </xdr:nvSpPr>
      <xdr:spPr>
        <a:xfrm>
          <a:off x="19685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83094</xdr:rowOff>
    </xdr:from>
    <xdr:to>
      <xdr:col>6</xdr:col>
      <xdr:colOff>38100</xdr:colOff>
      <xdr:row>61</xdr:row>
      <xdr:rowOff>13244</xdr:rowOff>
    </xdr:to>
    <xdr:sp macro="" textlink="">
      <xdr:nvSpPr>
        <xdr:cNvPr id="167" name="フローチャート: 判断 166">
          <a:extLst>
            <a:ext uri="{FF2B5EF4-FFF2-40B4-BE49-F238E27FC236}">
              <a16:creationId xmlns:a16="http://schemas.microsoft.com/office/drawing/2014/main" id="{7ED940E4-5589-4927-A539-065C6D126FB0}"/>
            </a:ext>
          </a:extLst>
        </xdr:cNvPr>
        <xdr:cNvSpPr/>
      </xdr:nvSpPr>
      <xdr:spPr>
        <a:xfrm>
          <a:off x="1079500" y="1037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8" name="テキスト ボックス 167">
          <a:extLst>
            <a:ext uri="{FF2B5EF4-FFF2-40B4-BE49-F238E27FC236}">
              <a16:creationId xmlns:a16="http://schemas.microsoft.com/office/drawing/2014/main" id="{13E35277-227C-4762-ACE9-AFFAF184197A}"/>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9" name="テキスト ボックス 168">
          <a:extLst>
            <a:ext uri="{FF2B5EF4-FFF2-40B4-BE49-F238E27FC236}">
              <a16:creationId xmlns:a16="http://schemas.microsoft.com/office/drawing/2014/main" id="{D850A8CC-3586-4486-A928-9B1F78E35A4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0" name="テキスト ボックス 169">
          <a:extLst>
            <a:ext uri="{FF2B5EF4-FFF2-40B4-BE49-F238E27FC236}">
              <a16:creationId xmlns:a16="http://schemas.microsoft.com/office/drawing/2014/main" id="{441DB89C-3A93-4112-9164-54C2DF356487}"/>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1" name="テキスト ボックス 170">
          <a:extLst>
            <a:ext uri="{FF2B5EF4-FFF2-40B4-BE49-F238E27FC236}">
              <a16:creationId xmlns:a16="http://schemas.microsoft.com/office/drawing/2014/main" id="{5373A563-B7F4-472D-BF74-261FC7556BEB}"/>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2" name="テキスト ボックス 171">
          <a:extLst>
            <a:ext uri="{FF2B5EF4-FFF2-40B4-BE49-F238E27FC236}">
              <a16:creationId xmlns:a16="http://schemas.microsoft.com/office/drawing/2014/main" id="{0DEB6ECE-6AB6-4AAC-932C-4475C176B42E}"/>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24312</xdr:rowOff>
    </xdr:from>
    <xdr:to>
      <xdr:col>24</xdr:col>
      <xdr:colOff>114300</xdr:colOff>
      <xdr:row>56</xdr:row>
      <xdr:rowOff>125912</xdr:rowOff>
    </xdr:to>
    <xdr:sp macro="" textlink="">
      <xdr:nvSpPr>
        <xdr:cNvPr id="173" name="楕円 172">
          <a:extLst>
            <a:ext uri="{FF2B5EF4-FFF2-40B4-BE49-F238E27FC236}">
              <a16:creationId xmlns:a16="http://schemas.microsoft.com/office/drawing/2014/main" id="{FE4B4240-C7C5-4980-9DD3-20B3CBFC924E}"/>
            </a:ext>
          </a:extLst>
        </xdr:cNvPr>
        <xdr:cNvSpPr/>
      </xdr:nvSpPr>
      <xdr:spPr>
        <a:xfrm>
          <a:off x="4584700" y="9625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55</xdr:row>
      <xdr:rowOff>47189</xdr:rowOff>
    </xdr:from>
    <xdr:ext cx="405111" cy="259045"/>
    <xdr:sp macro="" textlink="">
      <xdr:nvSpPr>
        <xdr:cNvPr id="174" name="【橋りょう・トンネル】&#10;有形固定資産減価償却率該当値テキスト">
          <a:extLst>
            <a:ext uri="{FF2B5EF4-FFF2-40B4-BE49-F238E27FC236}">
              <a16:creationId xmlns:a16="http://schemas.microsoft.com/office/drawing/2014/main" id="{AD5E9D1C-4ACB-4964-988D-5D0B61901CD5}"/>
            </a:ext>
          </a:extLst>
        </xdr:cNvPr>
        <xdr:cNvSpPr txBox="1"/>
      </xdr:nvSpPr>
      <xdr:spPr>
        <a:xfrm>
          <a:off x="4673600" y="9476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22678</xdr:rowOff>
    </xdr:from>
    <xdr:to>
      <xdr:col>20</xdr:col>
      <xdr:colOff>38100</xdr:colOff>
      <xdr:row>56</xdr:row>
      <xdr:rowOff>124278</xdr:rowOff>
    </xdr:to>
    <xdr:sp macro="" textlink="">
      <xdr:nvSpPr>
        <xdr:cNvPr id="175" name="楕円 174">
          <a:extLst>
            <a:ext uri="{FF2B5EF4-FFF2-40B4-BE49-F238E27FC236}">
              <a16:creationId xmlns:a16="http://schemas.microsoft.com/office/drawing/2014/main" id="{B668201A-0553-4D1D-8BB1-702385199758}"/>
            </a:ext>
          </a:extLst>
        </xdr:cNvPr>
        <xdr:cNvSpPr/>
      </xdr:nvSpPr>
      <xdr:spPr>
        <a:xfrm>
          <a:off x="3746500" y="9623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56</xdr:row>
      <xdr:rowOff>73478</xdr:rowOff>
    </xdr:from>
    <xdr:to>
      <xdr:col>24</xdr:col>
      <xdr:colOff>63500</xdr:colOff>
      <xdr:row>56</xdr:row>
      <xdr:rowOff>75112</xdr:rowOff>
    </xdr:to>
    <xdr:cxnSp macro="">
      <xdr:nvCxnSpPr>
        <xdr:cNvPr id="176" name="直線コネクタ 175">
          <a:extLst>
            <a:ext uri="{FF2B5EF4-FFF2-40B4-BE49-F238E27FC236}">
              <a16:creationId xmlns:a16="http://schemas.microsoft.com/office/drawing/2014/main" id="{23CEE5BA-E636-4BE1-AB46-B80733B8275A}"/>
            </a:ext>
          </a:extLst>
        </xdr:cNvPr>
        <xdr:cNvCxnSpPr/>
      </xdr:nvCxnSpPr>
      <xdr:spPr>
        <a:xfrm>
          <a:off x="3797300" y="9674678"/>
          <a:ext cx="8382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48458</xdr:rowOff>
    </xdr:from>
    <xdr:ext cx="405111" cy="259045"/>
    <xdr:sp macro="" textlink="">
      <xdr:nvSpPr>
        <xdr:cNvPr id="177" name="n_1aveValue【橋りょう・トンネル】&#10;有形固定資産減価償却率">
          <a:extLst>
            <a:ext uri="{FF2B5EF4-FFF2-40B4-BE49-F238E27FC236}">
              <a16:creationId xmlns:a16="http://schemas.microsoft.com/office/drawing/2014/main" id="{A8538A92-7E73-40FE-90A0-EAA2685F402C}"/>
            </a:ext>
          </a:extLst>
        </xdr:cNvPr>
        <xdr:cNvSpPr txBox="1"/>
      </xdr:nvSpPr>
      <xdr:spPr>
        <a:xfrm>
          <a:off x="3582044" y="10506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80390</xdr:rowOff>
    </xdr:from>
    <xdr:ext cx="405111" cy="259045"/>
    <xdr:sp macro="" textlink="">
      <xdr:nvSpPr>
        <xdr:cNvPr id="178" name="n_2aveValue【橋りょう・トンネル】&#10;有形固定資産減価償却率">
          <a:extLst>
            <a:ext uri="{FF2B5EF4-FFF2-40B4-BE49-F238E27FC236}">
              <a16:creationId xmlns:a16="http://schemas.microsoft.com/office/drawing/2014/main" id="{ED2DB31D-F233-4964-B51F-F81FC50DD802}"/>
            </a:ext>
          </a:extLst>
        </xdr:cNvPr>
        <xdr:cNvSpPr txBox="1"/>
      </xdr:nvSpPr>
      <xdr:spPr>
        <a:xfrm>
          <a:off x="2705744" y="10195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73858</xdr:rowOff>
    </xdr:from>
    <xdr:ext cx="405111" cy="259045"/>
    <xdr:sp macro="" textlink="">
      <xdr:nvSpPr>
        <xdr:cNvPr id="179" name="n_3aveValue【橋りょう・トンネル】&#10;有形固定資産減価償却率">
          <a:extLst>
            <a:ext uri="{FF2B5EF4-FFF2-40B4-BE49-F238E27FC236}">
              <a16:creationId xmlns:a16="http://schemas.microsoft.com/office/drawing/2014/main" id="{F2493BF8-39DE-470A-BCAB-E413C604CB03}"/>
            </a:ext>
          </a:extLst>
        </xdr:cNvPr>
        <xdr:cNvSpPr txBox="1"/>
      </xdr:nvSpPr>
      <xdr:spPr>
        <a:xfrm>
          <a:off x="1816744" y="10189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29771</xdr:rowOff>
    </xdr:from>
    <xdr:ext cx="405111" cy="259045"/>
    <xdr:sp macro="" textlink="">
      <xdr:nvSpPr>
        <xdr:cNvPr id="180" name="n_4aveValue【橋りょう・トンネル】&#10;有形固定資産減価償却率">
          <a:extLst>
            <a:ext uri="{FF2B5EF4-FFF2-40B4-BE49-F238E27FC236}">
              <a16:creationId xmlns:a16="http://schemas.microsoft.com/office/drawing/2014/main" id="{59C2F6F5-4E97-4744-A56F-5E30729A436D}"/>
            </a:ext>
          </a:extLst>
        </xdr:cNvPr>
        <xdr:cNvSpPr txBox="1"/>
      </xdr:nvSpPr>
      <xdr:spPr>
        <a:xfrm>
          <a:off x="927744" y="10145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54</xdr:row>
      <xdr:rowOff>140805</xdr:rowOff>
    </xdr:from>
    <xdr:ext cx="405111" cy="259045"/>
    <xdr:sp macro="" textlink="">
      <xdr:nvSpPr>
        <xdr:cNvPr id="181" name="n_1mainValue【橋りょう・トンネル】&#10;有形固定資産減価償却率">
          <a:extLst>
            <a:ext uri="{FF2B5EF4-FFF2-40B4-BE49-F238E27FC236}">
              <a16:creationId xmlns:a16="http://schemas.microsoft.com/office/drawing/2014/main" id="{7FE8471D-7CB0-44F1-9EB0-DA1B621F5401}"/>
            </a:ext>
          </a:extLst>
        </xdr:cNvPr>
        <xdr:cNvSpPr txBox="1"/>
      </xdr:nvSpPr>
      <xdr:spPr>
        <a:xfrm>
          <a:off x="3582044" y="93991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2" name="正方形/長方形 181">
          <a:extLst>
            <a:ext uri="{FF2B5EF4-FFF2-40B4-BE49-F238E27FC236}">
              <a16:creationId xmlns:a16="http://schemas.microsoft.com/office/drawing/2014/main" id="{FCA01F1A-8BCD-4BBF-B462-50D8F6C7A6CB}"/>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3" name="正方形/長方形 182">
          <a:extLst>
            <a:ext uri="{FF2B5EF4-FFF2-40B4-BE49-F238E27FC236}">
              <a16:creationId xmlns:a16="http://schemas.microsoft.com/office/drawing/2014/main" id="{1F3DE89E-1E0D-403C-94AA-9CFF1BBF548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4" name="正方形/長方形 183">
          <a:extLst>
            <a:ext uri="{FF2B5EF4-FFF2-40B4-BE49-F238E27FC236}">
              <a16:creationId xmlns:a16="http://schemas.microsoft.com/office/drawing/2014/main" id="{3349E503-C53D-4325-A04C-EE578850B2CD}"/>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5" name="正方形/長方形 184">
          <a:extLst>
            <a:ext uri="{FF2B5EF4-FFF2-40B4-BE49-F238E27FC236}">
              <a16:creationId xmlns:a16="http://schemas.microsoft.com/office/drawing/2014/main" id="{05313A95-2A54-48A2-A562-F5AB38DAE509}"/>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6" name="正方形/長方形 185">
          <a:extLst>
            <a:ext uri="{FF2B5EF4-FFF2-40B4-BE49-F238E27FC236}">
              <a16:creationId xmlns:a16="http://schemas.microsoft.com/office/drawing/2014/main" id="{75E9689B-2BD0-4015-91F6-492E726A776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7" name="正方形/長方形 186">
          <a:extLst>
            <a:ext uri="{FF2B5EF4-FFF2-40B4-BE49-F238E27FC236}">
              <a16:creationId xmlns:a16="http://schemas.microsoft.com/office/drawing/2014/main" id="{30E98592-86F2-4EA5-9685-E89A505C7BD8}"/>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8" name="正方形/長方形 187">
          <a:extLst>
            <a:ext uri="{FF2B5EF4-FFF2-40B4-BE49-F238E27FC236}">
              <a16:creationId xmlns:a16="http://schemas.microsoft.com/office/drawing/2014/main" id="{6DCBD5EB-21EE-4E61-92C9-2CD1888655F4}"/>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9" name="正方形/長方形 188">
          <a:extLst>
            <a:ext uri="{FF2B5EF4-FFF2-40B4-BE49-F238E27FC236}">
              <a16:creationId xmlns:a16="http://schemas.microsoft.com/office/drawing/2014/main" id="{A587BA6A-1723-49A0-B88A-CE4386EC920F}"/>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0" name="テキスト ボックス 189">
          <a:extLst>
            <a:ext uri="{FF2B5EF4-FFF2-40B4-BE49-F238E27FC236}">
              <a16:creationId xmlns:a16="http://schemas.microsoft.com/office/drawing/2014/main" id="{6ADABD5A-BB85-470E-BBCC-59B7F3751928}"/>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1" name="直線コネクタ 190">
          <a:extLst>
            <a:ext uri="{FF2B5EF4-FFF2-40B4-BE49-F238E27FC236}">
              <a16:creationId xmlns:a16="http://schemas.microsoft.com/office/drawing/2014/main" id="{DB3E8E29-41E3-49F7-896C-E51558CD80C4}"/>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92" name="直線コネクタ 191">
          <a:extLst>
            <a:ext uri="{FF2B5EF4-FFF2-40B4-BE49-F238E27FC236}">
              <a16:creationId xmlns:a16="http://schemas.microsoft.com/office/drawing/2014/main" id="{C2E270A2-A581-40ED-887F-3C5331F28332}"/>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193" name="テキスト ボックス 192">
          <a:extLst>
            <a:ext uri="{FF2B5EF4-FFF2-40B4-BE49-F238E27FC236}">
              <a16:creationId xmlns:a16="http://schemas.microsoft.com/office/drawing/2014/main" id="{7DF9D663-3170-4E1B-B3FD-1B3F289CE347}"/>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94" name="直線コネクタ 193">
          <a:extLst>
            <a:ext uri="{FF2B5EF4-FFF2-40B4-BE49-F238E27FC236}">
              <a16:creationId xmlns:a16="http://schemas.microsoft.com/office/drawing/2014/main" id="{2D9853E3-4ACA-433A-B347-A687219CCD08}"/>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195" name="テキスト ボックス 194">
          <a:extLst>
            <a:ext uri="{FF2B5EF4-FFF2-40B4-BE49-F238E27FC236}">
              <a16:creationId xmlns:a16="http://schemas.microsoft.com/office/drawing/2014/main" id="{59FDC096-DC28-4EC0-B1A2-4783D41009DA}"/>
            </a:ext>
          </a:extLst>
        </xdr:cNvPr>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96" name="直線コネクタ 195">
          <a:extLst>
            <a:ext uri="{FF2B5EF4-FFF2-40B4-BE49-F238E27FC236}">
              <a16:creationId xmlns:a16="http://schemas.microsoft.com/office/drawing/2014/main" id="{8C26958F-8136-4412-8C61-1894C6C4B56C}"/>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197" name="テキスト ボックス 196">
          <a:extLst>
            <a:ext uri="{FF2B5EF4-FFF2-40B4-BE49-F238E27FC236}">
              <a16:creationId xmlns:a16="http://schemas.microsoft.com/office/drawing/2014/main" id="{2A7D7412-C68E-4D2C-A092-BCA29E6FFE67}"/>
            </a:ext>
          </a:extLst>
        </xdr:cNvPr>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98" name="直線コネクタ 197">
          <a:extLst>
            <a:ext uri="{FF2B5EF4-FFF2-40B4-BE49-F238E27FC236}">
              <a16:creationId xmlns:a16="http://schemas.microsoft.com/office/drawing/2014/main" id="{A1DE5D1E-304B-4B2C-86B4-597CEEE976F2}"/>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199" name="テキスト ボックス 198">
          <a:extLst>
            <a:ext uri="{FF2B5EF4-FFF2-40B4-BE49-F238E27FC236}">
              <a16:creationId xmlns:a16="http://schemas.microsoft.com/office/drawing/2014/main" id="{D4DA4AC1-F1A1-4BED-A2D2-AD61DD035115}"/>
            </a:ext>
          </a:extLst>
        </xdr:cNvPr>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0" name="直線コネクタ 199">
          <a:extLst>
            <a:ext uri="{FF2B5EF4-FFF2-40B4-BE49-F238E27FC236}">
              <a16:creationId xmlns:a16="http://schemas.microsoft.com/office/drawing/2014/main" id="{AA7CFE93-71CD-4194-B950-6573CC0F8567}"/>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01" name="テキスト ボックス 200">
          <a:extLst>
            <a:ext uri="{FF2B5EF4-FFF2-40B4-BE49-F238E27FC236}">
              <a16:creationId xmlns:a16="http://schemas.microsoft.com/office/drawing/2014/main" id="{209B39B4-6B3A-4DE2-973A-94CE252B2946}"/>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2" name="【橋りょう・トンネル】&#10;一人当たり有形固定資産（償却資産）額グラフ枠">
          <a:extLst>
            <a:ext uri="{FF2B5EF4-FFF2-40B4-BE49-F238E27FC236}">
              <a16:creationId xmlns:a16="http://schemas.microsoft.com/office/drawing/2014/main" id="{9D8E7A8A-D24C-431F-B620-71C433ABA846}"/>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138566</xdr:rowOff>
    </xdr:from>
    <xdr:to>
      <xdr:col>54</xdr:col>
      <xdr:colOff>189865</xdr:colOff>
      <xdr:row>63</xdr:row>
      <xdr:rowOff>165667</xdr:rowOff>
    </xdr:to>
    <xdr:cxnSp macro="">
      <xdr:nvCxnSpPr>
        <xdr:cNvPr id="203" name="直線コネクタ 202">
          <a:extLst>
            <a:ext uri="{FF2B5EF4-FFF2-40B4-BE49-F238E27FC236}">
              <a16:creationId xmlns:a16="http://schemas.microsoft.com/office/drawing/2014/main" id="{CFE5723B-C865-499B-B4A3-7DFF90276FE7}"/>
            </a:ext>
          </a:extLst>
        </xdr:cNvPr>
        <xdr:cNvCxnSpPr/>
      </xdr:nvCxnSpPr>
      <xdr:spPr>
        <a:xfrm flipV="1">
          <a:off x="10476865" y="9568316"/>
          <a:ext cx="0" cy="13987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169494</xdr:rowOff>
    </xdr:from>
    <xdr:ext cx="534377" cy="259045"/>
    <xdr:sp macro="" textlink="">
      <xdr:nvSpPr>
        <xdr:cNvPr id="204" name="【橋りょう・トンネル】&#10;一人当たり有形固定資産（償却資産）額最小値テキスト">
          <a:extLst>
            <a:ext uri="{FF2B5EF4-FFF2-40B4-BE49-F238E27FC236}">
              <a16:creationId xmlns:a16="http://schemas.microsoft.com/office/drawing/2014/main" id="{DECA4905-A935-4562-BA1C-C1FA51F33D3E}"/>
            </a:ext>
          </a:extLst>
        </xdr:cNvPr>
        <xdr:cNvSpPr txBox="1"/>
      </xdr:nvSpPr>
      <xdr:spPr>
        <a:xfrm>
          <a:off x="10515600" y="10970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165667</xdr:rowOff>
    </xdr:from>
    <xdr:to>
      <xdr:col>55</xdr:col>
      <xdr:colOff>88900</xdr:colOff>
      <xdr:row>63</xdr:row>
      <xdr:rowOff>165667</xdr:rowOff>
    </xdr:to>
    <xdr:cxnSp macro="">
      <xdr:nvCxnSpPr>
        <xdr:cNvPr id="205" name="直線コネクタ 204">
          <a:extLst>
            <a:ext uri="{FF2B5EF4-FFF2-40B4-BE49-F238E27FC236}">
              <a16:creationId xmlns:a16="http://schemas.microsoft.com/office/drawing/2014/main" id="{407A8584-AD04-46EB-96C1-69BCCD2947A5}"/>
            </a:ext>
          </a:extLst>
        </xdr:cNvPr>
        <xdr:cNvCxnSpPr/>
      </xdr:nvCxnSpPr>
      <xdr:spPr>
        <a:xfrm>
          <a:off x="10388600" y="10967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85243</xdr:rowOff>
    </xdr:from>
    <xdr:ext cx="690189" cy="259045"/>
    <xdr:sp macro="" textlink="">
      <xdr:nvSpPr>
        <xdr:cNvPr id="206" name="【橋りょう・トンネル】&#10;一人当たり有形固定資産（償却資産）額最大値テキスト">
          <a:extLst>
            <a:ext uri="{FF2B5EF4-FFF2-40B4-BE49-F238E27FC236}">
              <a16:creationId xmlns:a16="http://schemas.microsoft.com/office/drawing/2014/main" id="{C633228E-D523-43C9-8601-8D0027991FF2}"/>
            </a:ext>
          </a:extLst>
        </xdr:cNvPr>
        <xdr:cNvSpPr txBox="1"/>
      </xdr:nvSpPr>
      <xdr:spPr>
        <a:xfrm>
          <a:off x="10515600" y="93435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3,071,924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138566</xdr:rowOff>
    </xdr:from>
    <xdr:to>
      <xdr:col>55</xdr:col>
      <xdr:colOff>88900</xdr:colOff>
      <xdr:row>55</xdr:row>
      <xdr:rowOff>138566</xdr:rowOff>
    </xdr:to>
    <xdr:cxnSp macro="">
      <xdr:nvCxnSpPr>
        <xdr:cNvPr id="207" name="直線コネクタ 206">
          <a:extLst>
            <a:ext uri="{FF2B5EF4-FFF2-40B4-BE49-F238E27FC236}">
              <a16:creationId xmlns:a16="http://schemas.microsoft.com/office/drawing/2014/main" id="{86641C86-628F-421E-B9F5-80D4F4591C57}"/>
            </a:ext>
          </a:extLst>
        </xdr:cNvPr>
        <xdr:cNvCxnSpPr/>
      </xdr:nvCxnSpPr>
      <xdr:spPr>
        <a:xfrm>
          <a:off x="10388600" y="9568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36660</xdr:rowOff>
    </xdr:from>
    <xdr:ext cx="599010" cy="259045"/>
    <xdr:sp macro="" textlink="">
      <xdr:nvSpPr>
        <xdr:cNvPr id="208" name="【橋りょう・トンネル】&#10;一人当たり有形固定資産（償却資産）額平均値テキスト">
          <a:extLst>
            <a:ext uri="{FF2B5EF4-FFF2-40B4-BE49-F238E27FC236}">
              <a16:creationId xmlns:a16="http://schemas.microsoft.com/office/drawing/2014/main" id="{9D1CF809-6D7D-4A42-8FFF-BED8DB842745}"/>
            </a:ext>
          </a:extLst>
        </xdr:cNvPr>
        <xdr:cNvSpPr txBox="1"/>
      </xdr:nvSpPr>
      <xdr:spPr>
        <a:xfrm>
          <a:off x="10515600" y="1049511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13783</xdr:rowOff>
    </xdr:from>
    <xdr:to>
      <xdr:col>55</xdr:col>
      <xdr:colOff>50800</xdr:colOff>
      <xdr:row>62</xdr:row>
      <xdr:rowOff>115383</xdr:rowOff>
    </xdr:to>
    <xdr:sp macro="" textlink="">
      <xdr:nvSpPr>
        <xdr:cNvPr id="209" name="フローチャート: 判断 208">
          <a:extLst>
            <a:ext uri="{FF2B5EF4-FFF2-40B4-BE49-F238E27FC236}">
              <a16:creationId xmlns:a16="http://schemas.microsoft.com/office/drawing/2014/main" id="{2CE4E08F-9E37-4228-B4BC-2B36BE6DA88F}"/>
            </a:ext>
          </a:extLst>
        </xdr:cNvPr>
        <xdr:cNvSpPr/>
      </xdr:nvSpPr>
      <xdr:spPr>
        <a:xfrm>
          <a:off x="10426700" y="10643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24219</xdr:rowOff>
    </xdr:from>
    <xdr:to>
      <xdr:col>50</xdr:col>
      <xdr:colOff>165100</xdr:colOff>
      <xdr:row>62</xdr:row>
      <xdr:rowOff>125819</xdr:rowOff>
    </xdr:to>
    <xdr:sp macro="" textlink="">
      <xdr:nvSpPr>
        <xdr:cNvPr id="210" name="フローチャート: 判断 209">
          <a:extLst>
            <a:ext uri="{FF2B5EF4-FFF2-40B4-BE49-F238E27FC236}">
              <a16:creationId xmlns:a16="http://schemas.microsoft.com/office/drawing/2014/main" id="{D5F86E7A-FEDE-4B3E-A37F-0DA567748FF7}"/>
            </a:ext>
          </a:extLst>
        </xdr:cNvPr>
        <xdr:cNvSpPr/>
      </xdr:nvSpPr>
      <xdr:spPr>
        <a:xfrm>
          <a:off x="9588500" y="10654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46737</xdr:rowOff>
    </xdr:from>
    <xdr:to>
      <xdr:col>46</xdr:col>
      <xdr:colOff>38100</xdr:colOff>
      <xdr:row>62</xdr:row>
      <xdr:rowOff>148337</xdr:rowOff>
    </xdr:to>
    <xdr:sp macro="" textlink="">
      <xdr:nvSpPr>
        <xdr:cNvPr id="211" name="フローチャート: 判断 210">
          <a:extLst>
            <a:ext uri="{FF2B5EF4-FFF2-40B4-BE49-F238E27FC236}">
              <a16:creationId xmlns:a16="http://schemas.microsoft.com/office/drawing/2014/main" id="{418F0E13-946E-4C4A-AF89-416AA0C16B8B}"/>
            </a:ext>
          </a:extLst>
        </xdr:cNvPr>
        <xdr:cNvSpPr/>
      </xdr:nvSpPr>
      <xdr:spPr>
        <a:xfrm>
          <a:off x="8699500" y="106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78325</xdr:rowOff>
    </xdr:from>
    <xdr:to>
      <xdr:col>41</xdr:col>
      <xdr:colOff>101600</xdr:colOff>
      <xdr:row>63</xdr:row>
      <xdr:rowOff>8475</xdr:rowOff>
    </xdr:to>
    <xdr:sp macro="" textlink="">
      <xdr:nvSpPr>
        <xdr:cNvPr id="212" name="フローチャート: 判断 211">
          <a:extLst>
            <a:ext uri="{FF2B5EF4-FFF2-40B4-BE49-F238E27FC236}">
              <a16:creationId xmlns:a16="http://schemas.microsoft.com/office/drawing/2014/main" id="{4F2D4649-FA4E-4318-AA86-7D28B91E721B}"/>
            </a:ext>
          </a:extLst>
        </xdr:cNvPr>
        <xdr:cNvSpPr/>
      </xdr:nvSpPr>
      <xdr:spPr>
        <a:xfrm>
          <a:off x="7810500" y="10708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43507</xdr:rowOff>
    </xdr:from>
    <xdr:to>
      <xdr:col>36</xdr:col>
      <xdr:colOff>165100</xdr:colOff>
      <xdr:row>62</xdr:row>
      <xdr:rowOff>145107</xdr:rowOff>
    </xdr:to>
    <xdr:sp macro="" textlink="">
      <xdr:nvSpPr>
        <xdr:cNvPr id="213" name="フローチャート: 判断 212">
          <a:extLst>
            <a:ext uri="{FF2B5EF4-FFF2-40B4-BE49-F238E27FC236}">
              <a16:creationId xmlns:a16="http://schemas.microsoft.com/office/drawing/2014/main" id="{D285B6F3-5E4B-416A-A7CC-CDA01607E2DB}"/>
            </a:ext>
          </a:extLst>
        </xdr:cNvPr>
        <xdr:cNvSpPr/>
      </xdr:nvSpPr>
      <xdr:spPr>
        <a:xfrm>
          <a:off x="6921500" y="10673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4" name="テキスト ボックス 213">
          <a:extLst>
            <a:ext uri="{FF2B5EF4-FFF2-40B4-BE49-F238E27FC236}">
              <a16:creationId xmlns:a16="http://schemas.microsoft.com/office/drawing/2014/main" id="{E1646D31-6C21-4181-91A2-54D70E452C87}"/>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5" name="テキスト ボックス 214">
          <a:extLst>
            <a:ext uri="{FF2B5EF4-FFF2-40B4-BE49-F238E27FC236}">
              <a16:creationId xmlns:a16="http://schemas.microsoft.com/office/drawing/2014/main" id="{C4748AB6-A686-4BF1-8DFD-CF7CC5A0431C}"/>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6" name="テキスト ボックス 215">
          <a:extLst>
            <a:ext uri="{FF2B5EF4-FFF2-40B4-BE49-F238E27FC236}">
              <a16:creationId xmlns:a16="http://schemas.microsoft.com/office/drawing/2014/main" id="{65657F11-1FB7-4B38-B4BC-7DE6BFD72E68}"/>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7" name="テキスト ボックス 216">
          <a:extLst>
            <a:ext uri="{FF2B5EF4-FFF2-40B4-BE49-F238E27FC236}">
              <a16:creationId xmlns:a16="http://schemas.microsoft.com/office/drawing/2014/main" id="{498ED51C-4612-4766-93C2-DE423DF07BA2}"/>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8" name="テキスト ボックス 217">
          <a:extLst>
            <a:ext uri="{FF2B5EF4-FFF2-40B4-BE49-F238E27FC236}">
              <a16:creationId xmlns:a16="http://schemas.microsoft.com/office/drawing/2014/main" id="{376AF821-6C6F-4E1B-AF8C-2B17396FC653}"/>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42901</xdr:rowOff>
    </xdr:from>
    <xdr:to>
      <xdr:col>55</xdr:col>
      <xdr:colOff>50800</xdr:colOff>
      <xdr:row>63</xdr:row>
      <xdr:rowOff>144501</xdr:rowOff>
    </xdr:to>
    <xdr:sp macro="" textlink="">
      <xdr:nvSpPr>
        <xdr:cNvPr id="219" name="楕円 218">
          <a:extLst>
            <a:ext uri="{FF2B5EF4-FFF2-40B4-BE49-F238E27FC236}">
              <a16:creationId xmlns:a16="http://schemas.microsoft.com/office/drawing/2014/main" id="{C89373AB-55A0-4A14-917E-F103FA28A3CC}"/>
            </a:ext>
          </a:extLst>
        </xdr:cNvPr>
        <xdr:cNvSpPr/>
      </xdr:nvSpPr>
      <xdr:spPr>
        <a:xfrm>
          <a:off x="10426700" y="10844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129278</xdr:rowOff>
    </xdr:from>
    <xdr:ext cx="599010" cy="259045"/>
    <xdr:sp macro="" textlink="">
      <xdr:nvSpPr>
        <xdr:cNvPr id="220" name="【橋りょう・トンネル】&#10;一人当たり有形固定資産（償却資産）額該当値テキスト">
          <a:extLst>
            <a:ext uri="{FF2B5EF4-FFF2-40B4-BE49-F238E27FC236}">
              <a16:creationId xmlns:a16="http://schemas.microsoft.com/office/drawing/2014/main" id="{288CEA94-8DB5-468C-8A7D-8EE46F06F46F}"/>
            </a:ext>
          </a:extLst>
        </xdr:cNvPr>
        <xdr:cNvSpPr txBox="1"/>
      </xdr:nvSpPr>
      <xdr:spPr>
        <a:xfrm>
          <a:off x="10515600" y="10759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50542</xdr:rowOff>
    </xdr:from>
    <xdr:to>
      <xdr:col>50</xdr:col>
      <xdr:colOff>165100</xdr:colOff>
      <xdr:row>63</xdr:row>
      <xdr:rowOff>152142</xdr:rowOff>
    </xdr:to>
    <xdr:sp macro="" textlink="">
      <xdr:nvSpPr>
        <xdr:cNvPr id="221" name="楕円 220">
          <a:extLst>
            <a:ext uri="{FF2B5EF4-FFF2-40B4-BE49-F238E27FC236}">
              <a16:creationId xmlns:a16="http://schemas.microsoft.com/office/drawing/2014/main" id="{1A6E8FB0-6CBC-4062-B8F3-56DDE582B38F}"/>
            </a:ext>
          </a:extLst>
        </xdr:cNvPr>
        <xdr:cNvSpPr/>
      </xdr:nvSpPr>
      <xdr:spPr>
        <a:xfrm>
          <a:off x="9588500" y="10851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93701</xdr:rowOff>
    </xdr:from>
    <xdr:to>
      <xdr:col>55</xdr:col>
      <xdr:colOff>0</xdr:colOff>
      <xdr:row>63</xdr:row>
      <xdr:rowOff>101342</xdr:rowOff>
    </xdr:to>
    <xdr:cxnSp macro="">
      <xdr:nvCxnSpPr>
        <xdr:cNvPr id="222" name="直線コネクタ 221">
          <a:extLst>
            <a:ext uri="{FF2B5EF4-FFF2-40B4-BE49-F238E27FC236}">
              <a16:creationId xmlns:a16="http://schemas.microsoft.com/office/drawing/2014/main" id="{DA1C4AE6-0823-4849-B740-760E3350F617}"/>
            </a:ext>
          </a:extLst>
        </xdr:cNvPr>
        <xdr:cNvCxnSpPr/>
      </xdr:nvCxnSpPr>
      <xdr:spPr>
        <a:xfrm flipV="1">
          <a:off x="9639300" y="10895051"/>
          <a:ext cx="838200" cy="7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142346</xdr:rowOff>
    </xdr:from>
    <xdr:ext cx="599010" cy="259045"/>
    <xdr:sp macro="" textlink="">
      <xdr:nvSpPr>
        <xdr:cNvPr id="223" name="n_1aveValue【橋りょう・トンネル】&#10;一人当たり有形固定資産（償却資産）額">
          <a:extLst>
            <a:ext uri="{FF2B5EF4-FFF2-40B4-BE49-F238E27FC236}">
              <a16:creationId xmlns:a16="http://schemas.microsoft.com/office/drawing/2014/main" id="{3C246605-BA21-4100-B9CC-FD2D45B4E095}"/>
            </a:ext>
          </a:extLst>
        </xdr:cNvPr>
        <xdr:cNvSpPr txBox="1"/>
      </xdr:nvSpPr>
      <xdr:spPr>
        <a:xfrm>
          <a:off x="9327095" y="10429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164864</xdr:rowOff>
    </xdr:from>
    <xdr:ext cx="599010" cy="259045"/>
    <xdr:sp macro="" textlink="">
      <xdr:nvSpPr>
        <xdr:cNvPr id="224" name="n_2aveValue【橋りょう・トンネル】&#10;一人当たり有形固定資産（償却資産）額">
          <a:extLst>
            <a:ext uri="{FF2B5EF4-FFF2-40B4-BE49-F238E27FC236}">
              <a16:creationId xmlns:a16="http://schemas.microsoft.com/office/drawing/2014/main" id="{39B9CE64-97B7-4FF1-BBFD-7D04F7F95AF5}"/>
            </a:ext>
          </a:extLst>
        </xdr:cNvPr>
        <xdr:cNvSpPr txBox="1"/>
      </xdr:nvSpPr>
      <xdr:spPr>
        <a:xfrm>
          <a:off x="8450795" y="10451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25002</xdr:rowOff>
    </xdr:from>
    <xdr:ext cx="599010" cy="259045"/>
    <xdr:sp macro="" textlink="">
      <xdr:nvSpPr>
        <xdr:cNvPr id="225" name="n_3aveValue【橋りょう・トンネル】&#10;一人当たり有形固定資産（償却資産）額">
          <a:extLst>
            <a:ext uri="{FF2B5EF4-FFF2-40B4-BE49-F238E27FC236}">
              <a16:creationId xmlns:a16="http://schemas.microsoft.com/office/drawing/2014/main" id="{FB931A20-F962-423C-B6A9-1E834A501847}"/>
            </a:ext>
          </a:extLst>
        </xdr:cNvPr>
        <xdr:cNvSpPr txBox="1"/>
      </xdr:nvSpPr>
      <xdr:spPr>
        <a:xfrm>
          <a:off x="7561795" y="10483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161634</xdr:rowOff>
    </xdr:from>
    <xdr:ext cx="599010" cy="259045"/>
    <xdr:sp macro="" textlink="">
      <xdr:nvSpPr>
        <xdr:cNvPr id="226" name="n_4aveValue【橋りょう・トンネル】&#10;一人当たり有形固定資産（償却資産）額">
          <a:extLst>
            <a:ext uri="{FF2B5EF4-FFF2-40B4-BE49-F238E27FC236}">
              <a16:creationId xmlns:a16="http://schemas.microsoft.com/office/drawing/2014/main" id="{93181647-D868-456E-B83C-C799C1AFA367}"/>
            </a:ext>
          </a:extLst>
        </xdr:cNvPr>
        <xdr:cNvSpPr txBox="1"/>
      </xdr:nvSpPr>
      <xdr:spPr>
        <a:xfrm>
          <a:off x="6672795" y="10448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143269</xdr:rowOff>
    </xdr:from>
    <xdr:ext cx="599010" cy="259045"/>
    <xdr:sp macro="" textlink="">
      <xdr:nvSpPr>
        <xdr:cNvPr id="227" name="n_1mainValue【橋りょう・トンネル】&#10;一人当たり有形固定資産（償却資産）額">
          <a:extLst>
            <a:ext uri="{FF2B5EF4-FFF2-40B4-BE49-F238E27FC236}">
              <a16:creationId xmlns:a16="http://schemas.microsoft.com/office/drawing/2014/main" id="{6A5357C7-9C8A-4425-9ECA-1F8ABADB9E03}"/>
            </a:ext>
          </a:extLst>
        </xdr:cNvPr>
        <xdr:cNvSpPr txBox="1"/>
      </xdr:nvSpPr>
      <xdr:spPr>
        <a:xfrm>
          <a:off x="9327095" y="10944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8" name="正方形/長方形 227">
          <a:extLst>
            <a:ext uri="{FF2B5EF4-FFF2-40B4-BE49-F238E27FC236}">
              <a16:creationId xmlns:a16="http://schemas.microsoft.com/office/drawing/2014/main" id="{9B296A36-9A46-4F5A-BEDD-69FE6D9ADB06}"/>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9" name="正方形/長方形 228">
          <a:extLst>
            <a:ext uri="{FF2B5EF4-FFF2-40B4-BE49-F238E27FC236}">
              <a16:creationId xmlns:a16="http://schemas.microsoft.com/office/drawing/2014/main" id="{6C78DD78-600D-4AA1-81BD-9D66380CDF32}"/>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0" name="正方形/長方形 229">
          <a:extLst>
            <a:ext uri="{FF2B5EF4-FFF2-40B4-BE49-F238E27FC236}">
              <a16:creationId xmlns:a16="http://schemas.microsoft.com/office/drawing/2014/main" id="{D9623D8D-FC85-4234-BA1F-D56E8B3BE922}"/>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1" name="正方形/長方形 230">
          <a:extLst>
            <a:ext uri="{FF2B5EF4-FFF2-40B4-BE49-F238E27FC236}">
              <a16:creationId xmlns:a16="http://schemas.microsoft.com/office/drawing/2014/main" id="{214C94BA-E7EF-4A67-9D81-D5E1D324EC79}"/>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2" name="正方形/長方形 231">
          <a:extLst>
            <a:ext uri="{FF2B5EF4-FFF2-40B4-BE49-F238E27FC236}">
              <a16:creationId xmlns:a16="http://schemas.microsoft.com/office/drawing/2014/main" id="{425CA6CC-ADDE-4322-B23F-B5D61E7BED25}"/>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3" name="正方形/長方形 232">
          <a:extLst>
            <a:ext uri="{FF2B5EF4-FFF2-40B4-BE49-F238E27FC236}">
              <a16:creationId xmlns:a16="http://schemas.microsoft.com/office/drawing/2014/main" id="{9D2369F0-370A-4C2C-B3ED-73DDDB9908CD}"/>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4" name="正方形/長方形 233">
          <a:extLst>
            <a:ext uri="{FF2B5EF4-FFF2-40B4-BE49-F238E27FC236}">
              <a16:creationId xmlns:a16="http://schemas.microsoft.com/office/drawing/2014/main" id="{D4F7DA3F-BAED-40D7-9112-AF4137707321}"/>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5" name="正方形/長方形 234">
          <a:extLst>
            <a:ext uri="{FF2B5EF4-FFF2-40B4-BE49-F238E27FC236}">
              <a16:creationId xmlns:a16="http://schemas.microsoft.com/office/drawing/2014/main" id="{55E58796-9AB2-4771-ADD0-7933B929BFE9}"/>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6" name="テキスト ボックス 235">
          <a:extLst>
            <a:ext uri="{FF2B5EF4-FFF2-40B4-BE49-F238E27FC236}">
              <a16:creationId xmlns:a16="http://schemas.microsoft.com/office/drawing/2014/main" id="{71E49ED9-F590-4641-824C-1DD74167E14A}"/>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7" name="直線コネクタ 236">
          <a:extLst>
            <a:ext uri="{FF2B5EF4-FFF2-40B4-BE49-F238E27FC236}">
              <a16:creationId xmlns:a16="http://schemas.microsoft.com/office/drawing/2014/main" id="{9B31D7FE-8914-4573-8A9D-0769897CFECC}"/>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38" name="テキスト ボックス 237">
          <a:extLst>
            <a:ext uri="{FF2B5EF4-FFF2-40B4-BE49-F238E27FC236}">
              <a16:creationId xmlns:a16="http://schemas.microsoft.com/office/drawing/2014/main" id="{BC620D2E-F62B-4B55-987E-35A84983A889}"/>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39" name="直線コネクタ 238">
          <a:extLst>
            <a:ext uri="{FF2B5EF4-FFF2-40B4-BE49-F238E27FC236}">
              <a16:creationId xmlns:a16="http://schemas.microsoft.com/office/drawing/2014/main" id="{D3008EEC-54F3-4B0A-A95B-4AB6A557AFC8}"/>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40" name="テキスト ボックス 239">
          <a:extLst>
            <a:ext uri="{FF2B5EF4-FFF2-40B4-BE49-F238E27FC236}">
              <a16:creationId xmlns:a16="http://schemas.microsoft.com/office/drawing/2014/main" id="{C6376990-1435-4983-BD37-DB4331B1D57C}"/>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41" name="直線コネクタ 240">
          <a:extLst>
            <a:ext uri="{FF2B5EF4-FFF2-40B4-BE49-F238E27FC236}">
              <a16:creationId xmlns:a16="http://schemas.microsoft.com/office/drawing/2014/main" id="{24774687-CE35-4D99-892B-B7EEDC62E3F8}"/>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42" name="テキスト ボックス 241">
          <a:extLst>
            <a:ext uri="{FF2B5EF4-FFF2-40B4-BE49-F238E27FC236}">
              <a16:creationId xmlns:a16="http://schemas.microsoft.com/office/drawing/2014/main" id="{08380BDE-4ABC-437A-AFD3-BD16D8BEF16B}"/>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43" name="直線コネクタ 242">
          <a:extLst>
            <a:ext uri="{FF2B5EF4-FFF2-40B4-BE49-F238E27FC236}">
              <a16:creationId xmlns:a16="http://schemas.microsoft.com/office/drawing/2014/main" id="{251C27D9-3533-4C4C-9391-DE32C60CA498}"/>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44" name="テキスト ボックス 243">
          <a:extLst>
            <a:ext uri="{FF2B5EF4-FFF2-40B4-BE49-F238E27FC236}">
              <a16:creationId xmlns:a16="http://schemas.microsoft.com/office/drawing/2014/main" id="{367E1448-5F43-4908-8462-7D8A818647F9}"/>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45" name="直線コネクタ 244">
          <a:extLst>
            <a:ext uri="{FF2B5EF4-FFF2-40B4-BE49-F238E27FC236}">
              <a16:creationId xmlns:a16="http://schemas.microsoft.com/office/drawing/2014/main" id="{DC859175-EF51-4D65-B5F3-0B3FF1611562}"/>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46" name="テキスト ボックス 245">
          <a:extLst>
            <a:ext uri="{FF2B5EF4-FFF2-40B4-BE49-F238E27FC236}">
              <a16:creationId xmlns:a16="http://schemas.microsoft.com/office/drawing/2014/main" id="{06D80968-0059-4084-B975-F6D5296F5331}"/>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47" name="直線コネクタ 246">
          <a:extLst>
            <a:ext uri="{FF2B5EF4-FFF2-40B4-BE49-F238E27FC236}">
              <a16:creationId xmlns:a16="http://schemas.microsoft.com/office/drawing/2014/main" id="{278539B6-E74E-484A-873F-669272E2ABFA}"/>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48" name="テキスト ボックス 247">
          <a:extLst>
            <a:ext uri="{FF2B5EF4-FFF2-40B4-BE49-F238E27FC236}">
              <a16:creationId xmlns:a16="http://schemas.microsoft.com/office/drawing/2014/main" id="{7EF66132-69FF-407D-8B87-D85B064959E9}"/>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9" name="直線コネクタ 248">
          <a:extLst>
            <a:ext uri="{FF2B5EF4-FFF2-40B4-BE49-F238E27FC236}">
              <a16:creationId xmlns:a16="http://schemas.microsoft.com/office/drawing/2014/main" id="{AF683647-12EB-4FDC-A884-4895AE44FC42}"/>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50" name="テキスト ボックス 249">
          <a:extLst>
            <a:ext uri="{FF2B5EF4-FFF2-40B4-BE49-F238E27FC236}">
              <a16:creationId xmlns:a16="http://schemas.microsoft.com/office/drawing/2014/main" id="{93CB094C-A34C-46D0-8974-A47CD00D8CD6}"/>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1" name="【公営住宅】&#10;有形固定資産減価償却率グラフ枠">
          <a:extLst>
            <a:ext uri="{FF2B5EF4-FFF2-40B4-BE49-F238E27FC236}">
              <a16:creationId xmlns:a16="http://schemas.microsoft.com/office/drawing/2014/main" id="{2CD8CACB-1799-485B-9AEC-04AD4EE26B69}"/>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28575</xdr:rowOff>
    </xdr:from>
    <xdr:to>
      <xdr:col>24</xdr:col>
      <xdr:colOff>62865</xdr:colOff>
      <xdr:row>86</xdr:row>
      <xdr:rowOff>114300</xdr:rowOff>
    </xdr:to>
    <xdr:cxnSp macro="">
      <xdr:nvCxnSpPr>
        <xdr:cNvPr id="252" name="直線コネクタ 251">
          <a:extLst>
            <a:ext uri="{FF2B5EF4-FFF2-40B4-BE49-F238E27FC236}">
              <a16:creationId xmlns:a16="http://schemas.microsoft.com/office/drawing/2014/main" id="{C12C2CEA-9CA4-4C74-844B-737F4C226959}"/>
            </a:ext>
          </a:extLst>
        </xdr:cNvPr>
        <xdr:cNvCxnSpPr/>
      </xdr:nvCxnSpPr>
      <xdr:spPr>
        <a:xfrm flipV="1">
          <a:off x="4634865" y="13230225"/>
          <a:ext cx="0" cy="1628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53" name="【公営住宅】&#10;有形固定資産減価償却率最小値テキスト">
          <a:extLst>
            <a:ext uri="{FF2B5EF4-FFF2-40B4-BE49-F238E27FC236}">
              <a16:creationId xmlns:a16="http://schemas.microsoft.com/office/drawing/2014/main" id="{A78A97DF-A6E7-4DAF-83F1-CFA40E4FD861}"/>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54" name="直線コネクタ 253">
          <a:extLst>
            <a:ext uri="{FF2B5EF4-FFF2-40B4-BE49-F238E27FC236}">
              <a16:creationId xmlns:a16="http://schemas.microsoft.com/office/drawing/2014/main" id="{E9DCF03B-9A43-48C1-9E07-741F0EF9F78A}"/>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75</xdr:row>
      <xdr:rowOff>146702</xdr:rowOff>
    </xdr:from>
    <xdr:ext cx="405111" cy="259045"/>
    <xdr:sp macro="" textlink="">
      <xdr:nvSpPr>
        <xdr:cNvPr id="255" name="【公営住宅】&#10;有形固定資産減価償却率最大値テキスト">
          <a:extLst>
            <a:ext uri="{FF2B5EF4-FFF2-40B4-BE49-F238E27FC236}">
              <a16:creationId xmlns:a16="http://schemas.microsoft.com/office/drawing/2014/main" id="{D342890D-2F8F-4979-BED9-122C744E7D5A}"/>
            </a:ext>
          </a:extLst>
        </xdr:cNvPr>
        <xdr:cNvSpPr txBox="1"/>
      </xdr:nvSpPr>
      <xdr:spPr>
        <a:xfrm>
          <a:off x="4673600" y="13005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28575</xdr:rowOff>
    </xdr:from>
    <xdr:to>
      <xdr:col>24</xdr:col>
      <xdr:colOff>152400</xdr:colOff>
      <xdr:row>77</xdr:row>
      <xdr:rowOff>28575</xdr:rowOff>
    </xdr:to>
    <xdr:cxnSp macro="">
      <xdr:nvCxnSpPr>
        <xdr:cNvPr id="256" name="直線コネクタ 255">
          <a:extLst>
            <a:ext uri="{FF2B5EF4-FFF2-40B4-BE49-F238E27FC236}">
              <a16:creationId xmlns:a16="http://schemas.microsoft.com/office/drawing/2014/main" id="{ADBAC03F-9138-4981-B232-AE8ECEAB49DA}"/>
            </a:ext>
          </a:extLst>
        </xdr:cNvPr>
        <xdr:cNvCxnSpPr/>
      </xdr:nvCxnSpPr>
      <xdr:spPr>
        <a:xfrm>
          <a:off x="4546600" y="13230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47641</xdr:rowOff>
    </xdr:from>
    <xdr:ext cx="405111" cy="259045"/>
    <xdr:sp macro="" textlink="">
      <xdr:nvSpPr>
        <xdr:cNvPr id="257" name="【公営住宅】&#10;有形固定資産減価償却率平均値テキスト">
          <a:extLst>
            <a:ext uri="{FF2B5EF4-FFF2-40B4-BE49-F238E27FC236}">
              <a16:creationId xmlns:a16="http://schemas.microsoft.com/office/drawing/2014/main" id="{CA43D015-51C9-402C-BC90-0C92C192B8D3}"/>
            </a:ext>
          </a:extLst>
        </xdr:cNvPr>
        <xdr:cNvSpPr txBox="1"/>
      </xdr:nvSpPr>
      <xdr:spPr>
        <a:xfrm>
          <a:off x="4673600" y="141065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69214</xdr:rowOff>
    </xdr:from>
    <xdr:to>
      <xdr:col>24</xdr:col>
      <xdr:colOff>114300</xdr:colOff>
      <xdr:row>82</xdr:row>
      <xdr:rowOff>170814</xdr:rowOff>
    </xdr:to>
    <xdr:sp macro="" textlink="">
      <xdr:nvSpPr>
        <xdr:cNvPr id="258" name="フローチャート: 判断 257">
          <a:extLst>
            <a:ext uri="{FF2B5EF4-FFF2-40B4-BE49-F238E27FC236}">
              <a16:creationId xmlns:a16="http://schemas.microsoft.com/office/drawing/2014/main" id="{5A02B930-E018-4908-BBBA-382550BCB3D1}"/>
            </a:ext>
          </a:extLst>
        </xdr:cNvPr>
        <xdr:cNvSpPr/>
      </xdr:nvSpPr>
      <xdr:spPr>
        <a:xfrm>
          <a:off x="4584700" y="1412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84455</xdr:rowOff>
    </xdr:from>
    <xdr:to>
      <xdr:col>20</xdr:col>
      <xdr:colOff>38100</xdr:colOff>
      <xdr:row>83</xdr:row>
      <xdr:rowOff>14605</xdr:rowOff>
    </xdr:to>
    <xdr:sp macro="" textlink="">
      <xdr:nvSpPr>
        <xdr:cNvPr id="259" name="フローチャート: 判断 258">
          <a:extLst>
            <a:ext uri="{FF2B5EF4-FFF2-40B4-BE49-F238E27FC236}">
              <a16:creationId xmlns:a16="http://schemas.microsoft.com/office/drawing/2014/main" id="{8323DDE0-F660-46D0-8661-38E1D496BEAB}"/>
            </a:ext>
          </a:extLst>
        </xdr:cNvPr>
        <xdr:cNvSpPr/>
      </xdr:nvSpPr>
      <xdr:spPr>
        <a:xfrm>
          <a:off x="3746500" y="1414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55880</xdr:rowOff>
    </xdr:from>
    <xdr:to>
      <xdr:col>15</xdr:col>
      <xdr:colOff>101600</xdr:colOff>
      <xdr:row>82</xdr:row>
      <xdr:rowOff>157480</xdr:rowOff>
    </xdr:to>
    <xdr:sp macro="" textlink="">
      <xdr:nvSpPr>
        <xdr:cNvPr id="260" name="フローチャート: 判断 259">
          <a:extLst>
            <a:ext uri="{FF2B5EF4-FFF2-40B4-BE49-F238E27FC236}">
              <a16:creationId xmlns:a16="http://schemas.microsoft.com/office/drawing/2014/main" id="{D76040CC-0F1F-4711-A4CD-0FA7EF4CA68B}"/>
            </a:ext>
          </a:extLst>
        </xdr:cNvPr>
        <xdr:cNvSpPr/>
      </xdr:nvSpPr>
      <xdr:spPr>
        <a:xfrm>
          <a:off x="2857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40639</xdr:rowOff>
    </xdr:from>
    <xdr:to>
      <xdr:col>10</xdr:col>
      <xdr:colOff>165100</xdr:colOff>
      <xdr:row>82</xdr:row>
      <xdr:rowOff>142239</xdr:rowOff>
    </xdr:to>
    <xdr:sp macro="" textlink="">
      <xdr:nvSpPr>
        <xdr:cNvPr id="261" name="フローチャート: 判断 260">
          <a:extLst>
            <a:ext uri="{FF2B5EF4-FFF2-40B4-BE49-F238E27FC236}">
              <a16:creationId xmlns:a16="http://schemas.microsoft.com/office/drawing/2014/main" id="{C95B0AE9-5E1E-4AC7-811F-58E5E0AF8D22}"/>
            </a:ext>
          </a:extLst>
        </xdr:cNvPr>
        <xdr:cNvSpPr/>
      </xdr:nvSpPr>
      <xdr:spPr>
        <a:xfrm>
          <a:off x="1968500" y="1409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55880</xdr:rowOff>
    </xdr:from>
    <xdr:to>
      <xdr:col>6</xdr:col>
      <xdr:colOff>38100</xdr:colOff>
      <xdr:row>82</xdr:row>
      <xdr:rowOff>157480</xdr:rowOff>
    </xdr:to>
    <xdr:sp macro="" textlink="">
      <xdr:nvSpPr>
        <xdr:cNvPr id="262" name="フローチャート: 判断 261">
          <a:extLst>
            <a:ext uri="{FF2B5EF4-FFF2-40B4-BE49-F238E27FC236}">
              <a16:creationId xmlns:a16="http://schemas.microsoft.com/office/drawing/2014/main" id="{3F2E5EF8-E130-42CC-B403-8D6E9BC0A6BC}"/>
            </a:ext>
          </a:extLst>
        </xdr:cNvPr>
        <xdr:cNvSpPr/>
      </xdr:nvSpPr>
      <xdr:spPr>
        <a:xfrm>
          <a:off x="1079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63" name="テキスト ボックス 262">
          <a:extLst>
            <a:ext uri="{FF2B5EF4-FFF2-40B4-BE49-F238E27FC236}">
              <a16:creationId xmlns:a16="http://schemas.microsoft.com/office/drawing/2014/main" id="{3131613F-3A62-40C0-A2F9-6BACD2D923C2}"/>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4" name="テキスト ボックス 263">
          <a:extLst>
            <a:ext uri="{FF2B5EF4-FFF2-40B4-BE49-F238E27FC236}">
              <a16:creationId xmlns:a16="http://schemas.microsoft.com/office/drawing/2014/main" id="{FB6DDD82-BE77-43BC-BBAF-5B589FF62D5E}"/>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5" name="テキスト ボックス 264">
          <a:extLst>
            <a:ext uri="{FF2B5EF4-FFF2-40B4-BE49-F238E27FC236}">
              <a16:creationId xmlns:a16="http://schemas.microsoft.com/office/drawing/2014/main" id="{762F5A43-AE9F-4D45-9738-59758EBF394E}"/>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6" name="テキスト ボックス 265">
          <a:extLst>
            <a:ext uri="{FF2B5EF4-FFF2-40B4-BE49-F238E27FC236}">
              <a16:creationId xmlns:a16="http://schemas.microsoft.com/office/drawing/2014/main" id="{AD9647B3-7602-435A-A371-7F006B7527E2}"/>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7" name="テキスト ボックス 266">
          <a:extLst>
            <a:ext uri="{FF2B5EF4-FFF2-40B4-BE49-F238E27FC236}">
              <a16:creationId xmlns:a16="http://schemas.microsoft.com/office/drawing/2014/main" id="{0B833DCD-698E-4D2B-A60C-ABE89CEBC0E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145414</xdr:rowOff>
    </xdr:from>
    <xdr:to>
      <xdr:col>24</xdr:col>
      <xdr:colOff>114300</xdr:colOff>
      <xdr:row>80</xdr:row>
      <xdr:rowOff>75564</xdr:rowOff>
    </xdr:to>
    <xdr:sp macro="" textlink="">
      <xdr:nvSpPr>
        <xdr:cNvPr id="268" name="楕円 267">
          <a:extLst>
            <a:ext uri="{FF2B5EF4-FFF2-40B4-BE49-F238E27FC236}">
              <a16:creationId xmlns:a16="http://schemas.microsoft.com/office/drawing/2014/main" id="{704B5186-9149-4071-8D24-8A0A1A028E8D}"/>
            </a:ext>
          </a:extLst>
        </xdr:cNvPr>
        <xdr:cNvSpPr/>
      </xdr:nvSpPr>
      <xdr:spPr>
        <a:xfrm>
          <a:off x="4584700" y="13689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168291</xdr:rowOff>
    </xdr:from>
    <xdr:ext cx="405111" cy="259045"/>
    <xdr:sp macro="" textlink="">
      <xdr:nvSpPr>
        <xdr:cNvPr id="269" name="【公営住宅】&#10;有形固定資産減価償却率該当値テキスト">
          <a:extLst>
            <a:ext uri="{FF2B5EF4-FFF2-40B4-BE49-F238E27FC236}">
              <a16:creationId xmlns:a16="http://schemas.microsoft.com/office/drawing/2014/main" id="{D1044B62-ADB2-4F46-8F1F-79DBFE6B6BB9}"/>
            </a:ext>
          </a:extLst>
        </xdr:cNvPr>
        <xdr:cNvSpPr txBox="1"/>
      </xdr:nvSpPr>
      <xdr:spPr>
        <a:xfrm>
          <a:off x="4673600" y="13541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63500</xdr:rowOff>
    </xdr:from>
    <xdr:to>
      <xdr:col>20</xdr:col>
      <xdr:colOff>38100</xdr:colOff>
      <xdr:row>79</xdr:row>
      <xdr:rowOff>165100</xdr:rowOff>
    </xdr:to>
    <xdr:sp macro="" textlink="">
      <xdr:nvSpPr>
        <xdr:cNvPr id="270" name="楕円 269">
          <a:extLst>
            <a:ext uri="{FF2B5EF4-FFF2-40B4-BE49-F238E27FC236}">
              <a16:creationId xmlns:a16="http://schemas.microsoft.com/office/drawing/2014/main" id="{28418BC8-07F2-4E2B-85A9-7B086D73C20F}"/>
            </a:ext>
          </a:extLst>
        </xdr:cNvPr>
        <xdr:cNvSpPr/>
      </xdr:nvSpPr>
      <xdr:spPr>
        <a:xfrm>
          <a:off x="3746500" y="13608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114300</xdr:rowOff>
    </xdr:from>
    <xdr:to>
      <xdr:col>24</xdr:col>
      <xdr:colOff>63500</xdr:colOff>
      <xdr:row>80</xdr:row>
      <xdr:rowOff>24764</xdr:rowOff>
    </xdr:to>
    <xdr:cxnSp macro="">
      <xdr:nvCxnSpPr>
        <xdr:cNvPr id="271" name="直線コネクタ 270">
          <a:extLst>
            <a:ext uri="{FF2B5EF4-FFF2-40B4-BE49-F238E27FC236}">
              <a16:creationId xmlns:a16="http://schemas.microsoft.com/office/drawing/2014/main" id="{3BE57B5D-AE12-487B-9850-C5A3938E3F02}"/>
            </a:ext>
          </a:extLst>
        </xdr:cNvPr>
        <xdr:cNvCxnSpPr/>
      </xdr:nvCxnSpPr>
      <xdr:spPr>
        <a:xfrm>
          <a:off x="3797300" y="13658850"/>
          <a:ext cx="838200" cy="81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5732</xdr:rowOff>
    </xdr:from>
    <xdr:ext cx="405111" cy="259045"/>
    <xdr:sp macro="" textlink="">
      <xdr:nvSpPr>
        <xdr:cNvPr id="272" name="n_1aveValue【公営住宅】&#10;有形固定資産減価償却率">
          <a:extLst>
            <a:ext uri="{FF2B5EF4-FFF2-40B4-BE49-F238E27FC236}">
              <a16:creationId xmlns:a16="http://schemas.microsoft.com/office/drawing/2014/main" id="{6FEC4AF1-38E7-46C5-A0F8-CF6A7FD8B3F7}"/>
            </a:ext>
          </a:extLst>
        </xdr:cNvPr>
        <xdr:cNvSpPr txBox="1"/>
      </xdr:nvSpPr>
      <xdr:spPr>
        <a:xfrm>
          <a:off x="3582044" y="1423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2557</xdr:rowOff>
    </xdr:from>
    <xdr:ext cx="405111" cy="259045"/>
    <xdr:sp macro="" textlink="">
      <xdr:nvSpPr>
        <xdr:cNvPr id="273" name="n_2aveValue【公営住宅】&#10;有形固定資産減価償却率">
          <a:extLst>
            <a:ext uri="{FF2B5EF4-FFF2-40B4-BE49-F238E27FC236}">
              <a16:creationId xmlns:a16="http://schemas.microsoft.com/office/drawing/2014/main" id="{CDA3B801-3C62-42E5-B474-F4388D8D6CC6}"/>
            </a:ext>
          </a:extLst>
        </xdr:cNvPr>
        <xdr:cNvSpPr txBox="1"/>
      </xdr:nvSpPr>
      <xdr:spPr>
        <a:xfrm>
          <a:off x="2705744" y="1389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158766</xdr:rowOff>
    </xdr:from>
    <xdr:ext cx="405111" cy="259045"/>
    <xdr:sp macro="" textlink="">
      <xdr:nvSpPr>
        <xdr:cNvPr id="274" name="n_3aveValue【公営住宅】&#10;有形固定資産減価償却率">
          <a:extLst>
            <a:ext uri="{FF2B5EF4-FFF2-40B4-BE49-F238E27FC236}">
              <a16:creationId xmlns:a16="http://schemas.microsoft.com/office/drawing/2014/main" id="{E4BAFECE-B7A3-4F56-8553-BB48D270C1DD}"/>
            </a:ext>
          </a:extLst>
        </xdr:cNvPr>
        <xdr:cNvSpPr txBox="1"/>
      </xdr:nvSpPr>
      <xdr:spPr>
        <a:xfrm>
          <a:off x="1816744" y="13874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2557</xdr:rowOff>
    </xdr:from>
    <xdr:ext cx="405111" cy="259045"/>
    <xdr:sp macro="" textlink="">
      <xdr:nvSpPr>
        <xdr:cNvPr id="275" name="n_4aveValue【公営住宅】&#10;有形固定資産減価償却率">
          <a:extLst>
            <a:ext uri="{FF2B5EF4-FFF2-40B4-BE49-F238E27FC236}">
              <a16:creationId xmlns:a16="http://schemas.microsoft.com/office/drawing/2014/main" id="{05477025-DED1-4225-930D-065C716D0B75}"/>
            </a:ext>
          </a:extLst>
        </xdr:cNvPr>
        <xdr:cNvSpPr txBox="1"/>
      </xdr:nvSpPr>
      <xdr:spPr>
        <a:xfrm>
          <a:off x="927744" y="1389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10177</xdr:rowOff>
    </xdr:from>
    <xdr:ext cx="405111" cy="259045"/>
    <xdr:sp macro="" textlink="">
      <xdr:nvSpPr>
        <xdr:cNvPr id="276" name="n_1mainValue【公営住宅】&#10;有形固定資産減価償却率">
          <a:extLst>
            <a:ext uri="{FF2B5EF4-FFF2-40B4-BE49-F238E27FC236}">
              <a16:creationId xmlns:a16="http://schemas.microsoft.com/office/drawing/2014/main" id="{606BC527-E327-4AAC-8A79-222230B30335}"/>
            </a:ext>
          </a:extLst>
        </xdr:cNvPr>
        <xdr:cNvSpPr txBox="1"/>
      </xdr:nvSpPr>
      <xdr:spPr>
        <a:xfrm>
          <a:off x="3582044" y="1338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7" name="正方形/長方形 276">
          <a:extLst>
            <a:ext uri="{FF2B5EF4-FFF2-40B4-BE49-F238E27FC236}">
              <a16:creationId xmlns:a16="http://schemas.microsoft.com/office/drawing/2014/main" id="{FCF12AA1-ABE0-4C52-8FC4-689273F94A0A}"/>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8" name="正方形/長方形 277">
          <a:extLst>
            <a:ext uri="{FF2B5EF4-FFF2-40B4-BE49-F238E27FC236}">
              <a16:creationId xmlns:a16="http://schemas.microsoft.com/office/drawing/2014/main" id="{7897EA0D-99DC-468F-9129-ACE44725D4D3}"/>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9" name="正方形/長方形 278">
          <a:extLst>
            <a:ext uri="{FF2B5EF4-FFF2-40B4-BE49-F238E27FC236}">
              <a16:creationId xmlns:a16="http://schemas.microsoft.com/office/drawing/2014/main" id="{19022FE9-5F6E-497C-84C1-9261C1FB873F}"/>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80" name="正方形/長方形 279">
          <a:extLst>
            <a:ext uri="{FF2B5EF4-FFF2-40B4-BE49-F238E27FC236}">
              <a16:creationId xmlns:a16="http://schemas.microsoft.com/office/drawing/2014/main" id="{903A21E6-46B7-47E4-82C3-D6CA0EB2DB7C}"/>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81" name="正方形/長方形 280">
          <a:extLst>
            <a:ext uri="{FF2B5EF4-FFF2-40B4-BE49-F238E27FC236}">
              <a16:creationId xmlns:a16="http://schemas.microsoft.com/office/drawing/2014/main" id="{888686EF-6663-4C92-923F-1E9A5601FD89}"/>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2" name="正方形/長方形 281">
          <a:extLst>
            <a:ext uri="{FF2B5EF4-FFF2-40B4-BE49-F238E27FC236}">
              <a16:creationId xmlns:a16="http://schemas.microsoft.com/office/drawing/2014/main" id="{C849C1B8-AF53-470B-B5E3-BEE19387B38A}"/>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3" name="正方形/長方形 282">
          <a:extLst>
            <a:ext uri="{FF2B5EF4-FFF2-40B4-BE49-F238E27FC236}">
              <a16:creationId xmlns:a16="http://schemas.microsoft.com/office/drawing/2014/main" id="{8442E44F-9ACD-479F-9713-15FD4854365F}"/>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4" name="正方形/長方形 283">
          <a:extLst>
            <a:ext uri="{FF2B5EF4-FFF2-40B4-BE49-F238E27FC236}">
              <a16:creationId xmlns:a16="http://schemas.microsoft.com/office/drawing/2014/main" id="{517E3DC4-B0D7-49DD-946D-7B71BC2FEF1C}"/>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5" name="テキスト ボックス 284">
          <a:extLst>
            <a:ext uri="{FF2B5EF4-FFF2-40B4-BE49-F238E27FC236}">
              <a16:creationId xmlns:a16="http://schemas.microsoft.com/office/drawing/2014/main" id="{C5F81988-A8BC-45E9-83F3-F700B76284B2}"/>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6" name="直線コネクタ 285">
          <a:extLst>
            <a:ext uri="{FF2B5EF4-FFF2-40B4-BE49-F238E27FC236}">
              <a16:creationId xmlns:a16="http://schemas.microsoft.com/office/drawing/2014/main" id="{90398CF0-D8EC-47AE-A5CC-A9C34CBB04B6}"/>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87" name="直線コネクタ 286">
          <a:extLst>
            <a:ext uri="{FF2B5EF4-FFF2-40B4-BE49-F238E27FC236}">
              <a16:creationId xmlns:a16="http://schemas.microsoft.com/office/drawing/2014/main" id="{CFC7A4CE-B8BC-4E3A-B988-72EF4CCA1BE5}"/>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88" name="テキスト ボックス 287">
          <a:extLst>
            <a:ext uri="{FF2B5EF4-FFF2-40B4-BE49-F238E27FC236}">
              <a16:creationId xmlns:a16="http://schemas.microsoft.com/office/drawing/2014/main" id="{EFC6B0B7-1799-42D9-873C-2C97A0F2BC09}"/>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89" name="直線コネクタ 288">
          <a:extLst>
            <a:ext uri="{FF2B5EF4-FFF2-40B4-BE49-F238E27FC236}">
              <a16:creationId xmlns:a16="http://schemas.microsoft.com/office/drawing/2014/main" id="{B54D0AAB-0027-4F33-9D4A-35B3473979D0}"/>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90" name="テキスト ボックス 289">
          <a:extLst>
            <a:ext uri="{FF2B5EF4-FFF2-40B4-BE49-F238E27FC236}">
              <a16:creationId xmlns:a16="http://schemas.microsoft.com/office/drawing/2014/main" id="{1AAE2C4F-9C61-4867-8CD7-3D09AD6D537B}"/>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91" name="直線コネクタ 290">
          <a:extLst>
            <a:ext uri="{FF2B5EF4-FFF2-40B4-BE49-F238E27FC236}">
              <a16:creationId xmlns:a16="http://schemas.microsoft.com/office/drawing/2014/main" id="{B6C5BB3F-6C45-41DD-9EE9-C326353CCBA8}"/>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92" name="テキスト ボックス 291">
          <a:extLst>
            <a:ext uri="{FF2B5EF4-FFF2-40B4-BE49-F238E27FC236}">
              <a16:creationId xmlns:a16="http://schemas.microsoft.com/office/drawing/2014/main" id="{B5FA9CCB-C9F4-4136-AADD-1E1D29753C37}"/>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93" name="直線コネクタ 292">
          <a:extLst>
            <a:ext uri="{FF2B5EF4-FFF2-40B4-BE49-F238E27FC236}">
              <a16:creationId xmlns:a16="http://schemas.microsoft.com/office/drawing/2014/main" id="{3919F74B-285B-4BF1-AF0C-C458A4BC35E2}"/>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94" name="テキスト ボックス 293">
          <a:extLst>
            <a:ext uri="{FF2B5EF4-FFF2-40B4-BE49-F238E27FC236}">
              <a16:creationId xmlns:a16="http://schemas.microsoft.com/office/drawing/2014/main" id="{9CDB20DD-FF25-486D-A220-F999A9112A4C}"/>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95" name="直線コネクタ 294">
          <a:extLst>
            <a:ext uri="{FF2B5EF4-FFF2-40B4-BE49-F238E27FC236}">
              <a16:creationId xmlns:a16="http://schemas.microsoft.com/office/drawing/2014/main" id="{39BECC4F-2E67-4F80-805C-EA0D985B615D}"/>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296" name="テキスト ボックス 295">
          <a:extLst>
            <a:ext uri="{FF2B5EF4-FFF2-40B4-BE49-F238E27FC236}">
              <a16:creationId xmlns:a16="http://schemas.microsoft.com/office/drawing/2014/main" id="{F7DAB77A-6602-4F99-9278-767CC26E22AC}"/>
            </a:ext>
          </a:extLst>
        </xdr:cNvPr>
        <xdr:cNvSpPr txBox="1"/>
      </xdr:nvSpPr>
      <xdr:spPr>
        <a:xfrm>
          <a:off x="6072701" y="1346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97" name="直線コネクタ 296">
          <a:extLst>
            <a:ext uri="{FF2B5EF4-FFF2-40B4-BE49-F238E27FC236}">
              <a16:creationId xmlns:a16="http://schemas.microsoft.com/office/drawing/2014/main" id="{783DFC66-2962-493A-B57F-C50EE709CACD}"/>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298" name="テキスト ボックス 297">
          <a:extLst>
            <a:ext uri="{FF2B5EF4-FFF2-40B4-BE49-F238E27FC236}">
              <a16:creationId xmlns:a16="http://schemas.microsoft.com/office/drawing/2014/main" id="{91BA959B-72C1-4308-9AA0-0E3D2D4C725B}"/>
            </a:ext>
          </a:extLst>
        </xdr:cNvPr>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9" name="直線コネクタ 298">
          <a:extLst>
            <a:ext uri="{FF2B5EF4-FFF2-40B4-BE49-F238E27FC236}">
              <a16:creationId xmlns:a16="http://schemas.microsoft.com/office/drawing/2014/main" id="{8CBF4BD6-754A-4215-92DA-A38F974E7F9B}"/>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00" name="テキスト ボックス 299">
          <a:extLst>
            <a:ext uri="{FF2B5EF4-FFF2-40B4-BE49-F238E27FC236}">
              <a16:creationId xmlns:a16="http://schemas.microsoft.com/office/drawing/2014/main" id="{3746B943-FFE7-40E2-B246-A5539DCBCB2A}"/>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01" name="【公営住宅】&#10;一人当たり面積グラフ枠">
          <a:extLst>
            <a:ext uri="{FF2B5EF4-FFF2-40B4-BE49-F238E27FC236}">
              <a16:creationId xmlns:a16="http://schemas.microsoft.com/office/drawing/2014/main" id="{9DBE9F9B-FE23-4CA0-9CB2-94F1EEC2BA44}"/>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79248</xdr:rowOff>
    </xdr:from>
    <xdr:to>
      <xdr:col>54</xdr:col>
      <xdr:colOff>189865</xdr:colOff>
      <xdr:row>86</xdr:row>
      <xdr:rowOff>157299</xdr:rowOff>
    </xdr:to>
    <xdr:cxnSp macro="">
      <xdr:nvCxnSpPr>
        <xdr:cNvPr id="302" name="直線コネクタ 301">
          <a:extLst>
            <a:ext uri="{FF2B5EF4-FFF2-40B4-BE49-F238E27FC236}">
              <a16:creationId xmlns:a16="http://schemas.microsoft.com/office/drawing/2014/main" id="{C86DF000-4512-47F7-AABB-94D9E35534B2}"/>
            </a:ext>
          </a:extLst>
        </xdr:cNvPr>
        <xdr:cNvCxnSpPr/>
      </xdr:nvCxnSpPr>
      <xdr:spPr>
        <a:xfrm flipV="1">
          <a:off x="10476865" y="13452348"/>
          <a:ext cx="0" cy="14496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161126</xdr:rowOff>
    </xdr:from>
    <xdr:ext cx="469744" cy="259045"/>
    <xdr:sp macro="" textlink="">
      <xdr:nvSpPr>
        <xdr:cNvPr id="303" name="【公営住宅】&#10;一人当たり面積最小値テキスト">
          <a:extLst>
            <a:ext uri="{FF2B5EF4-FFF2-40B4-BE49-F238E27FC236}">
              <a16:creationId xmlns:a16="http://schemas.microsoft.com/office/drawing/2014/main" id="{3AD2774F-D0D4-4C44-ABDB-C321295B7ED3}"/>
            </a:ext>
          </a:extLst>
        </xdr:cNvPr>
        <xdr:cNvSpPr txBox="1"/>
      </xdr:nvSpPr>
      <xdr:spPr>
        <a:xfrm>
          <a:off x="10515600" y="14905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157299</xdr:rowOff>
    </xdr:from>
    <xdr:to>
      <xdr:col>55</xdr:col>
      <xdr:colOff>88900</xdr:colOff>
      <xdr:row>86</xdr:row>
      <xdr:rowOff>157299</xdr:rowOff>
    </xdr:to>
    <xdr:cxnSp macro="">
      <xdr:nvCxnSpPr>
        <xdr:cNvPr id="304" name="直線コネクタ 303">
          <a:extLst>
            <a:ext uri="{FF2B5EF4-FFF2-40B4-BE49-F238E27FC236}">
              <a16:creationId xmlns:a16="http://schemas.microsoft.com/office/drawing/2014/main" id="{4DDB5C08-2B65-4CAC-A975-A4BA5FBB9877}"/>
            </a:ext>
          </a:extLst>
        </xdr:cNvPr>
        <xdr:cNvCxnSpPr/>
      </xdr:nvCxnSpPr>
      <xdr:spPr>
        <a:xfrm>
          <a:off x="10388600" y="14901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25925</xdr:rowOff>
    </xdr:from>
    <xdr:ext cx="534377" cy="259045"/>
    <xdr:sp macro="" textlink="">
      <xdr:nvSpPr>
        <xdr:cNvPr id="305" name="【公営住宅】&#10;一人当たり面積最大値テキスト">
          <a:extLst>
            <a:ext uri="{FF2B5EF4-FFF2-40B4-BE49-F238E27FC236}">
              <a16:creationId xmlns:a16="http://schemas.microsoft.com/office/drawing/2014/main" id="{1D09BF43-9BC8-43A9-A9ED-F05E21C7C367}"/>
            </a:ext>
          </a:extLst>
        </xdr:cNvPr>
        <xdr:cNvSpPr txBox="1"/>
      </xdr:nvSpPr>
      <xdr:spPr>
        <a:xfrm>
          <a:off x="10515600" y="13227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79248</xdr:rowOff>
    </xdr:from>
    <xdr:to>
      <xdr:col>55</xdr:col>
      <xdr:colOff>88900</xdr:colOff>
      <xdr:row>78</xdr:row>
      <xdr:rowOff>79248</xdr:rowOff>
    </xdr:to>
    <xdr:cxnSp macro="">
      <xdr:nvCxnSpPr>
        <xdr:cNvPr id="306" name="直線コネクタ 305">
          <a:extLst>
            <a:ext uri="{FF2B5EF4-FFF2-40B4-BE49-F238E27FC236}">
              <a16:creationId xmlns:a16="http://schemas.microsoft.com/office/drawing/2014/main" id="{500171C0-0CC6-4589-BC77-3EC6D47CFBB3}"/>
            </a:ext>
          </a:extLst>
        </xdr:cNvPr>
        <xdr:cNvCxnSpPr/>
      </xdr:nvCxnSpPr>
      <xdr:spPr>
        <a:xfrm>
          <a:off x="10388600" y="13452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118018</xdr:rowOff>
    </xdr:from>
    <xdr:ext cx="469744" cy="259045"/>
    <xdr:sp macro="" textlink="">
      <xdr:nvSpPr>
        <xdr:cNvPr id="307" name="【公営住宅】&#10;一人当たり面積平均値テキスト">
          <a:extLst>
            <a:ext uri="{FF2B5EF4-FFF2-40B4-BE49-F238E27FC236}">
              <a16:creationId xmlns:a16="http://schemas.microsoft.com/office/drawing/2014/main" id="{984AF551-6F15-4999-BC31-DBF2A807A004}"/>
            </a:ext>
          </a:extLst>
        </xdr:cNvPr>
        <xdr:cNvSpPr txBox="1"/>
      </xdr:nvSpPr>
      <xdr:spPr>
        <a:xfrm>
          <a:off x="10515600" y="146912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139591</xdr:rowOff>
    </xdr:from>
    <xdr:to>
      <xdr:col>55</xdr:col>
      <xdr:colOff>50800</xdr:colOff>
      <xdr:row>86</xdr:row>
      <xdr:rowOff>69741</xdr:rowOff>
    </xdr:to>
    <xdr:sp macro="" textlink="">
      <xdr:nvSpPr>
        <xdr:cNvPr id="308" name="フローチャート: 判断 307">
          <a:extLst>
            <a:ext uri="{FF2B5EF4-FFF2-40B4-BE49-F238E27FC236}">
              <a16:creationId xmlns:a16="http://schemas.microsoft.com/office/drawing/2014/main" id="{EC228488-527C-4DA7-BB2C-61BB7013922E}"/>
            </a:ext>
          </a:extLst>
        </xdr:cNvPr>
        <xdr:cNvSpPr/>
      </xdr:nvSpPr>
      <xdr:spPr>
        <a:xfrm>
          <a:off x="10426700" y="14712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129902</xdr:rowOff>
    </xdr:from>
    <xdr:to>
      <xdr:col>50</xdr:col>
      <xdr:colOff>165100</xdr:colOff>
      <xdr:row>86</xdr:row>
      <xdr:rowOff>60052</xdr:rowOff>
    </xdr:to>
    <xdr:sp macro="" textlink="">
      <xdr:nvSpPr>
        <xdr:cNvPr id="309" name="フローチャート: 判断 308">
          <a:extLst>
            <a:ext uri="{FF2B5EF4-FFF2-40B4-BE49-F238E27FC236}">
              <a16:creationId xmlns:a16="http://schemas.microsoft.com/office/drawing/2014/main" id="{5DEA12F2-31FF-4E48-89E3-27630577059E}"/>
            </a:ext>
          </a:extLst>
        </xdr:cNvPr>
        <xdr:cNvSpPr/>
      </xdr:nvSpPr>
      <xdr:spPr>
        <a:xfrm>
          <a:off x="9588500" y="14703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143075</xdr:rowOff>
    </xdr:from>
    <xdr:to>
      <xdr:col>46</xdr:col>
      <xdr:colOff>38100</xdr:colOff>
      <xdr:row>86</xdr:row>
      <xdr:rowOff>73225</xdr:rowOff>
    </xdr:to>
    <xdr:sp macro="" textlink="">
      <xdr:nvSpPr>
        <xdr:cNvPr id="310" name="フローチャート: 判断 309">
          <a:extLst>
            <a:ext uri="{FF2B5EF4-FFF2-40B4-BE49-F238E27FC236}">
              <a16:creationId xmlns:a16="http://schemas.microsoft.com/office/drawing/2014/main" id="{950F562E-313E-4372-8D35-53D805168A8E}"/>
            </a:ext>
          </a:extLst>
        </xdr:cNvPr>
        <xdr:cNvSpPr/>
      </xdr:nvSpPr>
      <xdr:spPr>
        <a:xfrm>
          <a:off x="8699500" y="14716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144599</xdr:rowOff>
    </xdr:from>
    <xdr:to>
      <xdr:col>41</xdr:col>
      <xdr:colOff>101600</xdr:colOff>
      <xdr:row>86</xdr:row>
      <xdr:rowOff>74749</xdr:rowOff>
    </xdr:to>
    <xdr:sp macro="" textlink="">
      <xdr:nvSpPr>
        <xdr:cNvPr id="311" name="フローチャート: 判断 310">
          <a:extLst>
            <a:ext uri="{FF2B5EF4-FFF2-40B4-BE49-F238E27FC236}">
              <a16:creationId xmlns:a16="http://schemas.microsoft.com/office/drawing/2014/main" id="{D1CB68DF-5CC4-4612-B12C-D0114406373D}"/>
            </a:ext>
          </a:extLst>
        </xdr:cNvPr>
        <xdr:cNvSpPr/>
      </xdr:nvSpPr>
      <xdr:spPr>
        <a:xfrm>
          <a:off x="7810500" y="14717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144272</xdr:rowOff>
    </xdr:from>
    <xdr:to>
      <xdr:col>36</xdr:col>
      <xdr:colOff>165100</xdr:colOff>
      <xdr:row>86</xdr:row>
      <xdr:rowOff>74422</xdr:rowOff>
    </xdr:to>
    <xdr:sp macro="" textlink="">
      <xdr:nvSpPr>
        <xdr:cNvPr id="312" name="フローチャート: 判断 311">
          <a:extLst>
            <a:ext uri="{FF2B5EF4-FFF2-40B4-BE49-F238E27FC236}">
              <a16:creationId xmlns:a16="http://schemas.microsoft.com/office/drawing/2014/main" id="{9A747F8E-36B7-4719-867D-4AAFF52F96E6}"/>
            </a:ext>
          </a:extLst>
        </xdr:cNvPr>
        <xdr:cNvSpPr/>
      </xdr:nvSpPr>
      <xdr:spPr>
        <a:xfrm>
          <a:off x="6921500" y="14717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13" name="テキスト ボックス 312">
          <a:extLst>
            <a:ext uri="{FF2B5EF4-FFF2-40B4-BE49-F238E27FC236}">
              <a16:creationId xmlns:a16="http://schemas.microsoft.com/office/drawing/2014/main" id="{ECE2788B-1D92-4206-85E9-903BD7150F12}"/>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14" name="テキスト ボックス 313">
          <a:extLst>
            <a:ext uri="{FF2B5EF4-FFF2-40B4-BE49-F238E27FC236}">
              <a16:creationId xmlns:a16="http://schemas.microsoft.com/office/drawing/2014/main" id="{1778F78F-B832-4ADF-9E8C-2486E9D9C845}"/>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15" name="テキスト ボックス 314">
          <a:extLst>
            <a:ext uri="{FF2B5EF4-FFF2-40B4-BE49-F238E27FC236}">
              <a16:creationId xmlns:a16="http://schemas.microsoft.com/office/drawing/2014/main" id="{35059BC5-D931-409C-9D55-D8CD7F741B5E}"/>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16" name="テキスト ボックス 315">
          <a:extLst>
            <a:ext uri="{FF2B5EF4-FFF2-40B4-BE49-F238E27FC236}">
              <a16:creationId xmlns:a16="http://schemas.microsoft.com/office/drawing/2014/main" id="{1F410FBD-4F56-425B-9593-9C87EB2A0F94}"/>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17" name="テキスト ボックス 316">
          <a:extLst>
            <a:ext uri="{FF2B5EF4-FFF2-40B4-BE49-F238E27FC236}">
              <a16:creationId xmlns:a16="http://schemas.microsoft.com/office/drawing/2014/main" id="{37B93B14-1054-45E3-AD04-180277686DC7}"/>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18977</xdr:rowOff>
    </xdr:from>
    <xdr:to>
      <xdr:col>55</xdr:col>
      <xdr:colOff>50800</xdr:colOff>
      <xdr:row>85</xdr:row>
      <xdr:rowOff>120577</xdr:rowOff>
    </xdr:to>
    <xdr:sp macro="" textlink="">
      <xdr:nvSpPr>
        <xdr:cNvPr id="318" name="楕円 317">
          <a:extLst>
            <a:ext uri="{FF2B5EF4-FFF2-40B4-BE49-F238E27FC236}">
              <a16:creationId xmlns:a16="http://schemas.microsoft.com/office/drawing/2014/main" id="{9DDF1941-0AD3-4ED6-8774-A4924C1C53C6}"/>
            </a:ext>
          </a:extLst>
        </xdr:cNvPr>
        <xdr:cNvSpPr/>
      </xdr:nvSpPr>
      <xdr:spPr>
        <a:xfrm>
          <a:off x="10426700" y="14592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41854</xdr:rowOff>
    </xdr:from>
    <xdr:ext cx="469744" cy="259045"/>
    <xdr:sp macro="" textlink="">
      <xdr:nvSpPr>
        <xdr:cNvPr id="319" name="【公営住宅】&#10;一人当たり面積該当値テキスト">
          <a:extLst>
            <a:ext uri="{FF2B5EF4-FFF2-40B4-BE49-F238E27FC236}">
              <a16:creationId xmlns:a16="http://schemas.microsoft.com/office/drawing/2014/main" id="{BAC12730-B004-4A23-BA14-E0F61A3619B1}"/>
            </a:ext>
          </a:extLst>
        </xdr:cNvPr>
        <xdr:cNvSpPr txBox="1"/>
      </xdr:nvSpPr>
      <xdr:spPr>
        <a:xfrm>
          <a:off x="10515600" y="14443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1343</xdr:rowOff>
    </xdr:from>
    <xdr:to>
      <xdr:col>50</xdr:col>
      <xdr:colOff>165100</xdr:colOff>
      <xdr:row>85</xdr:row>
      <xdr:rowOff>102943</xdr:rowOff>
    </xdr:to>
    <xdr:sp macro="" textlink="">
      <xdr:nvSpPr>
        <xdr:cNvPr id="320" name="楕円 319">
          <a:extLst>
            <a:ext uri="{FF2B5EF4-FFF2-40B4-BE49-F238E27FC236}">
              <a16:creationId xmlns:a16="http://schemas.microsoft.com/office/drawing/2014/main" id="{68FC2798-6F36-4C9B-A484-4E36EDE02A86}"/>
            </a:ext>
          </a:extLst>
        </xdr:cNvPr>
        <xdr:cNvSpPr/>
      </xdr:nvSpPr>
      <xdr:spPr>
        <a:xfrm>
          <a:off x="9588500" y="14574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52143</xdr:rowOff>
    </xdr:from>
    <xdr:to>
      <xdr:col>55</xdr:col>
      <xdr:colOff>0</xdr:colOff>
      <xdr:row>85</xdr:row>
      <xdr:rowOff>69777</xdr:rowOff>
    </xdr:to>
    <xdr:cxnSp macro="">
      <xdr:nvCxnSpPr>
        <xdr:cNvPr id="321" name="直線コネクタ 320">
          <a:extLst>
            <a:ext uri="{FF2B5EF4-FFF2-40B4-BE49-F238E27FC236}">
              <a16:creationId xmlns:a16="http://schemas.microsoft.com/office/drawing/2014/main" id="{72DEEDD8-F1A2-4CF0-B482-5CF65C162B01}"/>
            </a:ext>
          </a:extLst>
        </xdr:cNvPr>
        <xdr:cNvCxnSpPr/>
      </xdr:nvCxnSpPr>
      <xdr:spPr>
        <a:xfrm>
          <a:off x="9639300" y="14625393"/>
          <a:ext cx="838200" cy="17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51179</xdr:rowOff>
    </xdr:from>
    <xdr:ext cx="469744" cy="259045"/>
    <xdr:sp macro="" textlink="">
      <xdr:nvSpPr>
        <xdr:cNvPr id="322" name="n_1aveValue【公営住宅】&#10;一人当たり面積">
          <a:extLst>
            <a:ext uri="{FF2B5EF4-FFF2-40B4-BE49-F238E27FC236}">
              <a16:creationId xmlns:a16="http://schemas.microsoft.com/office/drawing/2014/main" id="{70773824-ED88-4F99-A9BC-E25E140E7CEA}"/>
            </a:ext>
          </a:extLst>
        </xdr:cNvPr>
        <xdr:cNvSpPr txBox="1"/>
      </xdr:nvSpPr>
      <xdr:spPr>
        <a:xfrm>
          <a:off x="9391727" y="14795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89752</xdr:rowOff>
    </xdr:from>
    <xdr:ext cx="469744" cy="259045"/>
    <xdr:sp macro="" textlink="">
      <xdr:nvSpPr>
        <xdr:cNvPr id="323" name="n_2aveValue【公営住宅】&#10;一人当たり面積">
          <a:extLst>
            <a:ext uri="{FF2B5EF4-FFF2-40B4-BE49-F238E27FC236}">
              <a16:creationId xmlns:a16="http://schemas.microsoft.com/office/drawing/2014/main" id="{68AE9F08-33D8-44E0-9E15-19154E5969E4}"/>
            </a:ext>
          </a:extLst>
        </xdr:cNvPr>
        <xdr:cNvSpPr txBox="1"/>
      </xdr:nvSpPr>
      <xdr:spPr>
        <a:xfrm>
          <a:off x="8515427" y="14491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91276</xdr:rowOff>
    </xdr:from>
    <xdr:ext cx="469744" cy="259045"/>
    <xdr:sp macro="" textlink="">
      <xdr:nvSpPr>
        <xdr:cNvPr id="324" name="n_3aveValue【公営住宅】&#10;一人当たり面積">
          <a:extLst>
            <a:ext uri="{FF2B5EF4-FFF2-40B4-BE49-F238E27FC236}">
              <a16:creationId xmlns:a16="http://schemas.microsoft.com/office/drawing/2014/main" id="{2D4F80F7-4194-4AF4-905C-403582BA8F07}"/>
            </a:ext>
          </a:extLst>
        </xdr:cNvPr>
        <xdr:cNvSpPr txBox="1"/>
      </xdr:nvSpPr>
      <xdr:spPr>
        <a:xfrm>
          <a:off x="7626427" y="14493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90949</xdr:rowOff>
    </xdr:from>
    <xdr:ext cx="469744" cy="259045"/>
    <xdr:sp macro="" textlink="">
      <xdr:nvSpPr>
        <xdr:cNvPr id="325" name="n_4aveValue【公営住宅】&#10;一人当たり面積">
          <a:extLst>
            <a:ext uri="{FF2B5EF4-FFF2-40B4-BE49-F238E27FC236}">
              <a16:creationId xmlns:a16="http://schemas.microsoft.com/office/drawing/2014/main" id="{C670D9BE-263B-4F3F-886A-D4A3ED72F30F}"/>
            </a:ext>
          </a:extLst>
        </xdr:cNvPr>
        <xdr:cNvSpPr txBox="1"/>
      </xdr:nvSpPr>
      <xdr:spPr>
        <a:xfrm>
          <a:off x="6737427" y="14492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119470</xdr:rowOff>
    </xdr:from>
    <xdr:ext cx="469744" cy="259045"/>
    <xdr:sp macro="" textlink="">
      <xdr:nvSpPr>
        <xdr:cNvPr id="326" name="n_1mainValue【公営住宅】&#10;一人当たり面積">
          <a:extLst>
            <a:ext uri="{FF2B5EF4-FFF2-40B4-BE49-F238E27FC236}">
              <a16:creationId xmlns:a16="http://schemas.microsoft.com/office/drawing/2014/main" id="{19A6999C-DA54-40EF-AFEE-A4B644A108FA}"/>
            </a:ext>
          </a:extLst>
        </xdr:cNvPr>
        <xdr:cNvSpPr txBox="1"/>
      </xdr:nvSpPr>
      <xdr:spPr>
        <a:xfrm>
          <a:off x="9391727" y="14349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27" name="正方形/長方形 326">
          <a:extLst>
            <a:ext uri="{FF2B5EF4-FFF2-40B4-BE49-F238E27FC236}">
              <a16:creationId xmlns:a16="http://schemas.microsoft.com/office/drawing/2014/main" id="{D3ABB1A1-780F-458F-AFA4-F5166E71E44E}"/>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28" name="正方形/長方形 327">
          <a:extLst>
            <a:ext uri="{FF2B5EF4-FFF2-40B4-BE49-F238E27FC236}">
              <a16:creationId xmlns:a16="http://schemas.microsoft.com/office/drawing/2014/main" id="{04706EF9-772F-41A0-9E8F-5938157C2035}"/>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29" name="正方形/長方形 328">
          <a:extLst>
            <a:ext uri="{FF2B5EF4-FFF2-40B4-BE49-F238E27FC236}">
              <a16:creationId xmlns:a16="http://schemas.microsoft.com/office/drawing/2014/main" id="{06A06723-1D64-49DC-B083-C2FE40C0F4E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30" name="正方形/長方形 329">
          <a:extLst>
            <a:ext uri="{FF2B5EF4-FFF2-40B4-BE49-F238E27FC236}">
              <a16:creationId xmlns:a16="http://schemas.microsoft.com/office/drawing/2014/main" id="{B694FF24-A45A-4BDF-879C-F0DD7CCF72EB}"/>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31" name="正方形/長方形 330">
          <a:extLst>
            <a:ext uri="{FF2B5EF4-FFF2-40B4-BE49-F238E27FC236}">
              <a16:creationId xmlns:a16="http://schemas.microsoft.com/office/drawing/2014/main" id="{E58A1233-7956-4448-9828-4F2934D62681}"/>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32" name="正方形/長方形 331">
          <a:extLst>
            <a:ext uri="{FF2B5EF4-FFF2-40B4-BE49-F238E27FC236}">
              <a16:creationId xmlns:a16="http://schemas.microsoft.com/office/drawing/2014/main" id="{7A81E89B-4933-41A5-8281-F558D4A90B3D}"/>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33" name="正方形/長方形 332">
          <a:extLst>
            <a:ext uri="{FF2B5EF4-FFF2-40B4-BE49-F238E27FC236}">
              <a16:creationId xmlns:a16="http://schemas.microsoft.com/office/drawing/2014/main" id="{6B0517BA-685A-4705-A65A-76C3FA27771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34" name="正方形/長方形 333">
          <a:extLst>
            <a:ext uri="{FF2B5EF4-FFF2-40B4-BE49-F238E27FC236}">
              <a16:creationId xmlns:a16="http://schemas.microsoft.com/office/drawing/2014/main" id="{78349822-2F54-4CE7-A188-3CECAF2F47EC}"/>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35" name="テキスト ボックス 334">
          <a:extLst>
            <a:ext uri="{FF2B5EF4-FFF2-40B4-BE49-F238E27FC236}">
              <a16:creationId xmlns:a16="http://schemas.microsoft.com/office/drawing/2014/main" id="{901D0990-4858-44A5-AFEA-B2B0B075583E}"/>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36" name="直線コネクタ 335">
          <a:extLst>
            <a:ext uri="{FF2B5EF4-FFF2-40B4-BE49-F238E27FC236}">
              <a16:creationId xmlns:a16="http://schemas.microsoft.com/office/drawing/2014/main" id="{CDC5548D-6A2E-4CF3-A8F0-461DCFEC60DD}"/>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37" name="テキスト ボックス 336">
          <a:extLst>
            <a:ext uri="{FF2B5EF4-FFF2-40B4-BE49-F238E27FC236}">
              <a16:creationId xmlns:a16="http://schemas.microsoft.com/office/drawing/2014/main" id="{80DD4288-1AED-4224-83E9-185D42C11468}"/>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38" name="直線コネクタ 337">
          <a:extLst>
            <a:ext uri="{FF2B5EF4-FFF2-40B4-BE49-F238E27FC236}">
              <a16:creationId xmlns:a16="http://schemas.microsoft.com/office/drawing/2014/main" id="{A9EAE816-E478-43D4-AA74-20C41BECC5A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39" name="テキスト ボックス 338">
          <a:extLst>
            <a:ext uri="{FF2B5EF4-FFF2-40B4-BE49-F238E27FC236}">
              <a16:creationId xmlns:a16="http://schemas.microsoft.com/office/drawing/2014/main" id="{0118A2CF-2998-4B4A-860E-870871D61EA1}"/>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40" name="直線コネクタ 339">
          <a:extLst>
            <a:ext uri="{FF2B5EF4-FFF2-40B4-BE49-F238E27FC236}">
              <a16:creationId xmlns:a16="http://schemas.microsoft.com/office/drawing/2014/main" id="{81A8D224-1B89-4B35-BE58-29209CDF0179}"/>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41" name="テキスト ボックス 340">
          <a:extLst>
            <a:ext uri="{FF2B5EF4-FFF2-40B4-BE49-F238E27FC236}">
              <a16:creationId xmlns:a16="http://schemas.microsoft.com/office/drawing/2014/main" id="{49B1DE5C-621F-42CC-AAEA-7AD18A9EF15F}"/>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42" name="直線コネクタ 341">
          <a:extLst>
            <a:ext uri="{FF2B5EF4-FFF2-40B4-BE49-F238E27FC236}">
              <a16:creationId xmlns:a16="http://schemas.microsoft.com/office/drawing/2014/main" id="{53FC6A64-69D8-4034-B3C3-9819ED1F8A58}"/>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43" name="テキスト ボックス 342">
          <a:extLst>
            <a:ext uri="{FF2B5EF4-FFF2-40B4-BE49-F238E27FC236}">
              <a16:creationId xmlns:a16="http://schemas.microsoft.com/office/drawing/2014/main" id="{7F19D862-5D92-4633-B6E7-C085C41B2824}"/>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44" name="直線コネクタ 343">
          <a:extLst>
            <a:ext uri="{FF2B5EF4-FFF2-40B4-BE49-F238E27FC236}">
              <a16:creationId xmlns:a16="http://schemas.microsoft.com/office/drawing/2014/main" id="{0ED527A1-8E3A-4A23-A756-B06BA4FFA13B}"/>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45" name="テキスト ボックス 344">
          <a:extLst>
            <a:ext uri="{FF2B5EF4-FFF2-40B4-BE49-F238E27FC236}">
              <a16:creationId xmlns:a16="http://schemas.microsoft.com/office/drawing/2014/main" id="{F33332F8-3672-4D57-A47C-2A335D8C63E4}"/>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46" name="直線コネクタ 345">
          <a:extLst>
            <a:ext uri="{FF2B5EF4-FFF2-40B4-BE49-F238E27FC236}">
              <a16:creationId xmlns:a16="http://schemas.microsoft.com/office/drawing/2014/main" id="{4E85F685-DD06-49EF-9651-5CAE9C95CC77}"/>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47" name="テキスト ボックス 346">
          <a:extLst>
            <a:ext uri="{FF2B5EF4-FFF2-40B4-BE49-F238E27FC236}">
              <a16:creationId xmlns:a16="http://schemas.microsoft.com/office/drawing/2014/main" id="{02AD4423-3253-495A-B432-A2AE47E7FBD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48" name="直線コネクタ 347">
          <a:extLst>
            <a:ext uri="{FF2B5EF4-FFF2-40B4-BE49-F238E27FC236}">
              <a16:creationId xmlns:a16="http://schemas.microsoft.com/office/drawing/2014/main" id="{D7FD5B82-A823-4826-89AA-0E2B1D82BCFB}"/>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49" name="テキスト ボックス 348">
          <a:extLst>
            <a:ext uri="{FF2B5EF4-FFF2-40B4-BE49-F238E27FC236}">
              <a16:creationId xmlns:a16="http://schemas.microsoft.com/office/drawing/2014/main" id="{2F418EBD-813F-4661-AE4F-F4F63CE07A1D}"/>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50" name="直線コネクタ 349">
          <a:extLst>
            <a:ext uri="{FF2B5EF4-FFF2-40B4-BE49-F238E27FC236}">
              <a16:creationId xmlns:a16="http://schemas.microsoft.com/office/drawing/2014/main" id="{A501B91F-DEB7-4D8F-AF95-ECEFBF10B642}"/>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51" name="【港湾・漁港】&#10;有形固定資産減価償却率グラフ枠">
          <a:extLst>
            <a:ext uri="{FF2B5EF4-FFF2-40B4-BE49-F238E27FC236}">
              <a16:creationId xmlns:a16="http://schemas.microsoft.com/office/drawing/2014/main" id="{83903A9D-88DE-4608-BD25-F4C1750436E9}"/>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146413</xdr:rowOff>
    </xdr:from>
    <xdr:to>
      <xdr:col>24</xdr:col>
      <xdr:colOff>62865</xdr:colOff>
      <xdr:row>109</xdr:row>
      <xdr:rowOff>28848</xdr:rowOff>
    </xdr:to>
    <xdr:cxnSp macro="">
      <xdr:nvCxnSpPr>
        <xdr:cNvPr id="352" name="直線コネクタ 351">
          <a:extLst>
            <a:ext uri="{FF2B5EF4-FFF2-40B4-BE49-F238E27FC236}">
              <a16:creationId xmlns:a16="http://schemas.microsoft.com/office/drawing/2014/main" id="{2C0CCCF6-B0BC-4753-B5D9-CDBCA711ABDA}"/>
            </a:ext>
          </a:extLst>
        </xdr:cNvPr>
        <xdr:cNvCxnSpPr/>
      </xdr:nvCxnSpPr>
      <xdr:spPr>
        <a:xfrm flipV="1">
          <a:off x="4634865" y="17291413"/>
          <a:ext cx="0" cy="1425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32675</xdr:rowOff>
    </xdr:from>
    <xdr:ext cx="405111" cy="259045"/>
    <xdr:sp macro="" textlink="">
      <xdr:nvSpPr>
        <xdr:cNvPr id="353" name="【港湾・漁港】&#10;有形固定資産減価償却率最小値テキスト">
          <a:extLst>
            <a:ext uri="{FF2B5EF4-FFF2-40B4-BE49-F238E27FC236}">
              <a16:creationId xmlns:a16="http://schemas.microsoft.com/office/drawing/2014/main" id="{A19A7ED8-9C26-4EA9-89C4-DAB0EFD70D34}"/>
            </a:ext>
          </a:extLst>
        </xdr:cNvPr>
        <xdr:cNvSpPr txBox="1"/>
      </xdr:nvSpPr>
      <xdr:spPr>
        <a:xfrm>
          <a:off x="4673600" y="18720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28848</xdr:rowOff>
    </xdr:from>
    <xdr:to>
      <xdr:col>24</xdr:col>
      <xdr:colOff>152400</xdr:colOff>
      <xdr:row>109</xdr:row>
      <xdr:rowOff>28848</xdr:rowOff>
    </xdr:to>
    <xdr:cxnSp macro="">
      <xdr:nvCxnSpPr>
        <xdr:cNvPr id="354" name="直線コネクタ 353">
          <a:extLst>
            <a:ext uri="{FF2B5EF4-FFF2-40B4-BE49-F238E27FC236}">
              <a16:creationId xmlns:a16="http://schemas.microsoft.com/office/drawing/2014/main" id="{98058647-EF04-4F72-B67C-9B0F7BD45F4E}"/>
            </a:ext>
          </a:extLst>
        </xdr:cNvPr>
        <xdr:cNvCxnSpPr/>
      </xdr:nvCxnSpPr>
      <xdr:spPr>
        <a:xfrm>
          <a:off x="4546600" y="18716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93090</xdr:rowOff>
    </xdr:from>
    <xdr:ext cx="405111" cy="259045"/>
    <xdr:sp macro="" textlink="">
      <xdr:nvSpPr>
        <xdr:cNvPr id="355" name="【港湾・漁港】&#10;有形固定資産減価償却率最大値テキスト">
          <a:extLst>
            <a:ext uri="{FF2B5EF4-FFF2-40B4-BE49-F238E27FC236}">
              <a16:creationId xmlns:a16="http://schemas.microsoft.com/office/drawing/2014/main" id="{F7473310-A38D-4B89-B6B4-710CA0F701F9}"/>
            </a:ext>
          </a:extLst>
        </xdr:cNvPr>
        <xdr:cNvSpPr txBox="1"/>
      </xdr:nvSpPr>
      <xdr:spPr>
        <a:xfrm>
          <a:off x="4673600" y="17066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146413</xdr:rowOff>
    </xdr:from>
    <xdr:to>
      <xdr:col>24</xdr:col>
      <xdr:colOff>152400</xdr:colOff>
      <xdr:row>100</xdr:row>
      <xdr:rowOff>146413</xdr:rowOff>
    </xdr:to>
    <xdr:cxnSp macro="">
      <xdr:nvCxnSpPr>
        <xdr:cNvPr id="356" name="直線コネクタ 355">
          <a:extLst>
            <a:ext uri="{FF2B5EF4-FFF2-40B4-BE49-F238E27FC236}">
              <a16:creationId xmlns:a16="http://schemas.microsoft.com/office/drawing/2014/main" id="{B35EE880-3D2E-482A-9B14-484E7F3D7B58}"/>
            </a:ext>
          </a:extLst>
        </xdr:cNvPr>
        <xdr:cNvCxnSpPr/>
      </xdr:nvCxnSpPr>
      <xdr:spPr>
        <a:xfrm>
          <a:off x="4546600" y="17291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18522</xdr:rowOff>
    </xdr:from>
    <xdr:ext cx="405111" cy="259045"/>
    <xdr:sp macro="" textlink="">
      <xdr:nvSpPr>
        <xdr:cNvPr id="357" name="【港湾・漁港】&#10;有形固定資産減価償却率平均値テキスト">
          <a:extLst>
            <a:ext uri="{FF2B5EF4-FFF2-40B4-BE49-F238E27FC236}">
              <a16:creationId xmlns:a16="http://schemas.microsoft.com/office/drawing/2014/main" id="{4B427835-76D4-4058-A122-680B90CCCD7F}"/>
            </a:ext>
          </a:extLst>
        </xdr:cNvPr>
        <xdr:cNvSpPr txBox="1"/>
      </xdr:nvSpPr>
      <xdr:spPr>
        <a:xfrm>
          <a:off x="4673600" y="180207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40095</xdr:rowOff>
    </xdr:from>
    <xdr:to>
      <xdr:col>24</xdr:col>
      <xdr:colOff>114300</xdr:colOff>
      <xdr:row>105</xdr:row>
      <xdr:rowOff>141695</xdr:rowOff>
    </xdr:to>
    <xdr:sp macro="" textlink="">
      <xdr:nvSpPr>
        <xdr:cNvPr id="358" name="フローチャート: 判断 357">
          <a:extLst>
            <a:ext uri="{FF2B5EF4-FFF2-40B4-BE49-F238E27FC236}">
              <a16:creationId xmlns:a16="http://schemas.microsoft.com/office/drawing/2014/main" id="{DF883A64-7F11-4CA5-9CD0-0C1CD4A507B3}"/>
            </a:ext>
          </a:extLst>
        </xdr:cNvPr>
        <xdr:cNvSpPr/>
      </xdr:nvSpPr>
      <xdr:spPr>
        <a:xfrm>
          <a:off x="4584700" y="1804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66221</xdr:rowOff>
    </xdr:from>
    <xdr:to>
      <xdr:col>20</xdr:col>
      <xdr:colOff>38100</xdr:colOff>
      <xdr:row>104</xdr:row>
      <xdr:rowOff>167821</xdr:rowOff>
    </xdr:to>
    <xdr:sp macro="" textlink="">
      <xdr:nvSpPr>
        <xdr:cNvPr id="359" name="フローチャート: 判断 358">
          <a:extLst>
            <a:ext uri="{FF2B5EF4-FFF2-40B4-BE49-F238E27FC236}">
              <a16:creationId xmlns:a16="http://schemas.microsoft.com/office/drawing/2014/main" id="{88C790F9-8EED-4DAD-9B60-B8382206E5A6}"/>
            </a:ext>
          </a:extLst>
        </xdr:cNvPr>
        <xdr:cNvSpPr/>
      </xdr:nvSpPr>
      <xdr:spPr>
        <a:xfrm>
          <a:off x="3746500" y="17897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100512</xdr:rowOff>
    </xdr:from>
    <xdr:to>
      <xdr:col>15</xdr:col>
      <xdr:colOff>101600</xdr:colOff>
      <xdr:row>105</xdr:row>
      <xdr:rowOff>30662</xdr:rowOff>
    </xdr:to>
    <xdr:sp macro="" textlink="">
      <xdr:nvSpPr>
        <xdr:cNvPr id="360" name="フローチャート: 判断 359">
          <a:extLst>
            <a:ext uri="{FF2B5EF4-FFF2-40B4-BE49-F238E27FC236}">
              <a16:creationId xmlns:a16="http://schemas.microsoft.com/office/drawing/2014/main" id="{7C0A26AC-A23B-4AF3-9BEC-17069E8E7EB6}"/>
            </a:ext>
          </a:extLst>
        </xdr:cNvPr>
        <xdr:cNvSpPr/>
      </xdr:nvSpPr>
      <xdr:spPr>
        <a:xfrm>
          <a:off x="2857500" y="1793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74386</xdr:rowOff>
    </xdr:from>
    <xdr:to>
      <xdr:col>10</xdr:col>
      <xdr:colOff>165100</xdr:colOff>
      <xdr:row>105</xdr:row>
      <xdr:rowOff>4536</xdr:rowOff>
    </xdr:to>
    <xdr:sp macro="" textlink="">
      <xdr:nvSpPr>
        <xdr:cNvPr id="361" name="フローチャート: 判断 360">
          <a:extLst>
            <a:ext uri="{FF2B5EF4-FFF2-40B4-BE49-F238E27FC236}">
              <a16:creationId xmlns:a16="http://schemas.microsoft.com/office/drawing/2014/main" id="{762B9226-7B4D-4427-A521-34FA929A615E}"/>
            </a:ext>
          </a:extLst>
        </xdr:cNvPr>
        <xdr:cNvSpPr/>
      </xdr:nvSpPr>
      <xdr:spPr>
        <a:xfrm>
          <a:off x="1968500" y="1790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71120</xdr:rowOff>
    </xdr:from>
    <xdr:to>
      <xdr:col>6</xdr:col>
      <xdr:colOff>38100</xdr:colOff>
      <xdr:row>105</xdr:row>
      <xdr:rowOff>1270</xdr:rowOff>
    </xdr:to>
    <xdr:sp macro="" textlink="">
      <xdr:nvSpPr>
        <xdr:cNvPr id="362" name="フローチャート: 判断 361">
          <a:extLst>
            <a:ext uri="{FF2B5EF4-FFF2-40B4-BE49-F238E27FC236}">
              <a16:creationId xmlns:a16="http://schemas.microsoft.com/office/drawing/2014/main" id="{7C271A3C-F9D4-421A-A34A-193039685A4C}"/>
            </a:ext>
          </a:extLst>
        </xdr:cNvPr>
        <xdr:cNvSpPr/>
      </xdr:nvSpPr>
      <xdr:spPr>
        <a:xfrm>
          <a:off x="10795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63" name="テキスト ボックス 362">
          <a:extLst>
            <a:ext uri="{FF2B5EF4-FFF2-40B4-BE49-F238E27FC236}">
              <a16:creationId xmlns:a16="http://schemas.microsoft.com/office/drawing/2014/main" id="{78C7747C-2C9E-4D5E-868E-AE0212EE7E0A}"/>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64" name="テキスト ボックス 363">
          <a:extLst>
            <a:ext uri="{FF2B5EF4-FFF2-40B4-BE49-F238E27FC236}">
              <a16:creationId xmlns:a16="http://schemas.microsoft.com/office/drawing/2014/main" id="{32F306B2-1073-4778-9F20-961406BAAA74}"/>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65" name="テキスト ボックス 364">
          <a:extLst>
            <a:ext uri="{FF2B5EF4-FFF2-40B4-BE49-F238E27FC236}">
              <a16:creationId xmlns:a16="http://schemas.microsoft.com/office/drawing/2014/main" id="{D2951D67-2730-4A67-B1DA-025E365D840E}"/>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66" name="テキスト ボックス 365">
          <a:extLst>
            <a:ext uri="{FF2B5EF4-FFF2-40B4-BE49-F238E27FC236}">
              <a16:creationId xmlns:a16="http://schemas.microsoft.com/office/drawing/2014/main" id="{2B8EE0A6-4E35-4352-B8C9-B72BED20C99E}"/>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67" name="テキスト ボックス 366">
          <a:extLst>
            <a:ext uri="{FF2B5EF4-FFF2-40B4-BE49-F238E27FC236}">
              <a16:creationId xmlns:a16="http://schemas.microsoft.com/office/drawing/2014/main" id="{33855886-1CCA-4966-A1FE-09FB4DD00581}"/>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100</xdr:row>
      <xdr:rowOff>95613</xdr:rowOff>
    </xdr:from>
    <xdr:to>
      <xdr:col>24</xdr:col>
      <xdr:colOff>114300</xdr:colOff>
      <xdr:row>101</xdr:row>
      <xdr:rowOff>25763</xdr:rowOff>
    </xdr:to>
    <xdr:sp macro="" textlink="">
      <xdr:nvSpPr>
        <xdr:cNvPr id="368" name="楕円 367">
          <a:extLst>
            <a:ext uri="{FF2B5EF4-FFF2-40B4-BE49-F238E27FC236}">
              <a16:creationId xmlns:a16="http://schemas.microsoft.com/office/drawing/2014/main" id="{E50C9930-AC2F-4EC5-AD7A-F696768853FE}"/>
            </a:ext>
          </a:extLst>
        </xdr:cNvPr>
        <xdr:cNvSpPr/>
      </xdr:nvSpPr>
      <xdr:spPr>
        <a:xfrm>
          <a:off x="4584700" y="17240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100</xdr:row>
      <xdr:rowOff>48640</xdr:rowOff>
    </xdr:from>
    <xdr:ext cx="405111" cy="259045"/>
    <xdr:sp macro="" textlink="">
      <xdr:nvSpPr>
        <xdr:cNvPr id="369" name="【港湾・漁港】&#10;有形固定資産減価償却率該当値テキスト">
          <a:extLst>
            <a:ext uri="{FF2B5EF4-FFF2-40B4-BE49-F238E27FC236}">
              <a16:creationId xmlns:a16="http://schemas.microsoft.com/office/drawing/2014/main" id="{E5988B20-AC9A-466E-922B-6CABD9787785}"/>
            </a:ext>
          </a:extLst>
        </xdr:cNvPr>
        <xdr:cNvSpPr txBox="1"/>
      </xdr:nvSpPr>
      <xdr:spPr>
        <a:xfrm>
          <a:off x="4673600" y="17193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100</xdr:row>
      <xdr:rowOff>43362</xdr:rowOff>
    </xdr:from>
    <xdr:to>
      <xdr:col>20</xdr:col>
      <xdr:colOff>38100</xdr:colOff>
      <xdr:row>100</xdr:row>
      <xdr:rowOff>144962</xdr:rowOff>
    </xdr:to>
    <xdr:sp macro="" textlink="">
      <xdr:nvSpPr>
        <xdr:cNvPr id="370" name="楕円 369">
          <a:extLst>
            <a:ext uri="{FF2B5EF4-FFF2-40B4-BE49-F238E27FC236}">
              <a16:creationId xmlns:a16="http://schemas.microsoft.com/office/drawing/2014/main" id="{8F549E94-45E1-4C7D-AAFF-2F9E4D717D84}"/>
            </a:ext>
          </a:extLst>
        </xdr:cNvPr>
        <xdr:cNvSpPr/>
      </xdr:nvSpPr>
      <xdr:spPr>
        <a:xfrm>
          <a:off x="3746500" y="17188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100</xdr:row>
      <xdr:rowOff>94162</xdr:rowOff>
    </xdr:from>
    <xdr:to>
      <xdr:col>24</xdr:col>
      <xdr:colOff>63500</xdr:colOff>
      <xdr:row>100</xdr:row>
      <xdr:rowOff>146413</xdr:rowOff>
    </xdr:to>
    <xdr:cxnSp macro="">
      <xdr:nvCxnSpPr>
        <xdr:cNvPr id="371" name="直線コネクタ 370">
          <a:extLst>
            <a:ext uri="{FF2B5EF4-FFF2-40B4-BE49-F238E27FC236}">
              <a16:creationId xmlns:a16="http://schemas.microsoft.com/office/drawing/2014/main" id="{9302D825-B15F-4661-9322-9E1548FD39E9}"/>
            </a:ext>
          </a:extLst>
        </xdr:cNvPr>
        <xdr:cNvCxnSpPr/>
      </xdr:nvCxnSpPr>
      <xdr:spPr>
        <a:xfrm>
          <a:off x="3797300" y="17239162"/>
          <a:ext cx="8382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158948</xdr:rowOff>
    </xdr:from>
    <xdr:ext cx="405111" cy="259045"/>
    <xdr:sp macro="" textlink="">
      <xdr:nvSpPr>
        <xdr:cNvPr id="372" name="n_1aveValue【港湾・漁港】&#10;有形固定資産減価償却率">
          <a:extLst>
            <a:ext uri="{FF2B5EF4-FFF2-40B4-BE49-F238E27FC236}">
              <a16:creationId xmlns:a16="http://schemas.microsoft.com/office/drawing/2014/main" id="{C5062217-4C4E-41E6-A6E9-3494FB1214ED}"/>
            </a:ext>
          </a:extLst>
        </xdr:cNvPr>
        <xdr:cNvSpPr txBox="1"/>
      </xdr:nvSpPr>
      <xdr:spPr>
        <a:xfrm>
          <a:off x="3582044" y="179897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47189</xdr:rowOff>
    </xdr:from>
    <xdr:ext cx="405111" cy="259045"/>
    <xdr:sp macro="" textlink="">
      <xdr:nvSpPr>
        <xdr:cNvPr id="373" name="n_2aveValue【港湾・漁港】&#10;有形固定資産減価償却率">
          <a:extLst>
            <a:ext uri="{FF2B5EF4-FFF2-40B4-BE49-F238E27FC236}">
              <a16:creationId xmlns:a16="http://schemas.microsoft.com/office/drawing/2014/main" id="{1AE7D37D-2D61-4144-8F96-BF094E5DC348}"/>
            </a:ext>
          </a:extLst>
        </xdr:cNvPr>
        <xdr:cNvSpPr txBox="1"/>
      </xdr:nvSpPr>
      <xdr:spPr>
        <a:xfrm>
          <a:off x="2705744" y="17706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21063</xdr:rowOff>
    </xdr:from>
    <xdr:ext cx="405111" cy="259045"/>
    <xdr:sp macro="" textlink="">
      <xdr:nvSpPr>
        <xdr:cNvPr id="374" name="n_3aveValue【港湾・漁港】&#10;有形固定資産減価償却率">
          <a:extLst>
            <a:ext uri="{FF2B5EF4-FFF2-40B4-BE49-F238E27FC236}">
              <a16:creationId xmlns:a16="http://schemas.microsoft.com/office/drawing/2014/main" id="{B7EA68FA-D042-4748-B58A-128ABC9077AF}"/>
            </a:ext>
          </a:extLst>
        </xdr:cNvPr>
        <xdr:cNvSpPr txBox="1"/>
      </xdr:nvSpPr>
      <xdr:spPr>
        <a:xfrm>
          <a:off x="1816744" y="17680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17797</xdr:rowOff>
    </xdr:from>
    <xdr:ext cx="405111" cy="259045"/>
    <xdr:sp macro="" textlink="">
      <xdr:nvSpPr>
        <xdr:cNvPr id="375" name="n_4aveValue【港湾・漁港】&#10;有形固定資産減価償却率">
          <a:extLst>
            <a:ext uri="{FF2B5EF4-FFF2-40B4-BE49-F238E27FC236}">
              <a16:creationId xmlns:a16="http://schemas.microsoft.com/office/drawing/2014/main" id="{EBF01CF0-A669-4C40-855D-F1C54219F407}"/>
            </a:ext>
          </a:extLst>
        </xdr:cNvPr>
        <xdr:cNvSpPr txBox="1"/>
      </xdr:nvSpPr>
      <xdr:spPr>
        <a:xfrm>
          <a:off x="927744" y="1767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185361</xdr:colOff>
      <xdr:row>98</xdr:row>
      <xdr:rowOff>161489</xdr:rowOff>
    </xdr:from>
    <xdr:ext cx="340478" cy="259045"/>
    <xdr:sp macro="" textlink="">
      <xdr:nvSpPr>
        <xdr:cNvPr id="376" name="n_1mainValue【港湾・漁港】&#10;有形固定資産減価償却率">
          <a:extLst>
            <a:ext uri="{FF2B5EF4-FFF2-40B4-BE49-F238E27FC236}">
              <a16:creationId xmlns:a16="http://schemas.microsoft.com/office/drawing/2014/main" id="{290237B2-B174-4954-9792-F70AD09C5590}"/>
            </a:ext>
          </a:extLst>
        </xdr:cNvPr>
        <xdr:cNvSpPr txBox="1"/>
      </xdr:nvSpPr>
      <xdr:spPr>
        <a:xfrm>
          <a:off x="3614361" y="169635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77" name="正方形/長方形 376">
          <a:extLst>
            <a:ext uri="{FF2B5EF4-FFF2-40B4-BE49-F238E27FC236}">
              <a16:creationId xmlns:a16="http://schemas.microsoft.com/office/drawing/2014/main" id="{DAA03776-728F-47E6-85F6-F0ACB5AFF4AD}"/>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78" name="正方形/長方形 377">
          <a:extLst>
            <a:ext uri="{FF2B5EF4-FFF2-40B4-BE49-F238E27FC236}">
              <a16:creationId xmlns:a16="http://schemas.microsoft.com/office/drawing/2014/main" id="{9193A839-04C7-4320-A4AE-946C61A491E4}"/>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79" name="正方形/長方形 378">
          <a:extLst>
            <a:ext uri="{FF2B5EF4-FFF2-40B4-BE49-F238E27FC236}">
              <a16:creationId xmlns:a16="http://schemas.microsoft.com/office/drawing/2014/main" id="{FFE572EF-6F09-4E15-A8A7-8978D2C8B8C9}"/>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0" name="正方形/長方形 379">
          <a:extLst>
            <a:ext uri="{FF2B5EF4-FFF2-40B4-BE49-F238E27FC236}">
              <a16:creationId xmlns:a16="http://schemas.microsoft.com/office/drawing/2014/main" id="{F2EB44FC-B94A-42B7-9B06-2ED7E5D4488A}"/>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1" name="正方形/長方形 380">
          <a:extLst>
            <a:ext uri="{FF2B5EF4-FFF2-40B4-BE49-F238E27FC236}">
              <a16:creationId xmlns:a16="http://schemas.microsoft.com/office/drawing/2014/main" id="{BEFD959A-5C76-492C-8CED-E78A9421D65D}"/>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2" name="正方形/長方形 381">
          <a:extLst>
            <a:ext uri="{FF2B5EF4-FFF2-40B4-BE49-F238E27FC236}">
              <a16:creationId xmlns:a16="http://schemas.microsoft.com/office/drawing/2014/main" id="{E3BE656B-9879-470B-90BF-27C62E35F7A7}"/>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3" name="正方形/長方形 382">
          <a:extLst>
            <a:ext uri="{FF2B5EF4-FFF2-40B4-BE49-F238E27FC236}">
              <a16:creationId xmlns:a16="http://schemas.microsoft.com/office/drawing/2014/main" id="{CD689A27-4D0B-4709-909D-DF6D9CDE519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4" name="正方形/長方形 383">
          <a:extLst>
            <a:ext uri="{FF2B5EF4-FFF2-40B4-BE49-F238E27FC236}">
              <a16:creationId xmlns:a16="http://schemas.microsoft.com/office/drawing/2014/main" id="{04DA612A-38BA-48D6-AF8F-491A44DC2B89}"/>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85" name="テキスト ボックス 384">
          <a:extLst>
            <a:ext uri="{FF2B5EF4-FFF2-40B4-BE49-F238E27FC236}">
              <a16:creationId xmlns:a16="http://schemas.microsoft.com/office/drawing/2014/main" id="{44D2827D-4FC4-4CF6-A53D-060DF684BE9F}"/>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86" name="直線コネクタ 385">
          <a:extLst>
            <a:ext uri="{FF2B5EF4-FFF2-40B4-BE49-F238E27FC236}">
              <a16:creationId xmlns:a16="http://schemas.microsoft.com/office/drawing/2014/main" id="{C1283D32-E77B-4488-8C66-3CB8D8A88A19}"/>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387" name="直線コネクタ 386">
          <a:extLst>
            <a:ext uri="{FF2B5EF4-FFF2-40B4-BE49-F238E27FC236}">
              <a16:creationId xmlns:a16="http://schemas.microsoft.com/office/drawing/2014/main" id="{239AA614-4721-4985-9828-EA07A170CEBC}"/>
            </a:ext>
          </a:extLst>
        </xdr:cNvPr>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106</xdr:row>
      <xdr:rowOff>162577</xdr:rowOff>
    </xdr:from>
    <xdr:ext cx="248786" cy="259045"/>
    <xdr:sp macro="" textlink="">
      <xdr:nvSpPr>
        <xdr:cNvPr id="388" name="テキスト ボックス 387">
          <a:extLst>
            <a:ext uri="{FF2B5EF4-FFF2-40B4-BE49-F238E27FC236}">
              <a16:creationId xmlns:a16="http://schemas.microsoft.com/office/drawing/2014/main" id="{B43D4447-A99F-4CB9-B0AC-F042F47233B2}"/>
            </a:ext>
          </a:extLst>
        </xdr:cNvPr>
        <xdr:cNvSpPr txBox="1"/>
      </xdr:nvSpPr>
      <xdr:spPr>
        <a:xfrm>
          <a:off x="6355214" y="1833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89" name="直線コネクタ 388">
          <a:extLst>
            <a:ext uri="{FF2B5EF4-FFF2-40B4-BE49-F238E27FC236}">
              <a16:creationId xmlns:a16="http://schemas.microsoft.com/office/drawing/2014/main" id="{3CCD89F8-078C-483C-AB6A-9269F119C806}"/>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103</xdr:row>
      <xdr:rowOff>105427</xdr:rowOff>
    </xdr:from>
    <xdr:ext cx="749692" cy="259045"/>
    <xdr:sp macro="" textlink="">
      <xdr:nvSpPr>
        <xdr:cNvPr id="390" name="テキスト ボックス 389">
          <a:extLst>
            <a:ext uri="{FF2B5EF4-FFF2-40B4-BE49-F238E27FC236}">
              <a16:creationId xmlns:a16="http://schemas.microsoft.com/office/drawing/2014/main" id="{EA786AC2-5DFE-48D6-9F38-77183B796E21}"/>
            </a:ext>
          </a:extLst>
        </xdr:cNvPr>
        <xdr:cNvSpPr txBox="1"/>
      </xdr:nvSpPr>
      <xdr:spPr>
        <a:xfrm>
          <a:off x="5854308" y="17764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391" name="直線コネクタ 390">
          <a:extLst>
            <a:ext uri="{FF2B5EF4-FFF2-40B4-BE49-F238E27FC236}">
              <a16:creationId xmlns:a16="http://schemas.microsoft.com/office/drawing/2014/main" id="{6B9ADF1D-5C58-4A01-89B2-CCA42E581072}"/>
            </a:ext>
          </a:extLst>
        </xdr:cNvPr>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100</xdr:row>
      <xdr:rowOff>48277</xdr:rowOff>
    </xdr:from>
    <xdr:ext cx="749692" cy="259045"/>
    <xdr:sp macro="" textlink="">
      <xdr:nvSpPr>
        <xdr:cNvPr id="392" name="テキスト ボックス 391">
          <a:extLst>
            <a:ext uri="{FF2B5EF4-FFF2-40B4-BE49-F238E27FC236}">
              <a16:creationId xmlns:a16="http://schemas.microsoft.com/office/drawing/2014/main" id="{26325778-869D-457A-9C07-02312D0F8142}"/>
            </a:ext>
          </a:extLst>
        </xdr:cNvPr>
        <xdr:cNvSpPr txBox="1"/>
      </xdr:nvSpPr>
      <xdr:spPr>
        <a:xfrm>
          <a:off x="5854308" y="171932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93" name="直線コネクタ 392">
          <a:extLst>
            <a:ext uri="{FF2B5EF4-FFF2-40B4-BE49-F238E27FC236}">
              <a16:creationId xmlns:a16="http://schemas.microsoft.com/office/drawing/2014/main" id="{A3724044-4661-4B56-8B4B-72608C7E4A1A}"/>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96</xdr:row>
      <xdr:rowOff>162577</xdr:rowOff>
    </xdr:from>
    <xdr:ext cx="749692" cy="259045"/>
    <xdr:sp macro="" textlink="">
      <xdr:nvSpPr>
        <xdr:cNvPr id="394" name="テキスト ボックス 393">
          <a:extLst>
            <a:ext uri="{FF2B5EF4-FFF2-40B4-BE49-F238E27FC236}">
              <a16:creationId xmlns:a16="http://schemas.microsoft.com/office/drawing/2014/main" id="{F8A12758-3EBB-4768-AA49-69D37BB14EE4}"/>
            </a:ext>
          </a:extLst>
        </xdr:cNvPr>
        <xdr:cNvSpPr txBox="1"/>
      </xdr:nvSpPr>
      <xdr:spPr>
        <a:xfrm>
          <a:off x="5854308" y="1662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95" name="【港湾・漁港】&#10;一人当たり有形固定資産（償却資産）額グラフ枠">
          <a:extLst>
            <a:ext uri="{FF2B5EF4-FFF2-40B4-BE49-F238E27FC236}">
              <a16:creationId xmlns:a16="http://schemas.microsoft.com/office/drawing/2014/main" id="{B7061B8A-249D-418D-AB8B-D3DEAF523C4C}"/>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106</xdr:row>
      <xdr:rowOff>121307</xdr:rowOff>
    </xdr:from>
    <xdr:to>
      <xdr:col>54</xdr:col>
      <xdr:colOff>189865</xdr:colOff>
      <xdr:row>107</xdr:row>
      <xdr:rowOff>126481</xdr:rowOff>
    </xdr:to>
    <xdr:cxnSp macro="">
      <xdr:nvCxnSpPr>
        <xdr:cNvPr id="396" name="直線コネクタ 395">
          <a:extLst>
            <a:ext uri="{FF2B5EF4-FFF2-40B4-BE49-F238E27FC236}">
              <a16:creationId xmlns:a16="http://schemas.microsoft.com/office/drawing/2014/main" id="{D22E1233-ED3C-4778-8E8B-886379DC5051}"/>
            </a:ext>
          </a:extLst>
        </xdr:cNvPr>
        <xdr:cNvCxnSpPr/>
      </xdr:nvCxnSpPr>
      <xdr:spPr>
        <a:xfrm flipV="1">
          <a:off x="10476865" y="18295007"/>
          <a:ext cx="0" cy="176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130308</xdr:rowOff>
    </xdr:from>
    <xdr:ext cx="599010" cy="259045"/>
    <xdr:sp macro="" textlink="">
      <xdr:nvSpPr>
        <xdr:cNvPr id="397" name="【港湾・漁港】&#10;一人当たり有形固定資産（償却資産）額最小値テキスト">
          <a:extLst>
            <a:ext uri="{FF2B5EF4-FFF2-40B4-BE49-F238E27FC236}">
              <a16:creationId xmlns:a16="http://schemas.microsoft.com/office/drawing/2014/main" id="{A72D17F6-FEDA-49C1-839E-5AC02F5897D2}"/>
            </a:ext>
          </a:extLst>
        </xdr:cNvPr>
        <xdr:cNvSpPr txBox="1"/>
      </xdr:nvSpPr>
      <xdr:spPr>
        <a:xfrm>
          <a:off x="10515600" y="18475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126481</xdr:rowOff>
    </xdr:from>
    <xdr:to>
      <xdr:col>55</xdr:col>
      <xdr:colOff>88900</xdr:colOff>
      <xdr:row>107</xdr:row>
      <xdr:rowOff>126481</xdr:rowOff>
    </xdr:to>
    <xdr:cxnSp macro="">
      <xdr:nvCxnSpPr>
        <xdr:cNvPr id="398" name="直線コネクタ 397">
          <a:extLst>
            <a:ext uri="{FF2B5EF4-FFF2-40B4-BE49-F238E27FC236}">
              <a16:creationId xmlns:a16="http://schemas.microsoft.com/office/drawing/2014/main" id="{4E775BF0-7130-40BB-920E-64D9D0C983D1}"/>
            </a:ext>
          </a:extLst>
        </xdr:cNvPr>
        <xdr:cNvCxnSpPr/>
      </xdr:nvCxnSpPr>
      <xdr:spPr>
        <a:xfrm>
          <a:off x="10388600" y="18471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67984</xdr:rowOff>
    </xdr:from>
    <xdr:ext cx="690189" cy="259045"/>
    <xdr:sp macro="" textlink="">
      <xdr:nvSpPr>
        <xdr:cNvPr id="399" name="【港湾・漁港】&#10;一人当たり有形固定資産（償却資産）額最大値テキスト">
          <a:extLst>
            <a:ext uri="{FF2B5EF4-FFF2-40B4-BE49-F238E27FC236}">
              <a16:creationId xmlns:a16="http://schemas.microsoft.com/office/drawing/2014/main" id="{FF1E3918-F96E-4F42-B562-DF65A82732B6}"/>
            </a:ext>
          </a:extLst>
        </xdr:cNvPr>
        <xdr:cNvSpPr txBox="1"/>
      </xdr:nvSpPr>
      <xdr:spPr>
        <a:xfrm>
          <a:off x="10515600" y="1807023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3,210,725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106</xdr:row>
      <xdr:rowOff>121307</xdr:rowOff>
    </xdr:from>
    <xdr:to>
      <xdr:col>55</xdr:col>
      <xdr:colOff>88900</xdr:colOff>
      <xdr:row>106</xdr:row>
      <xdr:rowOff>121307</xdr:rowOff>
    </xdr:to>
    <xdr:cxnSp macro="">
      <xdr:nvCxnSpPr>
        <xdr:cNvPr id="400" name="直線コネクタ 399">
          <a:extLst>
            <a:ext uri="{FF2B5EF4-FFF2-40B4-BE49-F238E27FC236}">
              <a16:creationId xmlns:a16="http://schemas.microsoft.com/office/drawing/2014/main" id="{752E1765-5E35-45DC-BB7F-55C4B1C01991}"/>
            </a:ext>
          </a:extLst>
        </xdr:cNvPr>
        <xdr:cNvCxnSpPr/>
      </xdr:nvCxnSpPr>
      <xdr:spPr>
        <a:xfrm>
          <a:off x="10388600" y="18295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28491</xdr:rowOff>
    </xdr:from>
    <xdr:ext cx="690189" cy="259045"/>
    <xdr:sp macro="" textlink="">
      <xdr:nvSpPr>
        <xdr:cNvPr id="401" name="【港湾・漁港】&#10;一人当たり有形固定資産（償却資産）額平均値テキスト">
          <a:extLst>
            <a:ext uri="{FF2B5EF4-FFF2-40B4-BE49-F238E27FC236}">
              <a16:creationId xmlns:a16="http://schemas.microsoft.com/office/drawing/2014/main" id="{764C328D-7B0E-4A6F-B5B2-E28A141AAC9E}"/>
            </a:ext>
          </a:extLst>
        </xdr:cNvPr>
        <xdr:cNvSpPr txBox="1"/>
      </xdr:nvSpPr>
      <xdr:spPr>
        <a:xfrm>
          <a:off x="10515600" y="18202191"/>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1,346,229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5614</xdr:rowOff>
    </xdr:from>
    <xdr:to>
      <xdr:col>55</xdr:col>
      <xdr:colOff>50800</xdr:colOff>
      <xdr:row>107</xdr:row>
      <xdr:rowOff>107214</xdr:rowOff>
    </xdr:to>
    <xdr:sp macro="" textlink="">
      <xdr:nvSpPr>
        <xdr:cNvPr id="402" name="フローチャート: 判断 401">
          <a:extLst>
            <a:ext uri="{FF2B5EF4-FFF2-40B4-BE49-F238E27FC236}">
              <a16:creationId xmlns:a16="http://schemas.microsoft.com/office/drawing/2014/main" id="{BD90CF6D-45AA-4FC7-8ACC-73EC86FC69AE}"/>
            </a:ext>
          </a:extLst>
        </xdr:cNvPr>
        <xdr:cNvSpPr/>
      </xdr:nvSpPr>
      <xdr:spPr>
        <a:xfrm>
          <a:off x="10426700" y="18350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36649</xdr:rowOff>
    </xdr:from>
    <xdr:to>
      <xdr:col>50</xdr:col>
      <xdr:colOff>165100</xdr:colOff>
      <xdr:row>107</xdr:row>
      <xdr:rowOff>138249</xdr:rowOff>
    </xdr:to>
    <xdr:sp macro="" textlink="">
      <xdr:nvSpPr>
        <xdr:cNvPr id="403" name="フローチャート: 判断 402">
          <a:extLst>
            <a:ext uri="{FF2B5EF4-FFF2-40B4-BE49-F238E27FC236}">
              <a16:creationId xmlns:a16="http://schemas.microsoft.com/office/drawing/2014/main" id="{5241256E-18B8-4E41-B6F6-36003B01C72D}"/>
            </a:ext>
          </a:extLst>
        </xdr:cNvPr>
        <xdr:cNvSpPr/>
      </xdr:nvSpPr>
      <xdr:spPr>
        <a:xfrm>
          <a:off x="9588500" y="18381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31646</xdr:rowOff>
    </xdr:from>
    <xdr:to>
      <xdr:col>46</xdr:col>
      <xdr:colOff>38100</xdr:colOff>
      <xdr:row>107</xdr:row>
      <xdr:rowOff>133246</xdr:rowOff>
    </xdr:to>
    <xdr:sp macro="" textlink="">
      <xdr:nvSpPr>
        <xdr:cNvPr id="404" name="フローチャート: 判断 403">
          <a:extLst>
            <a:ext uri="{FF2B5EF4-FFF2-40B4-BE49-F238E27FC236}">
              <a16:creationId xmlns:a16="http://schemas.microsoft.com/office/drawing/2014/main" id="{626AD0F4-5A62-4FF8-B8C1-F9D14017E550}"/>
            </a:ext>
          </a:extLst>
        </xdr:cNvPr>
        <xdr:cNvSpPr/>
      </xdr:nvSpPr>
      <xdr:spPr>
        <a:xfrm>
          <a:off x="8699500" y="1837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40906</xdr:rowOff>
    </xdr:from>
    <xdr:to>
      <xdr:col>41</xdr:col>
      <xdr:colOff>101600</xdr:colOff>
      <xdr:row>107</xdr:row>
      <xdr:rowOff>142506</xdr:rowOff>
    </xdr:to>
    <xdr:sp macro="" textlink="">
      <xdr:nvSpPr>
        <xdr:cNvPr id="405" name="フローチャート: 判断 404">
          <a:extLst>
            <a:ext uri="{FF2B5EF4-FFF2-40B4-BE49-F238E27FC236}">
              <a16:creationId xmlns:a16="http://schemas.microsoft.com/office/drawing/2014/main" id="{CD65C21B-D7A6-4522-A2D1-4F8A301564E9}"/>
            </a:ext>
          </a:extLst>
        </xdr:cNvPr>
        <xdr:cNvSpPr/>
      </xdr:nvSpPr>
      <xdr:spPr>
        <a:xfrm>
          <a:off x="7810500" y="18386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100</xdr:row>
      <xdr:rowOff>26657</xdr:rowOff>
    </xdr:from>
    <xdr:to>
      <xdr:col>36</xdr:col>
      <xdr:colOff>165100</xdr:colOff>
      <xdr:row>100</xdr:row>
      <xdr:rowOff>128257</xdr:rowOff>
    </xdr:to>
    <xdr:sp macro="" textlink="">
      <xdr:nvSpPr>
        <xdr:cNvPr id="406" name="フローチャート: 判断 405">
          <a:extLst>
            <a:ext uri="{FF2B5EF4-FFF2-40B4-BE49-F238E27FC236}">
              <a16:creationId xmlns:a16="http://schemas.microsoft.com/office/drawing/2014/main" id="{438C390F-DE87-44F1-9522-BFDF86309522}"/>
            </a:ext>
          </a:extLst>
        </xdr:cNvPr>
        <xdr:cNvSpPr/>
      </xdr:nvSpPr>
      <xdr:spPr>
        <a:xfrm>
          <a:off x="6921500" y="17171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07" name="テキスト ボックス 406">
          <a:extLst>
            <a:ext uri="{FF2B5EF4-FFF2-40B4-BE49-F238E27FC236}">
              <a16:creationId xmlns:a16="http://schemas.microsoft.com/office/drawing/2014/main" id="{55EF9F8A-C7EE-4495-B9A3-7BE75DCED1C8}"/>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08" name="テキスト ボックス 407">
          <a:extLst>
            <a:ext uri="{FF2B5EF4-FFF2-40B4-BE49-F238E27FC236}">
              <a16:creationId xmlns:a16="http://schemas.microsoft.com/office/drawing/2014/main" id="{BF851CBF-FEEB-40E4-BF67-6CB678ADA61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09" name="テキスト ボックス 408">
          <a:extLst>
            <a:ext uri="{FF2B5EF4-FFF2-40B4-BE49-F238E27FC236}">
              <a16:creationId xmlns:a16="http://schemas.microsoft.com/office/drawing/2014/main" id="{006B2016-4C38-47A7-822A-C71F439096ED}"/>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CBFF02D7-9488-4340-B949-9002070C2153}"/>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3BEFD53C-CA63-4CAF-AD8F-D6195E8548D2}"/>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75681</xdr:rowOff>
    </xdr:from>
    <xdr:to>
      <xdr:col>55</xdr:col>
      <xdr:colOff>50800</xdr:colOff>
      <xdr:row>108</xdr:row>
      <xdr:rowOff>5831</xdr:rowOff>
    </xdr:to>
    <xdr:sp macro="" textlink="">
      <xdr:nvSpPr>
        <xdr:cNvPr id="412" name="楕円 411">
          <a:extLst>
            <a:ext uri="{FF2B5EF4-FFF2-40B4-BE49-F238E27FC236}">
              <a16:creationId xmlns:a16="http://schemas.microsoft.com/office/drawing/2014/main" id="{1F38694B-1AF6-4CF2-90B8-B164EDBA5A06}"/>
            </a:ext>
          </a:extLst>
        </xdr:cNvPr>
        <xdr:cNvSpPr/>
      </xdr:nvSpPr>
      <xdr:spPr>
        <a:xfrm>
          <a:off x="10426700" y="18420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162058</xdr:rowOff>
    </xdr:from>
    <xdr:ext cx="599010" cy="259045"/>
    <xdr:sp macro="" textlink="">
      <xdr:nvSpPr>
        <xdr:cNvPr id="413" name="【港湾・漁港】&#10;一人当たり有形固定資産（償却資産）額該当値テキスト">
          <a:extLst>
            <a:ext uri="{FF2B5EF4-FFF2-40B4-BE49-F238E27FC236}">
              <a16:creationId xmlns:a16="http://schemas.microsoft.com/office/drawing/2014/main" id="{2060F374-7979-4C1E-998D-24945143C9F4}"/>
            </a:ext>
          </a:extLst>
        </xdr:cNvPr>
        <xdr:cNvSpPr txBox="1"/>
      </xdr:nvSpPr>
      <xdr:spPr>
        <a:xfrm>
          <a:off x="10515600" y="18335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75357</xdr:rowOff>
    </xdr:from>
    <xdr:to>
      <xdr:col>50</xdr:col>
      <xdr:colOff>165100</xdr:colOff>
      <xdr:row>108</xdr:row>
      <xdr:rowOff>5507</xdr:rowOff>
    </xdr:to>
    <xdr:sp macro="" textlink="">
      <xdr:nvSpPr>
        <xdr:cNvPr id="414" name="楕円 413">
          <a:extLst>
            <a:ext uri="{FF2B5EF4-FFF2-40B4-BE49-F238E27FC236}">
              <a16:creationId xmlns:a16="http://schemas.microsoft.com/office/drawing/2014/main" id="{BADD7F7B-2DBB-4A82-A173-918729F9C137}"/>
            </a:ext>
          </a:extLst>
        </xdr:cNvPr>
        <xdr:cNvSpPr/>
      </xdr:nvSpPr>
      <xdr:spPr>
        <a:xfrm>
          <a:off x="9588500" y="18420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126157</xdr:rowOff>
    </xdr:from>
    <xdr:to>
      <xdr:col>55</xdr:col>
      <xdr:colOff>0</xdr:colOff>
      <xdr:row>107</xdr:row>
      <xdr:rowOff>126481</xdr:rowOff>
    </xdr:to>
    <xdr:cxnSp macro="">
      <xdr:nvCxnSpPr>
        <xdr:cNvPr id="415" name="直線コネクタ 414">
          <a:extLst>
            <a:ext uri="{FF2B5EF4-FFF2-40B4-BE49-F238E27FC236}">
              <a16:creationId xmlns:a16="http://schemas.microsoft.com/office/drawing/2014/main" id="{7A4D4FDA-3B4E-4A10-8AA7-4BCE6E93D332}"/>
            </a:ext>
          </a:extLst>
        </xdr:cNvPr>
        <xdr:cNvCxnSpPr/>
      </xdr:nvCxnSpPr>
      <xdr:spPr>
        <a:xfrm>
          <a:off x="9639300" y="18471307"/>
          <a:ext cx="838200" cy="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105</xdr:row>
      <xdr:rowOff>154776</xdr:rowOff>
    </xdr:from>
    <xdr:ext cx="599010" cy="259045"/>
    <xdr:sp macro="" textlink="">
      <xdr:nvSpPr>
        <xdr:cNvPr id="416" name="n_1aveValue【港湾・漁港】&#10;一人当たり有形固定資産（償却資産）額">
          <a:extLst>
            <a:ext uri="{FF2B5EF4-FFF2-40B4-BE49-F238E27FC236}">
              <a16:creationId xmlns:a16="http://schemas.microsoft.com/office/drawing/2014/main" id="{D10A28EF-700E-4306-882C-0D7DAFFB2D3E}"/>
            </a:ext>
          </a:extLst>
        </xdr:cNvPr>
        <xdr:cNvSpPr txBox="1"/>
      </xdr:nvSpPr>
      <xdr:spPr>
        <a:xfrm>
          <a:off x="9327095" y="18157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149773</xdr:rowOff>
    </xdr:from>
    <xdr:ext cx="599010" cy="259045"/>
    <xdr:sp macro="" textlink="">
      <xdr:nvSpPr>
        <xdr:cNvPr id="417" name="n_2aveValue【港湾・漁港】&#10;一人当たり有形固定資産（償却資産）額">
          <a:extLst>
            <a:ext uri="{FF2B5EF4-FFF2-40B4-BE49-F238E27FC236}">
              <a16:creationId xmlns:a16="http://schemas.microsoft.com/office/drawing/2014/main" id="{3DF25200-0F9E-43D1-983D-EA8CD32D27AD}"/>
            </a:ext>
          </a:extLst>
        </xdr:cNvPr>
        <xdr:cNvSpPr txBox="1"/>
      </xdr:nvSpPr>
      <xdr:spPr>
        <a:xfrm>
          <a:off x="8450795" y="18152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159033</xdr:rowOff>
    </xdr:from>
    <xdr:ext cx="599010" cy="259045"/>
    <xdr:sp macro="" textlink="">
      <xdr:nvSpPr>
        <xdr:cNvPr id="418" name="n_3aveValue【港湾・漁港】&#10;一人当たり有形固定資産（償却資産）額">
          <a:extLst>
            <a:ext uri="{FF2B5EF4-FFF2-40B4-BE49-F238E27FC236}">
              <a16:creationId xmlns:a16="http://schemas.microsoft.com/office/drawing/2014/main" id="{2CAD8262-C9D3-494F-94DD-CABB7DAC417F}"/>
            </a:ext>
          </a:extLst>
        </xdr:cNvPr>
        <xdr:cNvSpPr txBox="1"/>
      </xdr:nvSpPr>
      <xdr:spPr>
        <a:xfrm>
          <a:off x="7561795" y="18161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117888</xdr:colOff>
      <xdr:row>98</xdr:row>
      <xdr:rowOff>144784</xdr:rowOff>
    </xdr:from>
    <xdr:ext cx="754822" cy="259045"/>
    <xdr:sp macro="" textlink="">
      <xdr:nvSpPr>
        <xdr:cNvPr id="419" name="n_4aveValue【港湾・漁港】&#10;一人当たり有形固定資産（償却資産）額">
          <a:extLst>
            <a:ext uri="{FF2B5EF4-FFF2-40B4-BE49-F238E27FC236}">
              <a16:creationId xmlns:a16="http://schemas.microsoft.com/office/drawing/2014/main" id="{88ABD3F6-5AB2-4C7E-9050-A97065528133}"/>
            </a:ext>
          </a:extLst>
        </xdr:cNvPr>
        <xdr:cNvSpPr txBox="1"/>
      </xdr:nvSpPr>
      <xdr:spPr>
        <a:xfrm>
          <a:off x="6594888" y="16946884"/>
          <a:ext cx="7548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21,978,010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107</xdr:row>
      <xdr:rowOff>168084</xdr:rowOff>
    </xdr:from>
    <xdr:ext cx="599010" cy="259045"/>
    <xdr:sp macro="" textlink="">
      <xdr:nvSpPr>
        <xdr:cNvPr id="420" name="n_1mainValue【港湾・漁港】&#10;一人当たり有形固定資産（償却資産）額">
          <a:extLst>
            <a:ext uri="{FF2B5EF4-FFF2-40B4-BE49-F238E27FC236}">
              <a16:creationId xmlns:a16="http://schemas.microsoft.com/office/drawing/2014/main" id="{4C64B131-6C12-4471-BD85-EA300C7AA266}"/>
            </a:ext>
          </a:extLst>
        </xdr:cNvPr>
        <xdr:cNvSpPr txBox="1"/>
      </xdr:nvSpPr>
      <xdr:spPr>
        <a:xfrm>
          <a:off x="9327095" y="18513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21" name="正方形/長方形 420">
          <a:extLst>
            <a:ext uri="{FF2B5EF4-FFF2-40B4-BE49-F238E27FC236}">
              <a16:creationId xmlns:a16="http://schemas.microsoft.com/office/drawing/2014/main" id="{FA9E22C3-84EB-45A2-83A0-3030C111C2E9}"/>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22" name="正方形/長方形 421">
          <a:extLst>
            <a:ext uri="{FF2B5EF4-FFF2-40B4-BE49-F238E27FC236}">
              <a16:creationId xmlns:a16="http://schemas.microsoft.com/office/drawing/2014/main" id="{085B8346-D82A-4CA4-BDE9-7B0506CB01CE}"/>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23" name="正方形/長方形 422">
          <a:extLst>
            <a:ext uri="{FF2B5EF4-FFF2-40B4-BE49-F238E27FC236}">
              <a16:creationId xmlns:a16="http://schemas.microsoft.com/office/drawing/2014/main" id="{DC11FF50-B799-452F-9368-63C06C59F7CD}"/>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24" name="正方形/長方形 423">
          <a:extLst>
            <a:ext uri="{FF2B5EF4-FFF2-40B4-BE49-F238E27FC236}">
              <a16:creationId xmlns:a16="http://schemas.microsoft.com/office/drawing/2014/main" id="{0248B5C5-6E80-4070-9C4E-84B5C17E395F}"/>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25" name="正方形/長方形 424">
          <a:extLst>
            <a:ext uri="{FF2B5EF4-FFF2-40B4-BE49-F238E27FC236}">
              <a16:creationId xmlns:a16="http://schemas.microsoft.com/office/drawing/2014/main" id="{4579F15B-74DE-4DD9-9334-534625BBFC0E}"/>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26" name="正方形/長方形 425">
          <a:extLst>
            <a:ext uri="{FF2B5EF4-FFF2-40B4-BE49-F238E27FC236}">
              <a16:creationId xmlns:a16="http://schemas.microsoft.com/office/drawing/2014/main" id="{4D9DBE0E-FB3C-4965-8797-CB49F21FB75A}"/>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27" name="正方形/長方形 426">
          <a:extLst>
            <a:ext uri="{FF2B5EF4-FFF2-40B4-BE49-F238E27FC236}">
              <a16:creationId xmlns:a16="http://schemas.microsoft.com/office/drawing/2014/main" id="{61528269-F3B6-416F-8F8C-BB88A38F22F2}"/>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28" name="正方形/長方形 427">
          <a:extLst>
            <a:ext uri="{FF2B5EF4-FFF2-40B4-BE49-F238E27FC236}">
              <a16:creationId xmlns:a16="http://schemas.microsoft.com/office/drawing/2014/main" id="{50E3D18F-6E3C-4382-B484-9745CDE55092}"/>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29" name="テキスト ボックス 428">
          <a:extLst>
            <a:ext uri="{FF2B5EF4-FFF2-40B4-BE49-F238E27FC236}">
              <a16:creationId xmlns:a16="http://schemas.microsoft.com/office/drawing/2014/main" id="{CD999E0F-FD8A-4655-ACAF-4EB5DBDCB691}"/>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30" name="直線コネクタ 429">
          <a:extLst>
            <a:ext uri="{FF2B5EF4-FFF2-40B4-BE49-F238E27FC236}">
              <a16:creationId xmlns:a16="http://schemas.microsoft.com/office/drawing/2014/main" id="{462CF671-2B81-4DB4-AEF8-938DDB22FA61}"/>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31" name="テキスト ボックス 430">
          <a:extLst>
            <a:ext uri="{FF2B5EF4-FFF2-40B4-BE49-F238E27FC236}">
              <a16:creationId xmlns:a16="http://schemas.microsoft.com/office/drawing/2014/main" id="{D57EB450-3591-4087-B62F-1D9973952CE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32" name="直線コネクタ 431">
          <a:extLst>
            <a:ext uri="{FF2B5EF4-FFF2-40B4-BE49-F238E27FC236}">
              <a16:creationId xmlns:a16="http://schemas.microsoft.com/office/drawing/2014/main" id="{CA2BFA22-AE36-4F22-A680-27A17C4AF02F}"/>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33" name="テキスト ボックス 432">
          <a:extLst>
            <a:ext uri="{FF2B5EF4-FFF2-40B4-BE49-F238E27FC236}">
              <a16:creationId xmlns:a16="http://schemas.microsoft.com/office/drawing/2014/main" id="{815AF5E5-2B43-4C5C-9B93-251B85CABBE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34" name="直線コネクタ 433">
          <a:extLst>
            <a:ext uri="{FF2B5EF4-FFF2-40B4-BE49-F238E27FC236}">
              <a16:creationId xmlns:a16="http://schemas.microsoft.com/office/drawing/2014/main" id="{8791B06B-2CBB-4330-A73D-BEFD929EFDCE}"/>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35" name="テキスト ボックス 434">
          <a:extLst>
            <a:ext uri="{FF2B5EF4-FFF2-40B4-BE49-F238E27FC236}">
              <a16:creationId xmlns:a16="http://schemas.microsoft.com/office/drawing/2014/main" id="{F5D568FC-EC31-4A57-80D5-FF35BB0266DB}"/>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36" name="直線コネクタ 435">
          <a:extLst>
            <a:ext uri="{FF2B5EF4-FFF2-40B4-BE49-F238E27FC236}">
              <a16:creationId xmlns:a16="http://schemas.microsoft.com/office/drawing/2014/main" id="{7F98FF46-0DF6-49D9-93B4-365B1A660CAA}"/>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37" name="テキスト ボックス 436">
          <a:extLst>
            <a:ext uri="{FF2B5EF4-FFF2-40B4-BE49-F238E27FC236}">
              <a16:creationId xmlns:a16="http://schemas.microsoft.com/office/drawing/2014/main" id="{D3C75EC1-1DDB-4A0D-95C3-C0BDCA2D7FD9}"/>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38" name="直線コネクタ 437">
          <a:extLst>
            <a:ext uri="{FF2B5EF4-FFF2-40B4-BE49-F238E27FC236}">
              <a16:creationId xmlns:a16="http://schemas.microsoft.com/office/drawing/2014/main" id="{51A751F6-20B7-411D-AFAD-A8087E97DE6E}"/>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39" name="テキスト ボックス 438">
          <a:extLst>
            <a:ext uri="{FF2B5EF4-FFF2-40B4-BE49-F238E27FC236}">
              <a16:creationId xmlns:a16="http://schemas.microsoft.com/office/drawing/2014/main" id="{91A5949E-F8E4-4E12-A919-3862D95ED527}"/>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40" name="直線コネクタ 439">
          <a:extLst>
            <a:ext uri="{FF2B5EF4-FFF2-40B4-BE49-F238E27FC236}">
              <a16:creationId xmlns:a16="http://schemas.microsoft.com/office/drawing/2014/main" id="{8043E465-BDFF-4E19-8557-9DCADD6BFCD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41" name="テキスト ボックス 440">
          <a:extLst>
            <a:ext uri="{FF2B5EF4-FFF2-40B4-BE49-F238E27FC236}">
              <a16:creationId xmlns:a16="http://schemas.microsoft.com/office/drawing/2014/main" id="{7D5E57B4-9E89-42E7-968D-9F42EC5A6631}"/>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42" name="直線コネクタ 441">
          <a:extLst>
            <a:ext uri="{FF2B5EF4-FFF2-40B4-BE49-F238E27FC236}">
              <a16:creationId xmlns:a16="http://schemas.microsoft.com/office/drawing/2014/main" id="{58C2BFF0-D424-467F-8C56-4C4DABF9E554}"/>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43" name="テキスト ボックス 442">
          <a:extLst>
            <a:ext uri="{FF2B5EF4-FFF2-40B4-BE49-F238E27FC236}">
              <a16:creationId xmlns:a16="http://schemas.microsoft.com/office/drawing/2014/main" id="{CB615133-2AFA-4332-9937-3C29D7A4FF98}"/>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44" name="直線コネクタ 443">
          <a:extLst>
            <a:ext uri="{FF2B5EF4-FFF2-40B4-BE49-F238E27FC236}">
              <a16:creationId xmlns:a16="http://schemas.microsoft.com/office/drawing/2014/main" id="{A5A5A236-CDB0-47BD-AA67-A9391EE63D98}"/>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45" name="【認定こども園・幼稚園・保育所】&#10;有形固定資産減価償却率グラフ枠">
          <a:extLst>
            <a:ext uri="{FF2B5EF4-FFF2-40B4-BE49-F238E27FC236}">
              <a16:creationId xmlns:a16="http://schemas.microsoft.com/office/drawing/2014/main" id="{44C6A72B-971C-4D05-B140-6ACF2AA2338C}"/>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94161</xdr:rowOff>
    </xdr:from>
    <xdr:to>
      <xdr:col>85</xdr:col>
      <xdr:colOff>126364</xdr:colOff>
      <xdr:row>42</xdr:row>
      <xdr:rowOff>92528</xdr:rowOff>
    </xdr:to>
    <xdr:cxnSp macro="">
      <xdr:nvCxnSpPr>
        <xdr:cNvPr id="446" name="直線コネクタ 445">
          <a:extLst>
            <a:ext uri="{FF2B5EF4-FFF2-40B4-BE49-F238E27FC236}">
              <a16:creationId xmlns:a16="http://schemas.microsoft.com/office/drawing/2014/main" id="{BC234247-7506-4E68-8983-912E51A85965}"/>
            </a:ext>
          </a:extLst>
        </xdr:cNvPr>
        <xdr:cNvCxnSpPr/>
      </xdr:nvCxnSpPr>
      <xdr:spPr>
        <a:xfrm flipV="1">
          <a:off x="16318864" y="5752011"/>
          <a:ext cx="0" cy="1541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47" name="【認定こども園・幼稚園・保育所】&#10;有形固定資産減価償却率最小値テキスト">
          <a:extLst>
            <a:ext uri="{FF2B5EF4-FFF2-40B4-BE49-F238E27FC236}">
              <a16:creationId xmlns:a16="http://schemas.microsoft.com/office/drawing/2014/main" id="{5A5EA67C-1E88-4512-8610-E2397BDBC00C}"/>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48" name="直線コネクタ 447">
          <a:extLst>
            <a:ext uri="{FF2B5EF4-FFF2-40B4-BE49-F238E27FC236}">
              <a16:creationId xmlns:a16="http://schemas.microsoft.com/office/drawing/2014/main" id="{BFFA455A-5B81-4B7A-B613-004FC9BB3CBA}"/>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40838</xdr:rowOff>
    </xdr:from>
    <xdr:ext cx="340478" cy="259045"/>
    <xdr:sp macro="" textlink="">
      <xdr:nvSpPr>
        <xdr:cNvPr id="449" name="【認定こども園・幼稚園・保育所】&#10;有形固定資産減価償却率最大値テキスト">
          <a:extLst>
            <a:ext uri="{FF2B5EF4-FFF2-40B4-BE49-F238E27FC236}">
              <a16:creationId xmlns:a16="http://schemas.microsoft.com/office/drawing/2014/main" id="{8B48B485-330D-4AB9-A7EC-A9379CECF3EE}"/>
            </a:ext>
          </a:extLst>
        </xdr:cNvPr>
        <xdr:cNvSpPr txBox="1"/>
      </xdr:nvSpPr>
      <xdr:spPr>
        <a:xfrm>
          <a:off x="16357600" y="552723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94161</xdr:rowOff>
    </xdr:from>
    <xdr:to>
      <xdr:col>86</xdr:col>
      <xdr:colOff>25400</xdr:colOff>
      <xdr:row>33</xdr:row>
      <xdr:rowOff>94161</xdr:rowOff>
    </xdr:to>
    <xdr:cxnSp macro="">
      <xdr:nvCxnSpPr>
        <xdr:cNvPr id="450" name="直線コネクタ 449">
          <a:extLst>
            <a:ext uri="{FF2B5EF4-FFF2-40B4-BE49-F238E27FC236}">
              <a16:creationId xmlns:a16="http://schemas.microsoft.com/office/drawing/2014/main" id="{4D471F96-DF47-4945-9BAD-B998E7BEB385}"/>
            </a:ext>
          </a:extLst>
        </xdr:cNvPr>
        <xdr:cNvCxnSpPr/>
      </xdr:nvCxnSpPr>
      <xdr:spPr>
        <a:xfrm>
          <a:off x="16230600" y="5752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157315</xdr:rowOff>
    </xdr:from>
    <xdr:ext cx="405111" cy="259045"/>
    <xdr:sp macro="" textlink="">
      <xdr:nvSpPr>
        <xdr:cNvPr id="451" name="【認定こども園・幼稚園・保育所】&#10;有形固定資産減価償却率平均値テキスト">
          <a:extLst>
            <a:ext uri="{FF2B5EF4-FFF2-40B4-BE49-F238E27FC236}">
              <a16:creationId xmlns:a16="http://schemas.microsoft.com/office/drawing/2014/main" id="{A3644AFC-F16E-4916-BC5E-95110BA42072}"/>
            </a:ext>
          </a:extLst>
        </xdr:cNvPr>
        <xdr:cNvSpPr txBox="1"/>
      </xdr:nvSpPr>
      <xdr:spPr>
        <a:xfrm>
          <a:off x="16357600" y="65009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7438</xdr:rowOff>
    </xdr:from>
    <xdr:to>
      <xdr:col>85</xdr:col>
      <xdr:colOff>177800</xdr:colOff>
      <xdr:row>38</xdr:row>
      <xdr:rowOff>109038</xdr:rowOff>
    </xdr:to>
    <xdr:sp macro="" textlink="">
      <xdr:nvSpPr>
        <xdr:cNvPr id="452" name="フローチャート: 判断 451">
          <a:extLst>
            <a:ext uri="{FF2B5EF4-FFF2-40B4-BE49-F238E27FC236}">
              <a16:creationId xmlns:a16="http://schemas.microsoft.com/office/drawing/2014/main" id="{11FB067D-2904-4D55-A2EC-BF1AB9573F34}"/>
            </a:ext>
          </a:extLst>
        </xdr:cNvPr>
        <xdr:cNvSpPr/>
      </xdr:nvSpPr>
      <xdr:spPr>
        <a:xfrm>
          <a:off x="16268700" y="652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149497</xdr:rowOff>
    </xdr:from>
    <xdr:to>
      <xdr:col>81</xdr:col>
      <xdr:colOff>101600</xdr:colOff>
      <xdr:row>38</xdr:row>
      <xdr:rowOff>79647</xdr:rowOff>
    </xdr:to>
    <xdr:sp macro="" textlink="">
      <xdr:nvSpPr>
        <xdr:cNvPr id="453" name="フローチャート: 判断 452">
          <a:extLst>
            <a:ext uri="{FF2B5EF4-FFF2-40B4-BE49-F238E27FC236}">
              <a16:creationId xmlns:a16="http://schemas.microsoft.com/office/drawing/2014/main" id="{7D8C877B-A28A-4EAE-A377-7AEAC61E3F18}"/>
            </a:ext>
          </a:extLst>
        </xdr:cNvPr>
        <xdr:cNvSpPr/>
      </xdr:nvSpPr>
      <xdr:spPr>
        <a:xfrm>
          <a:off x="15430500" y="6493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108676</xdr:rowOff>
    </xdr:from>
    <xdr:to>
      <xdr:col>76</xdr:col>
      <xdr:colOff>165100</xdr:colOff>
      <xdr:row>38</xdr:row>
      <xdr:rowOff>38826</xdr:rowOff>
    </xdr:to>
    <xdr:sp macro="" textlink="">
      <xdr:nvSpPr>
        <xdr:cNvPr id="454" name="フローチャート: 判断 453">
          <a:extLst>
            <a:ext uri="{FF2B5EF4-FFF2-40B4-BE49-F238E27FC236}">
              <a16:creationId xmlns:a16="http://schemas.microsoft.com/office/drawing/2014/main" id="{D4F5E9CE-F700-4E2A-BC68-527B4E8036D4}"/>
            </a:ext>
          </a:extLst>
        </xdr:cNvPr>
        <xdr:cNvSpPr/>
      </xdr:nvSpPr>
      <xdr:spPr>
        <a:xfrm>
          <a:off x="14541500" y="645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33564</xdr:rowOff>
    </xdr:from>
    <xdr:to>
      <xdr:col>72</xdr:col>
      <xdr:colOff>38100</xdr:colOff>
      <xdr:row>37</xdr:row>
      <xdr:rowOff>135164</xdr:rowOff>
    </xdr:to>
    <xdr:sp macro="" textlink="">
      <xdr:nvSpPr>
        <xdr:cNvPr id="455" name="フローチャート: 判断 454">
          <a:extLst>
            <a:ext uri="{FF2B5EF4-FFF2-40B4-BE49-F238E27FC236}">
              <a16:creationId xmlns:a16="http://schemas.microsoft.com/office/drawing/2014/main" id="{60BC8AD6-A161-4471-8A19-73335E3A82F0}"/>
            </a:ext>
          </a:extLst>
        </xdr:cNvPr>
        <xdr:cNvSpPr/>
      </xdr:nvSpPr>
      <xdr:spPr>
        <a:xfrm>
          <a:off x="13652500" y="6377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40096</xdr:rowOff>
    </xdr:from>
    <xdr:to>
      <xdr:col>67</xdr:col>
      <xdr:colOff>101600</xdr:colOff>
      <xdr:row>37</xdr:row>
      <xdr:rowOff>141696</xdr:rowOff>
    </xdr:to>
    <xdr:sp macro="" textlink="">
      <xdr:nvSpPr>
        <xdr:cNvPr id="456" name="フローチャート: 判断 455">
          <a:extLst>
            <a:ext uri="{FF2B5EF4-FFF2-40B4-BE49-F238E27FC236}">
              <a16:creationId xmlns:a16="http://schemas.microsoft.com/office/drawing/2014/main" id="{5231ACD9-1984-4CE5-8E77-5BC58ABB3BEE}"/>
            </a:ext>
          </a:extLst>
        </xdr:cNvPr>
        <xdr:cNvSpPr/>
      </xdr:nvSpPr>
      <xdr:spPr>
        <a:xfrm>
          <a:off x="12763500" y="638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57" name="テキスト ボックス 456">
          <a:extLst>
            <a:ext uri="{FF2B5EF4-FFF2-40B4-BE49-F238E27FC236}">
              <a16:creationId xmlns:a16="http://schemas.microsoft.com/office/drawing/2014/main" id="{ABCF731E-E98D-47CC-A89E-94E62E3E0CEC}"/>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58" name="テキスト ボックス 457">
          <a:extLst>
            <a:ext uri="{FF2B5EF4-FFF2-40B4-BE49-F238E27FC236}">
              <a16:creationId xmlns:a16="http://schemas.microsoft.com/office/drawing/2014/main" id="{989AA543-18CB-4EE3-80DB-302E1993AA4D}"/>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59" name="テキスト ボックス 458">
          <a:extLst>
            <a:ext uri="{FF2B5EF4-FFF2-40B4-BE49-F238E27FC236}">
              <a16:creationId xmlns:a16="http://schemas.microsoft.com/office/drawing/2014/main" id="{F2691AB3-E8AA-42BC-9D7A-A5D3514290F4}"/>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60" name="テキスト ボックス 459">
          <a:extLst>
            <a:ext uri="{FF2B5EF4-FFF2-40B4-BE49-F238E27FC236}">
              <a16:creationId xmlns:a16="http://schemas.microsoft.com/office/drawing/2014/main" id="{0A9A1FE6-67BA-4118-9FC1-08721966E304}"/>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61" name="テキスト ボックス 460">
          <a:extLst>
            <a:ext uri="{FF2B5EF4-FFF2-40B4-BE49-F238E27FC236}">
              <a16:creationId xmlns:a16="http://schemas.microsoft.com/office/drawing/2014/main" id="{2BD1A920-24DF-4A44-BFAA-9FA66C70AE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111942</xdr:rowOff>
    </xdr:from>
    <xdr:to>
      <xdr:col>85</xdr:col>
      <xdr:colOff>177800</xdr:colOff>
      <xdr:row>36</xdr:row>
      <xdr:rowOff>42092</xdr:rowOff>
    </xdr:to>
    <xdr:sp macro="" textlink="">
      <xdr:nvSpPr>
        <xdr:cNvPr id="462" name="楕円 461">
          <a:extLst>
            <a:ext uri="{FF2B5EF4-FFF2-40B4-BE49-F238E27FC236}">
              <a16:creationId xmlns:a16="http://schemas.microsoft.com/office/drawing/2014/main" id="{6D47352E-12F0-4AD1-871A-2548C94C86A6}"/>
            </a:ext>
          </a:extLst>
        </xdr:cNvPr>
        <xdr:cNvSpPr/>
      </xdr:nvSpPr>
      <xdr:spPr>
        <a:xfrm>
          <a:off x="16268700" y="6112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134819</xdr:rowOff>
    </xdr:from>
    <xdr:ext cx="405111" cy="259045"/>
    <xdr:sp macro="" textlink="">
      <xdr:nvSpPr>
        <xdr:cNvPr id="463" name="【認定こども園・幼稚園・保育所】&#10;有形固定資産減価償却率該当値テキスト">
          <a:extLst>
            <a:ext uri="{FF2B5EF4-FFF2-40B4-BE49-F238E27FC236}">
              <a16:creationId xmlns:a16="http://schemas.microsoft.com/office/drawing/2014/main" id="{882F3286-D313-4A8C-963C-F0C24151D3D7}"/>
            </a:ext>
          </a:extLst>
        </xdr:cNvPr>
        <xdr:cNvSpPr txBox="1"/>
      </xdr:nvSpPr>
      <xdr:spPr>
        <a:xfrm>
          <a:off x="16357600" y="5964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17235</xdr:rowOff>
    </xdr:from>
    <xdr:to>
      <xdr:col>81</xdr:col>
      <xdr:colOff>101600</xdr:colOff>
      <xdr:row>40</xdr:row>
      <xdr:rowOff>118835</xdr:rowOff>
    </xdr:to>
    <xdr:sp macro="" textlink="">
      <xdr:nvSpPr>
        <xdr:cNvPr id="464" name="楕円 463">
          <a:extLst>
            <a:ext uri="{FF2B5EF4-FFF2-40B4-BE49-F238E27FC236}">
              <a16:creationId xmlns:a16="http://schemas.microsoft.com/office/drawing/2014/main" id="{907F17DD-8E7C-4C98-94F4-0A1E9C4EB8CC}"/>
            </a:ext>
          </a:extLst>
        </xdr:cNvPr>
        <xdr:cNvSpPr/>
      </xdr:nvSpPr>
      <xdr:spPr>
        <a:xfrm>
          <a:off x="15430500" y="6875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162742</xdr:rowOff>
    </xdr:from>
    <xdr:to>
      <xdr:col>85</xdr:col>
      <xdr:colOff>127000</xdr:colOff>
      <xdr:row>40</xdr:row>
      <xdr:rowOff>68035</xdr:rowOff>
    </xdr:to>
    <xdr:cxnSp macro="">
      <xdr:nvCxnSpPr>
        <xdr:cNvPr id="465" name="直線コネクタ 464">
          <a:extLst>
            <a:ext uri="{FF2B5EF4-FFF2-40B4-BE49-F238E27FC236}">
              <a16:creationId xmlns:a16="http://schemas.microsoft.com/office/drawing/2014/main" id="{36A7299D-4C29-4F4A-8285-57F6FF2529F5}"/>
            </a:ext>
          </a:extLst>
        </xdr:cNvPr>
        <xdr:cNvCxnSpPr/>
      </xdr:nvCxnSpPr>
      <xdr:spPr>
        <a:xfrm flipV="1">
          <a:off x="15481300" y="6163492"/>
          <a:ext cx="838200" cy="762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96174</xdr:rowOff>
    </xdr:from>
    <xdr:ext cx="405111" cy="259045"/>
    <xdr:sp macro="" textlink="">
      <xdr:nvSpPr>
        <xdr:cNvPr id="466" name="n_1aveValue【認定こども園・幼稚園・保育所】&#10;有形固定資産減価償却率">
          <a:extLst>
            <a:ext uri="{FF2B5EF4-FFF2-40B4-BE49-F238E27FC236}">
              <a16:creationId xmlns:a16="http://schemas.microsoft.com/office/drawing/2014/main" id="{FFA01E9B-84EA-441B-8349-12909C2B80AB}"/>
            </a:ext>
          </a:extLst>
        </xdr:cNvPr>
        <xdr:cNvSpPr txBox="1"/>
      </xdr:nvSpPr>
      <xdr:spPr>
        <a:xfrm>
          <a:off x="15266044" y="6268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55353</xdr:rowOff>
    </xdr:from>
    <xdr:ext cx="405111" cy="259045"/>
    <xdr:sp macro="" textlink="">
      <xdr:nvSpPr>
        <xdr:cNvPr id="467" name="n_2aveValue【認定こども園・幼稚園・保育所】&#10;有形固定資産減価償却率">
          <a:extLst>
            <a:ext uri="{FF2B5EF4-FFF2-40B4-BE49-F238E27FC236}">
              <a16:creationId xmlns:a16="http://schemas.microsoft.com/office/drawing/2014/main" id="{400176AC-F016-4E7A-AB6F-205A6FC87E23}"/>
            </a:ext>
          </a:extLst>
        </xdr:cNvPr>
        <xdr:cNvSpPr txBox="1"/>
      </xdr:nvSpPr>
      <xdr:spPr>
        <a:xfrm>
          <a:off x="14389744" y="6227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151691</xdr:rowOff>
    </xdr:from>
    <xdr:ext cx="405111" cy="259045"/>
    <xdr:sp macro="" textlink="">
      <xdr:nvSpPr>
        <xdr:cNvPr id="468" name="n_3aveValue【認定こども園・幼稚園・保育所】&#10;有形固定資産減価償却率">
          <a:extLst>
            <a:ext uri="{FF2B5EF4-FFF2-40B4-BE49-F238E27FC236}">
              <a16:creationId xmlns:a16="http://schemas.microsoft.com/office/drawing/2014/main" id="{E37F12AC-E456-47DA-8351-98052F69EF34}"/>
            </a:ext>
          </a:extLst>
        </xdr:cNvPr>
        <xdr:cNvSpPr txBox="1"/>
      </xdr:nvSpPr>
      <xdr:spPr>
        <a:xfrm>
          <a:off x="13500744" y="6152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158223</xdr:rowOff>
    </xdr:from>
    <xdr:ext cx="405111" cy="259045"/>
    <xdr:sp macro="" textlink="">
      <xdr:nvSpPr>
        <xdr:cNvPr id="469" name="n_4aveValue【認定こども園・幼稚園・保育所】&#10;有形固定資産減価償却率">
          <a:extLst>
            <a:ext uri="{FF2B5EF4-FFF2-40B4-BE49-F238E27FC236}">
              <a16:creationId xmlns:a16="http://schemas.microsoft.com/office/drawing/2014/main" id="{B7882734-3B1B-43B2-A9EC-48E96D661DE9}"/>
            </a:ext>
          </a:extLst>
        </xdr:cNvPr>
        <xdr:cNvSpPr txBox="1"/>
      </xdr:nvSpPr>
      <xdr:spPr>
        <a:xfrm>
          <a:off x="12611744" y="6158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109962</xdr:rowOff>
    </xdr:from>
    <xdr:ext cx="405111" cy="259045"/>
    <xdr:sp macro="" textlink="">
      <xdr:nvSpPr>
        <xdr:cNvPr id="470" name="n_1mainValue【認定こども園・幼稚園・保育所】&#10;有形固定資産減価償却率">
          <a:extLst>
            <a:ext uri="{FF2B5EF4-FFF2-40B4-BE49-F238E27FC236}">
              <a16:creationId xmlns:a16="http://schemas.microsoft.com/office/drawing/2014/main" id="{70238833-D02F-44B8-959F-0855D6124135}"/>
            </a:ext>
          </a:extLst>
        </xdr:cNvPr>
        <xdr:cNvSpPr txBox="1"/>
      </xdr:nvSpPr>
      <xdr:spPr>
        <a:xfrm>
          <a:off x="15266044" y="6967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71" name="正方形/長方形 470">
          <a:extLst>
            <a:ext uri="{FF2B5EF4-FFF2-40B4-BE49-F238E27FC236}">
              <a16:creationId xmlns:a16="http://schemas.microsoft.com/office/drawing/2014/main" id="{D3E63B5A-7483-4BDB-9AB9-230325AE2A93}"/>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72" name="正方形/長方形 471">
          <a:extLst>
            <a:ext uri="{FF2B5EF4-FFF2-40B4-BE49-F238E27FC236}">
              <a16:creationId xmlns:a16="http://schemas.microsoft.com/office/drawing/2014/main" id="{1294D834-6308-4A7C-9356-6CB21BFFECAA}"/>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73" name="正方形/長方形 472">
          <a:extLst>
            <a:ext uri="{FF2B5EF4-FFF2-40B4-BE49-F238E27FC236}">
              <a16:creationId xmlns:a16="http://schemas.microsoft.com/office/drawing/2014/main" id="{67B9AB41-87E5-4A6F-80E2-F7A6C54174C9}"/>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74" name="正方形/長方形 473">
          <a:extLst>
            <a:ext uri="{FF2B5EF4-FFF2-40B4-BE49-F238E27FC236}">
              <a16:creationId xmlns:a16="http://schemas.microsoft.com/office/drawing/2014/main" id="{B4D0A0EC-9CF6-41C4-A0DA-CF64B8646A73}"/>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75" name="正方形/長方形 474">
          <a:extLst>
            <a:ext uri="{FF2B5EF4-FFF2-40B4-BE49-F238E27FC236}">
              <a16:creationId xmlns:a16="http://schemas.microsoft.com/office/drawing/2014/main" id="{03E11BF9-191F-4321-937D-3C07C10BDFC4}"/>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76" name="正方形/長方形 475">
          <a:extLst>
            <a:ext uri="{FF2B5EF4-FFF2-40B4-BE49-F238E27FC236}">
              <a16:creationId xmlns:a16="http://schemas.microsoft.com/office/drawing/2014/main" id="{478878CC-80EB-46E8-A5B2-B2E682453EAF}"/>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77" name="正方形/長方形 476">
          <a:extLst>
            <a:ext uri="{FF2B5EF4-FFF2-40B4-BE49-F238E27FC236}">
              <a16:creationId xmlns:a16="http://schemas.microsoft.com/office/drawing/2014/main" id="{EB9AD508-A204-4F89-93A5-2A3BB0E3F058}"/>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78" name="正方形/長方形 477">
          <a:extLst>
            <a:ext uri="{FF2B5EF4-FFF2-40B4-BE49-F238E27FC236}">
              <a16:creationId xmlns:a16="http://schemas.microsoft.com/office/drawing/2014/main" id="{165660FE-D5F6-4AC1-8F19-A213DCE158C7}"/>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79" name="テキスト ボックス 478">
          <a:extLst>
            <a:ext uri="{FF2B5EF4-FFF2-40B4-BE49-F238E27FC236}">
              <a16:creationId xmlns:a16="http://schemas.microsoft.com/office/drawing/2014/main" id="{BD56F029-6B33-484F-8BAE-0C307FD36CFC}"/>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80" name="直線コネクタ 479">
          <a:extLst>
            <a:ext uri="{FF2B5EF4-FFF2-40B4-BE49-F238E27FC236}">
              <a16:creationId xmlns:a16="http://schemas.microsoft.com/office/drawing/2014/main" id="{9BFA5604-8508-47F2-91AD-02D49A0A0F4D}"/>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81" name="直線コネクタ 480">
          <a:extLst>
            <a:ext uri="{FF2B5EF4-FFF2-40B4-BE49-F238E27FC236}">
              <a16:creationId xmlns:a16="http://schemas.microsoft.com/office/drawing/2014/main" id="{D7891189-13E8-4D98-9395-1FBEA7737267}"/>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82" name="テキスト ボックス 481">
          <a:extLst>
            <a:ext uri="{FF2B5EF4-FFF2-40B4-BE49-F238E27FC236}">
              <a16:creationId xmlns:a16="http://schemas.microsoft.com/office/drawing/2014/main" id="{FB1A8A93-E2BB-4110-801F-E12AB9FC7C7F}"/>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83" name="直線コネクタ 482">
          <a:extLst>
            <a:ext uri="{FF2B5EF4-FFF2-40B4-BE49-F238E27FC236}">
              <a16:creationId xmlns:a16="http://schemas.microsoft.com/office/drawing/2014/main" id="{E370883F-34CF-476B-B131-E67E6238E79F}"/>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84" name="テキスト ボックス 483">
          <a:extLst>
            <a:ext uri="{FF2B5EF4-FFF2-40B4-BE49-F238E27FC236}">
              <a16:creationId xmlns:a16="http://schemas.microsoft.com/office/drawing/2014/main" id="{5442B870-B304-495E-90D8-7E78C1E5D7E1}"/>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85" name="直線コネクタ 484">
          <a:extLst>
            <a:ext uri="{FF2B5EF4-FFF2-40B4-BE49-F238E27FC236}">
              <a16:creationId xmlns:a16="http://schemas.microsoft.com/office/drawing/2014/main" id="{7C1E0F33-C027-40EF-BFB0-528F7018F87B}"/>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86" name="テキスト ボックス 485">
          <a:extLst>
            <a:ext uri="{FF2B5EF4-FFF2-40B4-BE49-F238E27FC236}">
              <a16:creationId xmlns:a16="http://schemas.microsoft.com/office/drawing/2014/main" id="{B0A8689F-F947-451A-9134-C412C45F929C}"/>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87" name="直線コネクタ 486">
          <a:extLst>
            <a:ext uri="{FF2B5EF4-FFF2-40B4-BE49-F238E27FC236}">
              <a16:creationId xmlns:a16="http://schemas.microsoft.com/office/drawing/2014/main" id="{FA123CE6-3362-4228-9FCD-18335CDF00BB}"/>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88" name="テキスト ボックス 487">
          <a:extLst>
            <a:ext uri="{FF2B5EF4-FFF2-40B4-BE49-F238E27FC236}">
              <a16:creationId xmlns:a16="http://schemas.microsoft.com/office/drawing/2014/main" id="{A4465D02-692E-4E98-917C-014C2AB83CF8}"/>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89" name="直線コネクタ 488">
          <a:extLst>
            <a:ext uri="{FF2B5EF4-FFF2-40B4-BE49-F238E27FC236}">
              <a16:creationId xmlns:a16="http://schemas.microsoft.com/office/drawing/2014/main" id="{234132F9-0A6E-4762-A552-5824D90A3C94}"/>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90" name="テキスト ボックス 489">
          <a:extLst>
            <a:ext uri="{FF2B5EF4-FFF2-40B4-BE49-F238E27FC236}">
              <a16:creationId xmlns:a16="http://schemas.microsoft.com/office/drawing/2014/main" id="{0AA46D61-E87D-4D0A-8074-E7C3359E7DDA}"/>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91" name="直線コネクタ 490">
          <a:extLst>
            <a:ext uri="{FF2B5EF4-FFF2-40B4-BE49-F238E27FC236}">
              <a16:creationId xmlns:a16="http://schemas.microsoft.com/office/drawing/2014/main" id="{C1D508EC-CFE3-459F-80E2-C98D5F023ACA}"/>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92" name="テキスト ボックス 491">
          <a:extLst>
            <a:ext uri="{FF2B5EF4-FFF2-40B4-BE49-F238E27FC236}">
              <a16:creationId xmlns:a16="http://schemas.microsoft.com/office/drawing/2014/main" id="{2E69E4FA-EB46-4762-901B-A30BB169A052}"/>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93" name="直線コネクタ 492">
          <a:extLst>
            <a:ext uri="{FF2B5EF4-FFF2-40B4-BE49-F238E27FC236}">
              <a16:creationId xmlns:a16="http://schemas.microsoft.com/office/drawing/2014/main" id="{5B47752E-0741-4D17-87BC-0F1A7EA83934}"/>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94" name="テキスト ボックス 493">
          <a:extLst>
            <a:ext uri="{FF2B5EF4-FFF2-40B4-BE49-F238E27FC236}">
              <a16:creationId xmlns:a16="http://schemas.microsoft.com/office/drawing/2014/main" id="{9B7F0A9B-D2C3-426B-8AF9-B90AA1A90744}"/>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95" name="【認定こども園・幼稚園・保育所】&#10;一人当たり面積グラフ枠">
          <a:extLst>
            <a:ext uri="{FF2B5EF4-FFF2-40B4-BE49-F238E27FC236}">
              <a16:creationId xmlns:a16="http://schemas.microsoft.com/office/drawing/2014/main" id="{B7D08168-AD7F-4A81-990E-CB81A75BD151}"/>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53340</xdr:rowOff>
    </xdr:from>
    <xdr:to>
      <xdr:col>116</xdr:col>
      <xdr:colOff>62864</xdr:colOff>
      <xdr:row>42</xdr:row>
      <xdr:rowOff>66403</xdr:rowOff>
    </xdr:to>
    <xdr:cxnSp macro="">
      <xdr:nvCxnSpPr>
        <xdr:cNvPr id="496" name="直線コネクタ 495">
          <a:extLst>
            <a:ext uri="{FF2B5EF4-FFF2-40B4-BE49-F238E27FC236}">
              <a16:creationId xmlns:a16="http://schemas.microsoft.com/office/drawing/2014/main" id="{9FB80957-D5FB-4784-BBE3-502174F19ECC}"/>
            </a:ext>
          </a:extLst>
        </xdr:cNvPr>
        <xdr:cNvCxnSpPr/>
      </xdr:nvCxnSpPr>
      <xdr:spPr>
        <a:xfrm flipV="1">
          <a:off x="22160864" y="5882640"/>
          <a:ext cx="0" cy="1384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70230</xdr:rowOff>
    </xdr:from>
    <xdr:ext cx="469744" cy="259045"/>
    <xdr:sp macro="" textlink="">
      <xdr:nvSpPr>
        <xdr:cNvPr id="497" name="【認定こども園・幼稚園・保育所】&#10;一人当たり面積最小値テキスト">
          <a:extLst>
            <a:ext uri="{FF2B5EF4-FFF2-40B4-BE49-F238E27FC236}">
              <a16:creationId xmlns:a16="http://schemas.microsoft.com/office/drawing/2014/main" id="{DA39950B-E785-4493-9BE5-CFE1183CFA9C}"/>
            </a:ext>
          </a:extLst>
        </xdr:cNvPr>
        <xdr:cNvSpPr txBox="1"/>
      </xdr:nvSpPr>
      <xdr:spPr>
        <a:xfrm>
          <a:off x="22199600" y="7271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66403</xdr:rowOff>
    </xdr:from>
    <xdr:to>
      <xdr:col>116</xdr:col>
      <xdr:colOff>152400</xdr:colOff>
      <xdr:row>42</xdr:row>
      <xdr:rowOff>66403</xdr:rowOff>
    </xdr:to>
    <xdr:cxnSp macro="">
      <xdr:nvCxnSpPr>
        <xdr:cNvPr id="498" name="直線コネクタ 497">
          <a:extLst>
            <a:ext uri="{FF2B5EF4-FFF2-40B4-BE49-F238E27FC236}">
              <a16:creationId xmlns:a16="http://schemas.microsoft.com/office/drawing/2014/main" id="{C03E6821-79DE-474A-A226-7D4EEB4ABFA4}"/>
            </a:ext>
          </a:extLst>
        </xdr:cNvPr>
        <xdr:cNvCxnSpPr/>
      </xdr:nvCxnSpPr>
      <xdr:spPr>
        <a:xfrm>
          <a:off x="22072600" y="7267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17</xdr:rowOff>
    </xdr:from>
    <xdr:ext cx="469744" cy="259045"/>
    <xdr:sp macro="" textlink="">
      <xdr:nvSpPr>
        <xdr:cNvPr id="499" name="【認定こども園・幼稚園・保育所】&#10;一人当たり面積最大値テキスト">
          <a:extLst>
            <a:ext uri="{FF2B5EF4-FFF2-40B4-BE49-F238E27FC236}">
              <a16:creationId xmlns:a16="http://schemas.microsoft.com/office/drawing/2014/main" id="{0CE9B176-E487-4E32-B69E-25A4ADFF3C87}"/>
            </a:ext>
          </a:extLst>
        </xdr:cNvPr>
        <xdr:cNvSpPr txBox="1"/>
      </xdr:nvSpPr>
      <xdr:spPr>
        <a:xfrm>
          <a:off x="22199600" y="5657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53340</xdr:rowOff>
    </xdr:from>
    <xdr:to>
      <xdr:col>116</xdr:col>
      <xdr:colOff>152400</xdr:colOff>
      <xdr:row>34</xdr:row>
      <xdr:rowOff>53340</xdr:rowOff>
    </xdr:to>
    <xdr:cxnSp macro="">
      <xdr:nvCxnSpPr>
        <xdr:cNvPr id="500" name="直線コネクタ 499">
          <a:extLst>
            <a:ext uri="{FF2B5EF4-FFF2-40B4-BE49-F238E27FC236}">
              <a16:creationId xmlns:a16="http://schemas.microsoft.com/office/drawing/2014/main" id="{C97941D1-21E7-492C-AD50-EB814FEF2C59}"/>
            </a:ext>
          </a:extLst>
        </xdr:cNvPr>
        <xdr:cNvCxnSpPr/>
      </xdr:nvCxnSpPr>
      <xdr:spPr>
        <a:xfrm>
          <a:off x="22072600" y="588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134455</xdr:rowOff>
    </xdr:from>
    <xdr:ext cx="469744" cy="259045"/>
    <xdr:sp macro="" textlink="">
      <xdr:nvSpPr>
        <xdr:cNvPr id="501" name="【認定こども園・幼稚園・保育所】&#10;一人当たり面積平均値テキスト">
          <a:extLst>
            <a:ext uri="{FF2B5EF4-FFF2-40B4-BE49-F238E27FC236}">
              <a16:creationId xmlns:a16="http://schemas.microsoft.com/office/drawing/2014/main" id="{A92C4E86-D643-407D-92AB-3E12346AC343}"/>
            </a:ext>
          </a:extLst>
        </xdr:cNvPr>
        <xdr:cNvSpPr txBox="1"/>
      </xdr:nvSpPr>
      <xdr:spPr>
        <a:xfrm>
          <a:off x="22199600" y="66495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156028</xdr:rowOff>
    </xdr:from>
    <xdr:to>
      <xdr:col>116</xdr:col>
      <xdr:colOff>114300</xdr:colOff>
      <xdr:row>39</xdr:row>
      <xdr:rowOff>86178</xdr:rowOff>
    </xdr:to>
    <xdr:sp macro="" textlink="">
      <xdr:nvSpPr>
        <xdr:cNvPr id="502" name="フローチャート: 判断 501">
          <a:extLst>
            <a:ext uri="{FF2B5EF4-FFF2-40B4-BE49-F238E27FC236}">
              <a16:creationId xmlns:a16="http://schemas.microsoft.com/office/drawing/2014/main" id="{B56DD372-4373-45A0-A8F9-77E4A7E3B0EE}"/>
            </a:ext>
          </a:extLst>
        </xdr:cNvPr>
        <xdr:cNvSpPr/>
      </xdr:nvSpPr>
      <xdr:spPr>
        <a:xfrm>
          <a:off x="22110700" y="667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159294</xdr:rowOff>
    </xdr:from>
    <xdr:to>
      <xdr:col>112</xdr:col>
      <xdr:colOff>38100</xdr:colOff>
      <xdr:row>39</xdr:row>
      <xdr:rowOff>89444</xdr:rowOff>
    </xdr:to>
    <xdr:sp macro="" textlink="">
      <xdr:nvSpPr>
        <xdr:cNvPr id="503" name="フローチャート: 判断 502">
          <a:extLst>
            <a:ext uri="{FF2B5EF4-FFF2-40B4-BE49-F238E27FC236}">
              <a16:creationId xmlns:a16="http://schemas.microsoft.com/office/drawing/2014/main" id="{78D6094B-E00D-4BF1-A3FE-69BB26276414}"/>
            </a:ext>
          </a:extLst>
        </xdr:cNvPr>
        <xdr:cNvSpPr/>
      </xdr:nvSpPr>
      <xdr:spPr>
        <a:xfrm>
          <a:off x="21272500" y="667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5806</xdr:rowOff>
    </xdr:from>
    <xdr:to>
      <xdr:col>107</xdr:col>
      <xdr:colOff>101600</xdr:colOff>
      <xdr:row>39</xdr:row>
      <xdr:rowOff>107406</xdr:rowOff>
    </xdr:to>
    <xdr:sp macro="" textlink="">
      <xdr:nvSpPr>
        <xdr:cNvPr id="504" name="フローチャート: 判断 503">
          <a:extLst>
            <a:ext uri="{FF2B5EF4-FFF2-40B4-BE49-F238E27FC236}">
              <a16:creationId xmlns:a16="http://schemas.microsoft.com/office/drawing/2014/main" id="{CD3F2FC4-9286-4022-92C2-6279401080BE}"/>
            </a:ext>
          </a:extLst>
        </xdr:cNvPr>
        <xdr:cNvSpPr/>
      </xdr:nvSpPr>
      <xdr:spPr>
        <a:xfrm>
          <a:off x="20383500" y="669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46627</xdr:rowOff>
    </xdr:from>
    <xdr:to>
      <xdr:col>102</xdr:col>
      <xdr:colOff>165100</xdr:colOff>
      <xdr:row>39</xdr:row>
      <xdr:rowOff>148227</xdr:rowOff>
    </xdr:to>
    <xdr:sp macro="" textlink="">
      <xdr:nvSpPr>
        <xdr:cNvPr id="505" name="フローチャート: 判断 504">
          <a:extLst>
            <a:ext uri="{FF2B5EF4-FFF2-40B4-BE49-F238E27FC236}">
              <a16:creationId xmlns:a16="http://schemas.microsoft.com/office/drawing/2014/main" id="{583CB13F-4555-484A-AD45-43444FC7516E}"/>
            </a:ext>
          </a:extLst>
        </xdr:cNvPr>
        <xdr:cNvSpPr/>
      </xdr:nvSpPr>
      <xdr:spPr>
        <a:xfrm>
          <a:off x="19494500" y="6733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149497</xdr:rowOff>
    </xdr:from>
    <xdr:to>
      <xdr:col>98</xdr:col>
      <xdr:colOff>38100</xdr:colOff>
      <xdr:row>39</xdr:row>
      <xdr:rowOff>79647</xdr:rowOff>
    </xdr:to>
    <xdr:sp macro="" textlink="">
      <xdr:nvSpPr>
        <xdr:cNvPr id="506" name="フローチャート: 判断 505">
          <a:extLst>
            <a:ext uri="{FF2B5EF4-FFF2-40B4-BE49-F238E27FC236}">
              <a16:creationId xmlns:a16="http://schemas.microsoft.com/office/drawing/2014/main" id="{8E8AAB38-2D4B-4832-9223-54252B8C58CB}"/>
            </a:ext>
          </a:extLst>
        </xdr:cNvPr>
        <xdr:cNvSpPr/>
      </xdr:nvSpPr>
      <xdr:spPr>
        <a:xfrm>
          <a:off x="18605500" y="6664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07" name="テキスト ボックス 506">
          <a:extLst>
            <a:ext uri="{FF2B5EF4-FFF2-40B4-BE49-F238E27FC236}">
              <a16:creationId xmlns:a16="http://schemas.microsoft.com/office/drawing/2014/main" id="{D4994EF7-8D47-4DB1-B342-E66435B48513}"/>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08" name="テキスト ボックス 507">
          <a:extLst>
            <a:ext uri="{FF2B5EF4-FFF2-40B4-BE49-F238E27FC236}">
              <a16:creationId xmlns:a16="http://schemas.microsoft.com/office/drawing/2014/main" id="{E8033D07-A6BB-4C69-8FD7-A365F26B16F1}"/>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09" name="テキスト ボックス 508">
          <a:extLst>
            <a:ext uri="{FF2B5EF4-FFF2-40B4-BE49-F238E27FC236}">
              <a16:creationId xmlns:a16="http://schemas.microsoft.com/office/drawing/2014/main" id="{8ACB908B-2F10-4D4A-9F4F-1322DA14DDDF}"/>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10" name="テキスト ボックス 509">
          <a:extLst>
            <a:ext uri="{FF2B5EF4-FFF2-40B4-BE49-F238E27FC236}">
              <a16:creationId xmlns:a16="http://schemas.microsoft.com/office/drawing/2014/main" id="{D23DA46C-6940-4623-BAA0-F14633FF75A2}"/>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11" name="テキスト ボックス 510">
          <a:extLst>
            <a:ext uri="{FF2B5EF4-FFF2-40B4-BE49-F238E27FC236}">
              <a16:creationId xmlns:a16="http://schemas.microsoft.com/office/drawing/2014/main" id="{2272EC26-7EA6-4A79-B645-17D0EE4ECD31}"/>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98878</xdr:rowOff>
    </xdr:from>
    <xdr:to>
      <xdr:col>116</xdr:col>
      <xdr:colOff>114300</xdr:colOff>
      <xdr:row>39</xdr:row>
      <xdr:rowOff>29028</xdr:rowOff>
    </xdr:to>
    <xdr:sp macro="" textlink="">
      <xdr:nvSpPr>
        <xdr:cNvPr id="512" name="楕円 511">
          <a:extLst>
            <a:ext uri="{FF2B5EF4-FFF2-40B4-BE49-F238E27FC236}">
              <a16:creationId xmlns:a16="http://schemas.microsoft.com/office/drawing/2014/main" id="{77AC901A-3F84-4E54-9099-CF5ACEEC8B72}"/>
            </a:ext>
          </a:extLst>
        </xdr:cNvPr>
        <xdr:cNvSpPr/>
      </xdr:nvSpPr>
      <xdr:spPr>
        <a:xfrm>
          <a:off x="22110700" y="6613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121755</xdr:rowOff>
    </xdr:from>
    <xdr:ext cx="469744" cy="259045"/>
    <xdr:sp macro="" textlink="">
      <xdr:nvSpPr>
        <xdr:cNvPr id="513" name="【認定こども園・幼稚園・保育所】&#10;一人当たり面積該当値テキスト">
          <a:extLst>
            <a:ext uri="{FF2B5EF4-FFF2-40B4-BE49-F238E27FC236}">
              <a16:creationId xmlns:a16="http://schemas.microsoft.com/office/drawing/2014/main" id="{20C7FA40-E93B-49D9-894E-4AA81471A47E}"/>
            </a:ext>
          </a:extLst>
        </xdr:cNvPr>
        <xdr:cNvSpPr txBox="1"/>
      </xdr:nvSpPr>
      <xdr:spPr>
        <a:xfrm>
          <a:off x="22199600" y="6465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136434</xdr:rowOff>
    </xdr:from>
    <xdr:to>
      <xdr:col>112</xdr:col>
      <xdr:colOff>38100</xdr:colOff>
      <xdr:row>40</xdr:row>
      <xdr:rowOff>66584</xdr:rowOff>
    </xdr:to>
    <xdr:sp macro="" textlink="">
      <xdr:nvSpPr>
        <xdr:cNvPr id="514" name="楕円 513">
          <a:extLst>
            <a:ext uri="{FF2B5EF4-FFF2-40B4-BE49-F238E27FC236}">
              <a16:creationId xmlns:a16="http://schemas.microsoft.com/office/drawing/2014/main" id="{DE48850A-E858-439C-89BF-42AA6AF337ED}"/>
            </a:ext>
          </a:extLst>
        </xdr:cNvPr>
        <xdr:cNvSpPr/>
      </xdr:nvSpPr>
      <xdr:spPr>
        <a:xfrm>
          <a:off x="21272500" y="6822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149678</xdr:rowOff>
    </xdr:from>
    <xdr:to>
      <xdr:col>116</xdr:col>
      <xdr:colOff>63500</xdr:colOff>
      <xdr:row>40</xdr:row>
      <xdr:rowOff>15784</xdr:rowOff>
    </xdr:to>
    <xdr:cxnSp macro="">
      <xdr:nvCxnSpPr>
        <xdr:cNvPr id="515" name="直線コネクタ 514">
          <a:extLst>
            <a:ext uri="{FF2B5EF4-FFF2-40B4-BE49-F238E27FC236}">
              <a16:creationId xmlns:a16="http://schemas.microsoft.com/office/drawing/2014/main" id="{78EAC4B8-7AB2-4168-B410-8A6CA90206C3}"/>
            </a:ext>
          </a:extLst>
        </xdr:cNvPr>
        <xdr:cNvCxnSpPr/>
      </xdr:nvCxnSpPr>
      <xdr:spPr>
        <a:xfrm flipV="1">
          <a:off x="21323300" y="6664778"/>
          <a:ext cx="838200" cy="209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105971</xdr:rowOff>
    </xdr:from>
    <xdr:ext cx="469744" cy="259045"/>
    <xdr:sp macro="" textlink="">
      <xdr:nvSpPr>
        <xdr:cNvPr id="516" name="n_1aveValue【認定こども園・幼稚園・保育所】&#10;一人当たり面積">
          <a:extLst>
            <a:ext uri="{FF2B5EF4-FFF2-40B4-BE49-F238E27FC236}">
              <a16:creationId xmlns:a16="http://schemas.microsoft.com/office/drawing/2014/main" id="{E30D3CC6-D7FC-4132-B4CA-03CE0930AFAE}"/>
            </a:ext>
          </a:extLst>
        </xdr:cNvPr>
        <xdr:cNvSpPr txBox="1"/>
      </xdr:nvSpPr>
      <xdr:spPr>
        <a:xfrm>
          <a:off x="21075727" y="6449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123933</xdr:rowOff>
    </xdr:from>
    <xdr:ext cx="469744" cy="259045"/>
    <xdr:sp macro="" textlink="">
      <xdr:nvSpPr>
        <xdr:cNvPr id="517" name="n_2aveValue【認定こども園・幼稚園・保育所】&#10;一人当たり面積">
          <a:extLst>
            <a:ext uri="{FF2B5EF4-FFF2-40B4-BE49-F238E27FC236}">
              <a16:creationId xmlns:a16="http://schemas.microsoft.com/office/drawing/2014/main" id="{033D3D96-AC69-441F-A83C-565F2D9A116E}"/>
            </a:ext>
          </a:extLst>
        </xdr:cNvPr>
        <xdr:cNvSpPr txBox="1"/>
      </xdr:nvSpPr>
      <xdr:spPr>
        <a:xfrm>
          <a:off x="20199427" y="6467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164754</xdr:rowOff>
    </xdr:from>
    <xdr:ext cx="469744" cy="259045"/>
    <xdr:sp macro="" textlink="">
      <xdr:nvSpPr>
        <xdr:cNvPr id="518" name="n_3aveValue【認定こども園・幼稚園・保育所】&#10;一人当たり面積">
          <a:extLst>
            <a:ext uri="{FF2B5EF4-FFF2-40B4-BE49-F238E27FC236}">
              <a16:creationId xmlns:a16="http://schemas.microsoft.com/office/drawing/2014/main" id="{A06FB1B5-E22C-493E-84CA-3FD43C605A69}"/>
            </a:ext>
          </a:extLst>
        </xdr:cNvPr>
        <xdr:cNvSpPr txBox="1"/>
      </xdr:nvSpPr>
      <xdr:spPr>
        <a:xfrm>
          <a:off x="19310427" y="6508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96174</xdr:rowOff>
    </xdr:from>
    <xdr:ext cx="469744" cy="259045"/>
    <xdr:sp macro="" textlink="">
      <xdr:nvSpPr>
        <xdr:cNvPr id="519" name="n_4aveValue【認定こども園・幼稚園・保育所】&#10;一人当たり面積">
          <a:extLst>
            <a:ext uri="{FF2B5EF4-FFF2-40B4-BE49-F238E27FC236}">
              <a16:creationId xmlns:a16="http://schemas.microsoft.com/office/drawing/2014/main" id="{E31D8021-D541-4AE0-8773-14A2F2B76DAD}"/>
            </a:ext>
          </a:extLst>
        </xdr:cNvPr>
        <xdr:cNvSpPr txBox="1"/>
      </xdr:nvSpPr>
      <xdr:spPr>
        <a:xfrm>
          <a:off x="18421427" y="6439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57711</xdr:rowOff>
    </xdr:from>
    <xdr:ext cx="469744" cy="259045"/>
    <xdr:sp macro="" textlink="">
      <xdr:nvSpPr>
        <xdr:cNvPr id="520" name="n_1mainValue【認定こども園・幼稚園・保育所】&#10;一人当たり面積">
          <a:extLst>
            <a:ext uri="{FF2B5EF4-FFF2-40B4-BE49-F238E27FC236}">
              <a16:creationId xmlns:a16="http://schemas.microsoft.com/office/drawing/2014/main" id="{68B0A694-026A-47A0-8592-70AE2AFC9B20}"/>
            </a:ext>
          </a:extLst>
        </xdr:cNvPr>
        <xdr:cNvSpPr txBox="1"/>
      </xdr:nvSpPr>
      <xdr:spPr>
        <a:xfrm>
          <a:off x="21075727" y="6915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21" name="正方形/長方形 520">
          <a:extLst>
            <a:ext uri="{FF2B5EF4-FFF2-40B4-BE49-F238E27FC236}">
              <a16:creationId xmlns:a16="http://schemas.microsoft.com/office/drawing/2014/main" id="{BB78BE3B-866A-4C25-8148-A932D8B39892}"/>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22" name="正方形/長方形 521">
          <a:extLst>
            <a:ext uri="{FF2B5EF4-FFF2-40B4-BE49-F238E27FC236}">
              <a16:creationId xmlns:a16="http://schemas.microsoft.com/office/drawing/2014/main" id="{23A6FF3C-91DB-4308-B25B-E112971FDC9E}"/>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23" name="正方形/長方形 522">
          <a:extLst>
            <a:ext uri="{FF2B5EF4-FFF2-40B4-BE49-F238E27FC236}">
              <a16:creationId xmlns:a16="http://schemas.microsoft.com/office/drawing/2014/main" id="{4713BF59-D339-4B22-AAB2-2D478E47E3A7}"/>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24" name="正方形/長方形 523">
          <a:extLst>
            <a:ext uri="{FF2B5EF4-FFF2-40B4-BE49-F238E27FC236}">
              <a16:creationId xmlns:a16="http://schemas.microsoft.com/office/drawing/2014/main" id="{6B42BA8F-2052-4AB8-AA52-B3A477FF880E}"/>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25" name="正方形/長方形 524">
          <a:extLst>
            <a:ext uri="{FF2B5EF4-FFF2-40B4-BE49-F238E27FC236}">
              <a16:creationId xmlns:a16="http://schemas.microsoft.com/office/drawing/2014/main" id="{5F5376EA-2ADE-485A-8C23-DF2FBA81F6AA}"/>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26" name="正方形/長方形 525">
          <a:extLst>
            <a:ext uri="{FF2B5EF4-FFF2-40B4-BE49-F238E27FC236}">
              <a16:creationId xmlns:a16="http://schemas.microsoft.com/office/drawing/2014/main" id="{7008E4EE-AF7A-4697-9764-F768CA0EEC4F}"/>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27" name="正方形/長方形 526">
          <a:extLst>
            <a:ext uri="{FF2B5EF4-FFF2-40B4-BE49-F238E27FC236}">
              <a16:creationId xmlns:a16="http://schemas.microsoft.com/office/drawing/2014/main" id="{EBDE447C-D636-44BC-873C-0B98BBB7F751}"/>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8" name="正方形/長方形 527">
          <a:extLst>
            <a:ext uri="{FF2B5EF4-FFF2-40B4-BE49-F238E27FC236}">
              <a16:creationId xmlns:a16="http://schemas.microsoft.com/office/drawing/2014/main" id="{D70C4BD7-4D30-48BB-82C0-BBE23339081C}"/>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9" name="テキスト ボックス 528">
          <a:extLst>
            <a:ext uri="{FF2B5EF4-FFF2-40B4-BE49-F238E27FC236}">
              <a16:creationId xmlns:a16="http://schemas.microsoft.com/office/drawing/2014/main" id="{90D8D855-197B-48CB-BE83-5DC764D719AF}"/>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30" name="直線コネクタ 529">
          <a:extLst>
            <a:ext uri="{FF2B5EF4-FFF2-40B4-BE49-F238E27FC236}">
              <a16:creationId xmlns:a16="http://schemas.microsoft.com/office/drawing/2014/main" id="{EDE05CD4-01A0-4B57-9C6F-853A39E41D98}"/>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31" name="テキスト ボックス 530">
          <a:extLst>
            <a:ext uri="{FF2B5EF4-FFF2-40B4-BE49-F238E27FC236}">
              <a16:creationId xmlns:a16="http://schemas.microsoft.com/office/drawing/2014/main" id="{61D09972-72DC-4BAE-B7FB-03F615464B0A}"/>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32" name="直線コネクタ 531">
          <a:extLst>
            <a:ext uri="{FF2B5EF4-FFF2-40B4-BE49-F238E27FC236}">
              <a16:creationId xmlns:a16="http://schemas.microsoft.com/office/drawing/2014/main" id="{A0078E5D-61D4-4C1B-B40D-5DB5CDC27218}"/>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33" name="テキスト ボックス 532">
          <a:extLst>
            <a:ext uri="{FF2B5EF4-FFF2-40B4-BE49-F238E27FC236}">
              <a16:creationId xmlns:a16="http://schemas.microsoft.com/office/drawing/2014/main" id="{C8B9E681-DAD4-477C-B3BE-1408FA75CBD7}"/>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34" name="直線コネクタ 533">
          <a:extLst>
            <a:ext uri="{FF2B5EF4-FFF2-40B4-BE49-F238E27FC236}">
              <a16:creationId xmlns:a16="http://schemas.microsoft.com/office/drawing/2014/main" id="{AFDF802E-5D29-412F-AC15-6540E7DA76DD}"/>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35" name="テキスト ボックス 534">
          <a:extLst>
            <a:ext uri="{FF2B5EF4-FFF2-40B4-BE49-F238E27FC236}">
              <a16:creationId xmlns:a16="http://schemas.microsoft.com/office/drawing/2014/main" id="{AF0B79C5-1020-4CD3-9987-328AAE492943}"/>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36" name="直線コネクタ 535">
          <a:extLst>
            <a:ext uri="{FF2B5EF4-FFF2-40B4-BE49-F238E27FC236}">
              <a16:creationId xmlns:a16="http://schemas.microsoft.com/office/drawing/2014/main" id="{ACB54704-B27F-4942-B5B0-AF7957F36597}"/>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37" name="テキスト ボックス 536">
          <a:extLst>
            <a:ext uri="{FF2B5EF4-FFF2-40B4-BE49-F238E27FC236}">
              <a16:creationId xmlns:a16="http://schemas.microsoft.com/office/drawing/2014/main" id="{065910D7-8F39-4FCE-A4DC-9548AE0D45E7}"/>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38" name="直線コネクタ 537">
          <a:extLst>
            <a:ext uri="{FF2B5EF4-FFF2-40B4-BE49-F238E27FC236}">
              <a16:creationId xmlns:a16="http://schemas.microsoft.com/office/drawing/2014/main" id="{ABF599C5-5D01-4993-95EF-F484B157A8D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39" name="テキスト ボックス 538">
          <a:extLst>
            <a:ext uri="{FF2B5EF4-FFF2-40B4-BE49-F238E27FC236}">
              <a16:creationId xmlns:a16="http://schemas.microsoft.com/office/drawing/2014/main" id="{6C54B65E-36B0-4F51-B3F6-056844713E15}"/>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40" name="直線コネクタ 539">
          <a:extLst>
            <a:ext uri="{FF2B5EF4-FFF2-40B4-BE49-F238E27FC236}">
              <a16:creationId xmlns:a16="http://schemas.microsoft.com/office/drawing/2014/main" id="{692B9CDC-F26F-4FFF-9D35-EF2BC1D846F6}"/>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41" name="テキスト ボックス 540">
          <a:extLst>
            <a:ext uri="{FF2B5EF4-FFF2-40B4-BE49-F238E27FC236}">
              <a16:creationId xmlns:a16="http://schemas.microsoft.com/office/drawing/2014/main" id="{D3EEAAA1-94B5-456A-8649-095C15E19A53}"/>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42" name="直線コネクタ 541">
          <a:extLst>
            <a:ext uri="{FF2B5EF4-FFF2-40B4-BE49-F238E27FC236}">
              <a16:creationId xmlns:a16="http://schemas.microsoft.com/office/drawing/2014/main" id="{63E21BE9-EE70-4855-974F-0A9B9C180815}"/>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43" name="テキスト ボックス 542">
          <a:extLst>
            <a:ext uri="{FF2B5EF4-FFF2-40B4-BE49-F238E27FC236}">
              <a16:creationId xmlns:a16="http://schemas.microsoft.com/office/drawing/2014/main" id="{B9C51634-6D89-4A73-BD0A-AB80EDF2524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44" name="【学校施設】&#10;有形固定資産減価償却率グラフ枠">
          <a:extLst>
            <a:ext uri="{FF2B5EF4-FFF2-40B4-BE49-F238E27FC236}">
              <a16:creationId xmlns:a16="http://schemas.microsoft.com/office/drawing/2014/main" id="{6FE3D8D6-2FA2-4C60-9833-805E82FE7F5E}"/>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22860</xdr:rowOff>
    </xdr:from>
    <xdr:to>
      <xdr:col>85</xdr:col>
      <xdr:colOff>126364</xdr:colOff>
      <xdr:row>63</xdr:row>
      <xdr:rowOff>116205</xdr:rowOff>
    </xdr:to>
    <xdr:cxnSp macro="">
      <xdr:nvCxnSpPr>
        <xdr:cNvPr id="545" name="直線コネクタ 544">
          <a:extLst>
            <a:ext uri="{FF2B5EF4-FFF2-40B4-BE49-F238E27FC236}">
              <a16:creationId xmlns:a16="http://schemas.microsoft.com/office/drawing/2014/main" id="{1E502F1F-FAA6-4A6F-A763-4DB6DBD9CE4B}"/>
            </a:ext>
          </a:extLst>
        </xdr:cNvPr>
        <xdr:cNvCxnSpPr/>
      </xdr:nvCxnSpPr>
      <xdr:spPr>
        <a:xfrm flipV="1">
          <a:off x="16318864" y="9452610"/>
          <a:ext cx="0" cy="14649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120032</xdr:rowOff>
    </xdr:from>
    <xdr:ext cx="405111" cy="259045"/>
    <xdr:sp macro="" textlink="">
      <xdr:nvSpPr>
        <xdr:cNvPr id="546" name="【学校施設】&#10;有形固定資産減価償却率最小値テキスト">
          <a:extLst>
            <a:ext uri="{FF2B5EF4-FFF2-40B4-BE49-F238E27FC236}">
              <a16:creationId xmlns:a16="http://schemas.microsoft.com/office/drawing/2014/main" id="{92992A25-587C-4593-8FDE-A9B9E7571041}"/>
            </a:ext>
          </a:extLst>
        </xdr:cNvPr>
        <xdr:cNvSpPr txBox="1"/>
      </xdr:nvSpPr>
      <xdr:spPr>
        <a:xfrm>
          <a:off x="16357600" y="1092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116205</xdr:rowOff>
    </xdr:from>
    <xdr:to>
      <xdr:col>86</xdr:col>
      <xdr:colOff>25400</xdr:colOff>
      <xdr:row>63</xdr:row>
      <xdr:rowOff>116205</xdr:rowOff>
    </xdr:to>
    <xdr:cxnSp macro="">
      <xdr:nvCxnSpPr>
        <xdr:cNvPr id="547" name="直線コネクタ 546">
          <a:extLst>
            <a:ext uri="{FF2B5EF4-FFF2-40B4-BE49-F238E27FC236}">
              <a16:creationId xmlns:a16="http://schemas.microsoft.com/office/drawing/2014/main" id="{58C07CE5-38F5-47CC-B6BD-7F2AB95FD065}"/>
            </a:ext>
          </a:extLst>
        </xdr:cNvPr>
        <xdr:cNvCxnSpPr/>
      </xdr:nvCxnSpPr>
      <xdr:spPr>
        <a:xfrm>
          <a:off x="16230600" y="10917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140987</xdr:rowOff>
    </xdr:from>
    <xdr:ext cx="405111" cy="259045"/>
    <xdr:sp macro="" textlink="">
      <xdr:nvSpPr>
        <xdr:cNvPr id="548" name="【学校施設】&#10;有形固定資産減価償却率最大値テキスト">
          <a:extLst>
            <a:ext uri="{FF2B5EF4-FFF2-40B4-BE49-F238E27FC236}">
              <a16:creationId xmlns:a16="http://schemas.microsoft.com/office/drawing/2014/main" id="{595E36A3-01BF-456B-B1C8-0DCCF625A074}"/>
            </a:ext>
          </a:extLst>
        </xdr:cNvPr>
        <xdr:cNvSpPr txBox="1"/>
      </xdr:nvSpPr>
      <xdr:spPr>
        <a:xfrm>
          <a:off x="16357600" y="9227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22860</xdr:rowOff>
    </xdr:from>
    <xdr:to>
      <xdr:col>86</xdr:col>
      <xdr:colOff>25400</xdr:colOff>
      <xdr:row>55</xdr:row>
      <xdr:rowOff>22860</xdr:rowOff>
    </xdr:to>
    <xdr:cxnSp macro="">
      <xdr:nvCxnSpPr>
        <xdr:cNvPr id="549" name="直線コネクタ 548">
          <a:extLst>
            <a:ext uri="{FF2B5EF4-FFF2-40B4-BE49-F238E27FC236}">
              <a16:creationId xmlns:a16="http://schemas.microsoft.com/office/drawing/2014/main" id="{6A9557F9-1A51-48FA-873B-2AF0ED73CAE4}"/>
            </a:ext>
          </a:extLst>
        </xdr:cNvPr>
        <xdr:cNvCxnSpPr/>
      </xdr:nvCxnSpPr>
      <xdr:spPr>
        <a:xfrm>
          <a:off x="16230600" y="9452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131462</xdr:rowOff>
    </xdr:from>
    <xdr:ext cx="405111" cy="259045"/>
    <xdr:sp macro="" textlink="">
      <xdr:nvSpPr>
        <xdr:cNvPr id="550" name="【学校施設】&#10;有形固定資産減価償却率平均値テキスト">
          <a:extLst>
            <a:ext uri="{FF2B5EF4-FFF2-40B4-BE49-F238E27FC236}">
              <a16:creationId xmlns:a16="http://schemas.microsoft.com/office/drawing/2014/main" id="{EB900B23-D549-4C89-A348-C30779C65A4A}"/>
            </a:ext>
          </a:extLst>
        </xdr:cNvPr>
        <xdr:cNvSpPr txBox="1"/>
      </xdr:nvSpPr>
      <xdr:spPr>
        <a:xfrm>
          <a:off x="16357600" y="102470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153035</xdr:rowOff>
    </xdr:from>
    <xdr:to>
      <xdr:col>85</xdr:col>
      <xdr:colOff>177800</xdr:colOff>
      <xdr:row>60</xdr:row>
      <xdr:rowOff>83185</xdr:rowOff>
    </xdr:to>
    <xdr:sp macro="" textlink="">
      <xdr:nvSpPr>
        <xdr:cNvPr id="551" name="フローチャート: 判断 550">
          <a:extLst>
            <a:ext uri="{FF2B5EF4-FFF2-40B4-BE49-F238E27FC236}">
              <a16:creationId xmlns:a16="http://schemas.microsoft.com/office/drawing/2014/main" id="{1321633A-4079-484A-BA12-0916E0B32024}"/>
            </a:ext>
          </a:extLst>
        </xdr:cNvPr>
        <xdr:cNvSpPr/>
      </xdr:nvSpPr>
      <xdr:spPr>
        <a:xfrm>
          <a:off x="16268700" y="1026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2540</xdr:rowOff>
    </xdr:from>
    <xdr:to>
      <xdr:col>81</xdr:col>
      <xdr:colOff>101600</xdr:colOff>
      <xdr:row>60</xdr:row>
      <xdr:rowOff>104140</xdr:rowOff>
    </xdr:to>
    <xdr:sp macro="" textlink="">
      <xdr:nvSpPr>
        <xdr:cNvPr id="552" name="フローチャート: 判断 551">
          <a:extLst>
            <a:ext uri="{FF2B5EF4-FFF2-40B4-BE49-F238E27FC236}">
              <a16:creationId xmlns:a16="http://schemas.microsoft.com/office/drawing/2014/main" id="{2771CFE5-C89B-4BB2-AB3B-F17CF099F194}"/>
            </a:ext>
          </a:extLst>
        </xdr:cNvPr>
        <xdr:cNvSpPr/>
      </xdr:nvSpPr>
      <xdr:spPr>
        <a:xfrm>
          <a:off x="15430500" y="1028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154940</xdr:rowOff>
    </xdr:from>
    <xdr:to>
      <xdr:col>76</xdr:col>
      <xdr:colOff>165100</xdr:colOff>
      <xdr:row>60</xdr:row>
      <xdr:rowOff>85090</xdr:rowOff>
    </xdr:to>
    <xdr:sp macro="" textlink="">
      <xdr:nvSpPr>
        <xdr:cNvPr id="553" name="フローチャート: 判断 552">
          <a:extLst>
            <a:ext uri="{FF2B5EF4-FFF2-40B4-BE49-F238E27FC236}">
              <a16:creationId xmlns:a16="http://schemas.microsoft.com/office/drawing/2014/main" id="{2D11E8F6-D165-4820-94F0-473A367B7718}"/>
            </a:ext>
          </a:extLst>
        </xdr:cNvPr>
        <xdr:cNvSpPr/>
      </xdr:nvSpPr>
      <xdr:spPr>
        <a:xfrm>
          <a:off x="14541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105410</xdr:rowOff>
    </xdr:from>
    <xdr:to>
      <xdr:col>72</xdr:col>
      <xdr:colOff>38100</xdr:colOff>
      <xdr:row>60</xdr:row>
      <xdr:rowOff>35560</xdr:rowOff>
    </xdr:to>
    <xdr:sp macro="" textlink="">
      <xdr:nvSpPr>
        <xdr:cNvPr id="554" name="フローチャート: 判断 553">
          <a:extLst>
            <a:ext uri="{FF2B5EF4-FFF2-40B4-BE49-F238E27FC236}">
              <a16:creationId xmlns:a16="http://schemas.microsoft.com/office/drawing/2014/main" id="{32396D0F-A645-4739-A92A-FDC31228FE87}"/>
            </a:ext>
          </a:extLst>
        </xdr:cNvPr>
        <xdr:cNvSpPr/>
      </xdr:nvSpPr>
      <xdr:spPr>
        <a:xfrm>
          <a:off x="13652500" y="102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61595</xdr:rowOff>
    </xdr:from>
    <xdr:to>
      <xdr:col>67</xdr:col>
      <xdr:colOff>101600</xdr:colOff>
      <xdr:row>59</xdr:row>
      <xdr:rowOff>163195</xdr:rowOff>
    </xdr:to>
    <xdr:sp macro="" textlink="">
      <xdr:nvSpPr>
        <xdr:cNvPr id="555" name="フローチャート: 判断 554">
          <a:extLst>
            <a:ext uri="{FF2B5EF4-FFF2-40B4-BE49-F238E27FC236}">
              <a16:creationId xmlns:a16="http://schemas.microsoft.com/office/drawing/2014/main" id="{284AB7C2-1DAA-4B9B-B978-A2A85D59AECA}"/>
            </a:ext>
          </a:extLst>
        </xdr:cNvPr>
        <xdr:cNvSpPr/>
      </xdr:nvSpPr>
      <xdr:spPr>
        <a:xfrm>
          <a:off x="12763500" y="1017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56" name="テキスト ボックス 555">
          <a:extLst>
            <a:ext uri="{FF2B5EF4-FFF2-40B4-BE49-F238E27FC236}">
              <a16:creationId xmlns:a16="http://schemas.microsoft.com/office/drawing/2014/main" id="{41A16C3F-900D-4A96-8AAE-928B7F762582}"/>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7" name="テキスト ボックス 556">
          <a:extLst>
            <a:ext uri="{FF2B5EF4-FFF2-40B4-BE49-F238E27FC236}">
              <a16:creationId xmlns:a16="http://schemas.microsoft.com/office/drawing/2014/main" id="{21A190C7-9C95-444A-9E8B-F70226DB941C}"/>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8" name="テキスト ボックス 557">
          <a:extLst>
            <a:ext uri="{FF2B5EF4-FFF2-40B4-BE49-F238E27FC236}">
              <a16:creationId xmlns:a16="http://schemas.microsoft.com/office/drawing/2014/main" id="{B5666669-F4A0-4F49-A514-C4804E6724D5}"/>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9" name="テキスト ボックス 558">
          <a:extLst>
            <a:ext uri="{FF2B5EF4-FFF2-40B4-BE49-F238E27FC236}">
              <a16:creationId xmlns:a16="http://schemas.microsoft.com/office/drawing/2014/main" id="{32F0A171-FA3B-4709-9926-184E54CA0E35}"/>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60" name="テキスト ボックス 559">
          <a:extLst>
            <a:ext uri="{FF2B5EF4-FFF2-40B4-BE49-F238E27FC236}">
              <a16:creationId xmlns:a16="http://schemas.microsoft.com/office/drawing/2014/main" id="{4A350077-83FC-47A8-8BB4-CA679A227696}"/>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53975</xdr:rowOff>
    </xdr:from>
    <xdr:to>
      <xdr:col>85</xdr:col>
      <xdr:colOff>177800</xdr:colOff>
      <xdr:row>59</xdr:row>
      <xdr:rowOff>155575</xdr:rowOff>
    </xdr:to>
    <xdr:sp macro="" textlink="">
      <xdr:nvSpPr>
        <xdr:cNvPr id="561" name="楕円 560">
          <a:extLst>
            <a:ext uri="{FF2B5EF4-FFF2-40B4-BE49-F238E27FC236}">
              <a16:creationId xmlns:a16="http://schemas.microsoft.com/office/drawing/2014/main" id="{D3953430-FC00-462B-B72A-670C6B30F4CF}"/>
            </a:ext>
          </a:extLst>
        </xdr:cNvPr>
        <xdr:cNvSpPr/>
      </xdr:nvSpPr>
      <xdr:spPr>
        <a:xfrm>
          <a:off x="16268700" y="1016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76852</xdr:rowOff>
    </xdr:from>
    <xdr:ext cx="405111" cy="259045"/>
    <xdr:sp macro="" textlink="">
      <xdr:nvSpPr>
        <xdr:cNvPr id="562" name="【学校施設】&#10;有形固定資産減価償却率該当値テキスト">
          <a:extLst>
            <a:ext uri="{FF2B5EF4-FFF2-40B4-BE49-F238E27FC236}">
              <a16:creationId xmlns:a16="http://schemas.microsoft.com/office/drawing/2014/main" id="{C039F329-B71C-4CE6-9C6F-3C50314F670D}"/>
            </a:ext>
          </a:extLst>
        </xdr:cNvPr>
        <xdr:cNvSpPr txBox="1"/>
      </xdr:nvSpPr>
      <xdr:spPr>
        <a:xfrm>
          <a:off x="16357600" y="1002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6350</xdr:rowOff>
    </xdr:from>
    <xdr:to>
      <xdr:col>81</xdr:col>
      <xdr:colOff>101600</xdr:colOff>
      <xdr:row>59</xdr:row>
      <xdr:rowOff>107950</xdr:rowOff>
    </xdr:to>
    <xdr:sp macro="" textlink="">
      <xdr:nvSpPr>
        <xdr:cNvPr id="563" name="楕円 562">
          <a:extLst>
            <a:ext uri="{FF2B5EF4-FFF2-40B4-BE49-F238E27FC236}">
              <a16:creationId xmlns:a16="http://schemas.microsoft.com/office/drawing/2014/main" id="{A4508768-44E4-4339-AC02-E3648BF4F28D}"/>
            </a:ext>
          </a:extLst>
        </xdr:cNvPr>
        <xdr:cNvSpPr/>
      </xdr:nvSpPr>
      <xdr:spPr>
        <a:xfrm>
          <a:off x="154305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57150</xdr:rowOff>
    </xdr:from>
    <xdr:to>
      <xdr:col>85</xdr:col>
      <xdr:colOff>127000</xdr:colOff>
      <xdr:row>59</xdr:row>
      <xdr:rowOff>104775</xdr:rowOff>
    </xdr:to>
    <xdr:cxnSp macro="">
      <xdr:nvCxnSpPr>
        <xdr:cNvPr id="564" name="直線コネクタ 563">
          <a:extLst>
            <a:ext uri="{FF2B5EF4-FFF2-40B4-BE49-F238E27FC236}">
              <a16:creationId xmlns:a16="http://schemas.microsoft.com/office/drawing/2014/main" id="{EF7F899E-F6B5-4EF4-9FAC-30D44FCE2D86}"/>
            </a:ext>
          </a:extLst>
        </xdr:cNvPr>
        <xdr:cNvCxnSpPr/>
      </xdr:nvCxnSpPr>
      <xdr:spPr>
        <a:xfrm>
          <a:off x="15481300" y="10172700"/>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95267</xdr:rowOff>
    </xdr:from>
    <xdr:ext cx="405111" cy="259045"/>
    <xdr:sp macro="" textlink="">
      <xdr:nvSpPr>
        <xdr:cNvPr id="565" name="n_1aveValue【学校施設】&#10;有形固定資産減価償却率">
          <a:extLst>
            <a:ext uri="{FF2B5EF4-FFF2-40B4-BE49-F238E27FC236}">
              <a16:creationId xmlns:a16="http://schemas.microsoft.com/office/drawing/2014/main" id="{CDE91393-10F2-4B9F-BFE9-6AD3ACBAD438}"/>
            </a:ext>
          </a:extLst>
        </xdr:cNvPr>
        <xdr:cNvSpPr txBox="1"/>
      </xdr:nvSpPr>
      <xdr:spPr>
        <a:xfrm>
          <a:off x="15266044" y="10382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101617</xdr:rowOff>
    </xdr:from>
    <xdr:ext cx="405111" cy="259045"/>
    <xdr:sp macro="" textlink="">
      <xdr:nvSpPr>
        <xdr:cNvPr id="566" name="n_2aveValue【学校施設】&#10;有形固定資産減価償却率">
          <a:extLst>
            <a:ext uri="{FF2B5EF4-FFF2-40B4-BE49-F238E27FC236}">
              <a16:creationId xmlns:a16="http://schemas.microsoft.com/office/drawing/2014/main" id="{59358944-B916-4331-954C-369F2344AD1E}"/>
            </a:ext>
          </a:extLst>
        </xdr:cNvPr>
        <xdr:cNvSpPr txBox="1"/>
      </xdr:nvSpPr>
      <xdr:spPr>
        <a:xfrm>
          <a:off x="14389744" y="1004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52087</xdr:rowOff>
    </xdr:from>
    <xdr:ext cx="405111" cy="259045"/>
    <xdr:sp macro="" textlink="">
      <xdr:nvSpPr>
        <xdr:cNvPr id="567" name="n_3aveValue【学校施設】&#10;有形固定資産減価償却率">
          <a:extLst>
            <a:ext uri="{FF2B5EF4-FFF2-40B4-BE49-F238E27FC236}">
              <a16:creationId xmlns:a16="http://schemas.microsoft.com/office/drawing/2014/main" id="{95332015-D763-4166-8D78-9CC53E765793}"/>
            </a:ext>
          </a:extLst>
        </xdr:cNvPr>
        <xdr:cNvSpPr txBox="1"/>
      </xdr:nvSpPr>
      <xdr:spPr>
        <a:xfrm>
          <a:off x="13500744" y="999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8272</xdr:rowOff>
    </xdr:from>
    <xdr:ext cx="405111" cy="259045"/>
    <xdr:sp macro="" textlink="">
      <xdr:nvSpPr>
        <xdr:cNvPr id="568" name="n_4aveValue【学校施設】&#10;有形固定資産減価償却率">
          <a:extLst>
            <a:ext uri="{FF2B5EF4-FFF2-40B4-BE49-F238E27FC236}">
              <a16:creationId xmlns:a16="http://schemas.microsoft.com/office/drawing/2014/main" id="{AB1E909A-1AC6-4476-A665-8569BBEE109C}"/>
            </a:ext>
          </a:extLst>
        </xdr:cNvPr>
        <xdr:cNvSpPr txBox="1"/>
      </xdr:nvSpPr>
      <xdr:spPr>
        <a:xfrm>
          <a:off x="12611744" y="995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124477</xdr:rowOff>
    </xdr:from>
    <xdr:ext cx="405111" cy="259045"/>
    <xdr:sp macro="" textlink="">
      <xdr:nvSpPr>
        <xdr:cNvPr id="569" name="n_1mainValue【学校施設】&#10;有形固定資産減価償却率">
          <a:extLst>
            <a:ext uri="{FF2B5EF4-FFF2-40B4-BE49-F238E27FC236}">
              <a16:creationId xmlns:a16="http://schemas.microsoft.com/office/drawing/2014/main" id="{EFD69B54-FE0F-479B-BE25-1ADDEE124F3C}"/>
            </a:ext>
          </a:extLst>
        </xdr:cNvPr>
        <xdr:cNvSpPr txBox="1"/>
      </xdr:nvSpPr>
      <xdr:spPr>
        <a:xfrm>
          <a:off x="15266044" y="989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0" name="正方形/長方形 569">
          <a:extLst>
            <a:ext uri="{FF2B5EF4-FFF2-40B4-BE49-F238E27FC236}">
              <a16:creationId xmlns:a16="http://schemas.microsoft.com/office/drawing/2014/main" id="{91FA8D01-B1C9-415A-8FEC-897FA7CE4B55}"/>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1" name="正方形/長方形 570">
          <a:extLst>
            <a:ext uri="{FF2B5EF4-FFF2-40B4-BE49-F238E27FC236}">
              <a16:creationId xmlns:a16="http://schemas.microsoft.com/office/drawing/2014/main" id="{C5FAAB19-BCB3-4269-83B6-9008E42151E2}"/>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2" name="正方形/長方形 571">
          <a:extLst>
            <a:ext uri="{FF2B5EF4-FFF2-40B4-BE49-F238E27FC236}">
              <a16:creationId xmlns:a16="http://schemas.microsoft.com/office/drawing/2014/main" id="{48DD9CDA-F390-4FFF-BA51-B743306969F6}"/>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3" name="正方形/長方形 572">
          <a:extLst>
            <a:ext uri="{FF2B5EF4-FFF2-40B4-BE49-F238E27FC236}">
              <a16:creationId xmlns:a16="http://schemas.microsoft.com/office/drawing/2014/main" id="{AA990EA8-43AE-4058-94C4-F9B4F0C5E4CD}"/>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4" name="正方形/長方形 573">
          <a:extLst>
            <a:ext uri="{FF2B5EF4-FFF2-40B4-BE49-F238E27FC236}">
              <a16:creationId xmlns:a16="http://schemas.microsoft.com/office/drawing/2014/main" id="{F03A4B28-9F8D-44F3-8897-96E21C9325A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5" name="正方形/長方形 574">
          <a:extLst>
            <a:ext uri="{FF2B5EF4-FFF2-40B4-BE49-F238E27FC236}">
              <a16:creationId xmlns:a16="http://schemas.microsoft.com/office/drawing/2014/main" id="{40D1B1ED-EB30-4AB9-9FE1-5D5A79C6F937}"/>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6" name="正方形/長方形 575">
          <a:extLst>
            <a:ext uri="{FF2B5EF4-FFF2-40B4-BE49-F238E27FC236}">
              <a16:creationId xmlns:a16="http://schemas.microsoft.com/office/drawing/2014/main" id="{E8EAB79A-37C6-4C96-A153-F86D165D5EEA}"/>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7" name="正方形/長方形 576">
          <a:extLst>
            <a:ext uri="{FF2B5EF4-FFF2-40B4-BE49-F238E27FC236}">
              <a16:creationId xmlns:a16="http://schemas.microsoft.com/office/drawing/2014/main" id="{AAE49158-1477-4E86-8DE1-AB5E96D6B045}"/>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8" name="テキスト ボックス 577">
          <a:extLst>
            <a:ext uri="{FF2B5EF4-FFF2-40B4-BE49-F238E27FC236}">
              <a16:creationId xmlns:a16="http://schemas.microsoft.com/office/drawing/2014/main" id="{48A2FC79-9FF3-48B0-883C-AD89898EEB24}"/>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9" name="直線コネクタ 578">
          <a:extLst>
            <a:ext uri="{FF2B5EF4-FFF2-40B4-BE49-F238E27FC236}">
              <a16:creationId xmlns:a16="http://schemas.microsoft.com/office/drawing/2014/main" id="{9BF36661-E760-403C-9A30-E394BA389369}"/>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80" name="直線コネクタ 579">
          <a:extLst>
            <a:ext uri="{FF2B5EF4-FFF2-40B4-BE49-F238E27FC236}">
              <a16:creationId xmlns:a16="http://schemas.microsoft.com/office/drawing/2014/main" id="{60A7CB9E-16A1-44C8-9BB0-77423DDBF6E4}"/>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81" name="テキスト ボックス 580">
          <a:extLst>
            <a:ext uri="{FF2B5EF4-FFF2-40B4-BE49-F238E27FC236}">
              <a16:creationId xmlns:a16="http://schemas.microsoft.com/office/drawing/2014/main" id="{B15CFB9B-D5D7-4510-AC4E-7957E01765B6}"/>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82" name="直線コネクタ 581">
          <a:extLst>
            <a:ext uri="{FF2B5EF4-FFF2-40B4-BE49-F238E27FC236}">
              <a16:creationId xmlns:a16="http://schemas.microsoft.com/office/drawing/2014/main" id="{F6CE5A8C-609E-4CBE-8BD6-E0B69C5F079F}"/>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83" name="テキスト ボックス 582">
          <a:extLst>
            <a:ext uri="{FF2B5EF4-FFF2-40B4-BE49-F238E27FC236}">
              <a16:creationId xmlns:a16="http://schemas.microsoft.com/office/drawing/2014/main" id="{064DCDFF-BCE9-4E0E-B605-EFCAC7D1F351}"/>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84" name="直線コネクタ 583">
          <a:extLst>
            <a:ext uri="{FF2B5EF4-FFF2-40B4-BE49-F238E27FC236}">
              <a16:creationId xmlns:a16="http://schemas.microsoft.com/office/drawing/2014/main" id="{808E4E6E-8DC0-417D-A275-91B4E40D9075}"/>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5" name="テキスト ボックス 584">
          <a:extLst>
            <a:ext uri="{FF2B5EF4-FFF2-40B4-BE49-F238E27FC236}">
              <a16:creationId xmlns:a16="http://schemas.microsoft.com/office/drawing/2014/main" id="{5CCB072C-0149-4DDA-99F6-5BD48DFCA7B0}"/>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6" name="直線コネクタ 585">
          <a:extLst>
            <a:ext uri="{FF2B5EF4-FFF2-40B4-BE49-F238E27FC236}">
              <a16:creationId xmlns:a16="http://schemas.microsoft.com/office/drawing/2014/main" id="{234BDA00-7DE2-443A-A8C9-56BF4237421F}"/>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87" name="テキスト ボックス 586">
          <a:extLst>
            <a:ext uri="{FF2B5EF4-FFF2-40B4-BE49-F238E27FC236}">
              <a16:creationId xmlns:a16="http://schemas.microsoft.com/office/drawing/2014/main" id="{2A67CD76-B816-4C61-8091-E6237DC5CE8D}"/>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8" name="直線コネクタ 587">
          <a:extLst>
            <a:ext uri="{FF2B5EF4-FFF2-40B4-BE49-F238E27FC236}">
              <a16:creationId xmlns:a16="http://schemas.microsoft.com/office/drawing/2014/main" id="{EE80C385-1543-49C3-8D10-FB4E7D0AC92E}"/>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89" name="テキスト ボックス 588">
          <a:extLst>
            <a:ext uri="{FF2B5EF4-FFF2-40B4-BE49-F238E27FC236}">
              <a16:creationId xmlns:a16="http://schemas.microsoft.com/office/drawing/2014/main" id="{3E42FF19-0CA9-4149-98E3-4CD682E91BCC}"/>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90" name="直線コネクタ 589">
          <a:extLst>
            <a:ext uri="{FF2B5EF4-FFF2-40B4-BE49-F238E27FC236}">
              <a16:creationId xmlns:a16="http://schemas.microsoft.com/office/drawing/2014/main" id="{F8BE8921-5136-44FE-9D79-2FFD96C211F9}"/>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70049</xdr:rowOff>
    </xdr:from>
    <xdr:ext cx="531299" cy="259045"/>
    <xdr:sp macro="" textlink="">
      <xdr:nvSpPr>
        <xdr:cNvPr id="591" name="テキスト ボックス 590">
          <a:extLst>
            <a:ext uri="{FF2B5EF4-FFF2-40B4-BE49-F238E27FC236}">
              <a16:creationId xmlns:a16="http://schemas.microsoft.com/office/drawing/2014/main" id="{E9AA8161-0C22-4BF8-8FFA-7586A8F67129}"/>
            </a:ext>
          </a:extLst>
        </xdr:cNvPr>
        <xdr:cNvSpPr txBox="1"/>
      </xdr:nvSpPr>
      <xdr:spPr>
        <a:xfrm>
          <a:off x="17756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2" name="直線コネクタ 591">
          <a:extLst>
            <a:ext uri="{FF2B5EF4-FFF2-40B4-BE49-F238E27FC236}">
              <a16:creationId xmlns:a16="http://schemas.microsoft.com/office/drawing/2014/main" id="{7F5FAF58-B56C-41B0-BA20-4577807D7083}"/>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93" name="テキスト ボックス 592">
          <a:extLst>
            <a:ext uri="{FF2B5EF4-FFF2-40B4-BE49-F238E27FC236}">
              <a16:creationId xmlns:a16="http://schemas.microsoft.com/office/drawing/2014/main" id="{702AA07D-372F-4119-B724-D313CD0589C7}"/>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4" name="【学校施設】&#10;一人当たり面積グラフ枠">
          <a:extLst>
            <a:ext uri="{FF2B5EF4-FFF2-40B4-BE49-F238E27FC236}">
              <a16:creationId xmlns:a16="http://schemas.microsoft.com/office/drawing/2014/main" id="{C0455F74-77EB-4114-8E83-B05D649BB9FA}"/>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57803</xdr:rowOff>
    </xdr:from>
    <xdr:to>
      <xdr:col>116</xdr:col>
      <xdr:colOff>62864</xdr:colOff>
      <xdr:row>64</xdr:row>
      <xdr:rowOff>9144</xdr:rowOff>
    </xdr:to>
    <xdr:cxnSp macro="">
      <xdr:nvCxnSpPr>
        <xdr:cNvPr id="595" name="直線コネクタ 594">
          <a:extLst>
            <a:ext uri="{FF2B5EF4-FFF2-40B4-BE49-F238E27FC236}">
              <a16:creationId xmlns:a16="http://schemas.microsoft.com/office/drawing/2014/main" id="{F0AABAB9-7885-40A3-AB30-A530C4B987C4}"/>
            </a:ext>
          </a:extLst>
        </xdr:cNvPr>
        <xdr:cNvCxnSpPr/>
      </xdr:nvCxnSpPr>
      <xdr:spPr>
        <a:xfrm flipV="1">
          <a:off x="22160864" y="9487553"/>
          <a:ext cx="0" cy="14943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12971</xdr:rowOff>
    </xdr:from>
    <xdr:ext cx="469744" cy="259045"/>
    <xdr:sp macro="" textlink="">
      <xdr:nvSpPr>
        <xdr:cNvPr id="596" name="【学校施設】&#10;一人当たり面積最小値テキスト">
          <a:extLst>
            <a:ext uri="{FF2B5EF4-FFF2-40B4-BE49-F238E27FC236}">
              <a16:creationId xmlns:a16="http://schemas.microsoft.com/office/drawing/2014/main" id="{7F39FC4F-8A1D-4CBD-A521-D3922F6BE312}"/>
            </a:ext>
          </a:extLst>
        </xdr:cNvPr>
        <xdr:cNvSpPr txBox="1"/>
      </xdr:nvSpPr>
      <xdr:spPr>
        <a:xfrm>
          <a:off x="22199600" y="10985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9144</xdr:rowOff>
    </xdr:from>
    <xdr:to>
      <xdr:col>116</xdr:col>
      <xdr:colOff>152400</xdr:colOff>
      <xdr:row>64</xdr:row>
      <xdr:rowOff>9144</xdr:rowOff>
    </xdr:to>
    <xdr:cxnSp macro="">
      <xdr:nvCxnSpPr>
        <xdr:cNvPr id="597" name="直線コネクタ 596">
          <a:extLst>
            <a:ext uri="{FF2B5EF4-FFF2-40B4-BE49-F238E27FC236}">
              <a16:creationId xmlns:a16="http://schemas.microsoft.com/office/drawing/2014/main" id="{8283A5EC-AA44-4E19-B266-FDE1DC5874C2}"/>
            </a:ext>
          </a:extLst>
        </xdr:cNvPr>
        <xdr:cNvCxnSpPr/>
      </xdr:nvCxnSpPr>
      <xdr:spPr>
        <a:xfrm>
          <a:off x="22072600" y="10981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4480</xdr:rowOff>
    </xdr:from>
    <xdr:ext cx="469744" cy="259045"/>
    <xdr:sp macro="" textlink="">
      <xdr:nvSpPr>
        <xdr:cNvPr id="598" name="【学校施設】&#10;一人当たり面積最大値テキスト">
          <a:extLst>
            <a:ext uri="{FF2B5EF4-FFF2-40B4-BE49-F238E27FC236}">
              <a16:creationId xmlns:a16="http://schemas.microsoft.com/office/drawing/2014/main" id="{943993C5-F493-4A9D-B6A2-A1660FAB0B77}"/>
            </a:ext>
          </a:extLst>
        </xdr:cNvPr>
        <xdr:cNvSpPr txBox="1"/>
      </xdr:nvSpPr>
      <xdr:spPr>
        <a:xfrm>
          <a:off x="22199600" y="9262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57803</xdr:rowOff>
    </xdr:from>
    <xdr:to>
      <xdr:col>116</xdr:col>
      <xdr:colOff>152400</xdr:colOff>
      <xdr:row>55</xdr:row>
      <xdr:rowOff>57803</xdr:rowOff>
    </xdr:to>
    <xdr:cxnSp macro="">
      <xdr:nvCxnSpPr>
        <xdr:cNvPr id="599" name="直線コネクタ 598">
          <a:extLst>
            <a:ext uri="{FF2B5EF4-FFF2-40B4-BE49-F238E27FC236}">
              <a16:creationId xmlns:a16="http://schemas.microsoft.com/office/drawing/2014/main" id="{1093248A-A8D2-486B-8653-5F199A1D340E}"/>
            </a:ext>
          </a:extLst>
        </xdr:cNvPr>
        <xdr:cNvCxnSpPr/>
      </xdr:nvCxnSpPr>
      <xdr:spPr>
        <a:xfrm>
          <a:off x="22072600" y="9487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4244</xdr:rowOff>
    </xdr:from>
    <xdr:ext cx="469744" cy="259045"/>
    <xdr:sp macro="" textlink="">
      <xdr:nvSpPr>
        <xdr:cNvPr id="600" name="【学校施設】&#10;一人当たり面積平均値テキスト">
          <a:extLst>
            <a:ext uri="{FF2B5EF4-FFF2-40B4-BE49-F238E27FC236}">
              <a16:creationId xmlns:a16="http://schemas.microsoft.com/office/drawing/2014/main" id="{681AE8A3-81F4-4695-AEDE-A5E72EAB3124}"/>
            </a:ext>
          </a:extLst>
        </xdr:cNvPr>
        <xdr:cNvSpPr txBox="1"/>
      </xdr:nvSpPr>
      <xdr:spPr>
        <a:xfrm>
          <a:off x="22199600" y="104626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152817</xdr:rowOff>
    </xdr:from>
    <xdr:to>
      <xdr:col>116</xdr:col>
      <xdr:colOff>114300</xdr:colOff>
      <xdr:row>62</xdr:row>
      <xdr:rowOff>82967</xdr:rowOff>
    </xdr:to>
    <xdr:sp macro="" textlink="">
      <xdr:nvSpPr>
        <xdr:cNvPr id="601" name="フローチャート: 判断 600">
          <a:extLst>
            <a:ext uri="{FF2B5EF4-FFF2-40B4-BE49-F238E27FC236}">
              <a16:creationId xmlns:a16="http://schemas.microsoft.com/office/drawing/2014/main" id="{BF85EFE5-D67C-4956-A109-9AD18B2241D2}"/>
            </a:ext>
          </a:extLst>
        </xdr:cNvPr>
        <xdr:cNvSpPr/>
      </xdr:nvSpPr>
      <xdr:spPr>
        <a:xfrm>
          <a:off x="22110700" y="10611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3574</xdr:rowOff>
    </xdr:from>
    <xdr:to>
      <xdr:col>112</xdr:col>
      <xdr:colOff>38100</xdr:colOff>
      <xdr:row>62</xdr:row>
      <xdr:rowOff>105174</xdr:rowOff>
    </xdr:to>
    <xdr:sp macro="" textlink="">
      <xdr:nvSpPr>
        <xdr:cNvPr id="602" name="フローチャート: 判断 601">
          <a:extLst>
            <a:ext uri="{FF2B5EF4-FFF2-40B4-BE49-F238E27FC236}">
              <a16:creationId xmlns:a16="http://schemas.microsoft.com/office/drawing/2014/main" id="{FDD011E0-A6A8-4DB8-B92E-5C753AA80CB4}"/>
            </a:ext>
          </a:extLst>
        </xdr:cNvPr>
        <xdr:cNvSpPr/>
      </xdr:nvSpPr>
      <xdr:spPr>
        <a:xfrm>
          <a:off x="21272500" y="10633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13535</xdr:rowOff>
    </xdr:from>
    <xdr:to>
      <xdr:col>107</xdr:col>
      <xdr:colOff>101600</xdr:colOff>
      <xdr:row>62</xdr:row>
      <xdr:rowOff>115135</xdr:rowOff>
    </xdr:to>
    <xdr:sp macro="" textlink="">
      <xdr:nvSpPr>
        <xdr:cNvPr id="603" name="フローチャート: 判断 602">
          <a:extLst>
            <a:ext uri="{FF2B5EF4-FFF2-40B4-BE49-F238E27FC236}">
              <a16:creationId xmlns:a16="http://schemas.microsoft.com/office/drawing/2014/main" id="{5BA6C24B-3077-4B68-A330-355FEA68239E}"/>
            </a:ext>
          </a:extLst>
        </xdr:cNvPr>
        <xdr:cNvSpPr/>
      </xdr:nvSpPr>
      <xdr:spPr>
        <a:xfrm>
          <a:off x="20383500" y="10643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28720</xdr:rowOff>
    </xdr:from>
    <xdr:to>
      <xdr:col>102</xdr:col>
      <xdr:colOff>165100</xdr:colOff>
      <xdr:row>62</xdr:row>
      <xdr:rowOff>130320</xdr:rowOff>
    </xdr:to>
    <xdr:sp macro="" textlink="">
      <xdr:nvSpPr>
        <xdr:cNvPr id="604" name="フローチャート: 判断 603">
          <a:extLst>
            <a:ext uri="{FF2B5EF4-FFF2-40B4-BE49-F238E27FC236}">
              <a16:creationId xmlns:a16="http://schemas.microsoft.com/office/drawing/2014/main" id="{365D465B-DC51-4641-ACD3-050565BA2B43}"/>
            </a:ext>
          </a:extLst>
        </xdr:cNvPr>
        <xdr:cNvSpPr/>
      </xdr:nvSpPr>
      <xdr:spPr>
        <a:xfrm>
          <a:off x="19494500" y="1065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28884</xdr:rowOff>
    </xdr:from>
    <xdr:to>
      <xdr:col>98</xdr:col>
      <xdr:colOff>38100</xdr:colOff>
      <xdr:row>62</xdr:row>
      <xdr:rowOff>130484</xdr:rowOff>
    </xdr:to>
    <xdr:sp macro="" textlink="">
      <xdr:nvSpPr>
        <xdr:cNvPr id="605" name="フローチャート: 判断 604">
          <a:extLst>
            <a:ext uri="{FF2B5EF4-FFF2-40B4-BE49-F238E27FC236}">
              <a16:creationId xmlns:a16="http://schemas.microsoft.com/office/drawing/2014/main" id="{88CC8763-D826-42D1-953F-864EA0FA8403}"/>
            </a:ext>
          </a:extLst>
        </xdr:cNvPr>
        <xdr:cNvSpPr/>
      </xdr:nvSpPr>
      <xdr:spPr>
        <a:xfrm>
          <a:off x="18605500" y="10658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F4B6AC67-D7D2-4176-96B1-46BE46DA6CE8}"/>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38DAD65F-1C74-4C67-ADD7-E5D58BEB6846}"/>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8B6F3B74-26B2-4474-936C-86CD86A7EA81}"/>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9" name="テキスト ボックス 608">
          <a:extLst>
            <a:ext uri="{FF2B5EF4-FFF2-40B4-BE49-F238E27FC236}">
              <a16:creationId xmlns:a16="http://schemas.microsoft.com/office/drawing/2014/main" id="{9107449D-87FC-4E34-8029-186BB0507CFE}"/>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0" name="テキスト ボックス 609">
          <a:extLst>
            <a:ext uri="{FF2B5EF4-FFF2-40B4-BE49-F238E27FC236}">
              <a16:creationId xmlns:a16="http://schemas.microsoft.com/office/drawing/2014/main" id="{49B77292-97A3-4341-BF86-F955DC83A4B1}"/>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26108</xdr:rowOff>
    </xdr:from>
    <xdr:to>
      <xdr:col>116</xdr:col>
      <xdr:colOff>114300</xdr:colOff>
      <xdr:row>62</xdr:row>
      <xdr:rowOff>127708</xdr:rowOff>
    </xdr:to>
    <xdr:sp macro="" textlink="">
      <xdr:nvSpPr>
        <xdr:cNvPr id="611" name="楕円 610">
          <a:extLst>
            <a:ext uri="{FF2B5EF4-FFF2-40B4-BE49-F238E27FC236}">
              <a16:creationId xmlns:a16="http://schemas.microsoft.com/office/drawing/2014/main" id="{58E703CC-5274-49CB-AD6C-4ED71223E2E8}"/>
            </a:ext>
          </a:extLst>
        </xdr:cNvPr>
        <xdr:cNvSpPr/>
      </xdr:nvSpPr>
      <xdr:spPr>
        <a:xfrm>
          <a:off x="22110700" y="10656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4535</xdr:rowOff>
    </xdr:from>
    <xdr:ext cx="469744" cy="259045"/>
    <xdr:sp macro="" textlink="">
      <xdr:nvSpPr>
        <xdr:cNvPr id="612" name="【学校施設】&#10;一人当たり面積該当値テキスト">
          <a:extLst>
            <a:ext uri="{FF2B5EF4-FFF2-40B4-BE49-F238E27FC236}">
              <a16:creationId xmlns:a16="http://schemas.microsoft.com/office/drawing/2014/main" id="{B00563B5-0BA0-4546-B586-225921E1E0B5}"/>
            </a:ext>
          </a:extLst>
        </xdr:cNvPr>
        <xdr:cNvSpPr txBox="1"/>
      </xdr:nvSpPr>
      <xdr:spPr>
        <a:xfrm>
          <a:off x="22199600" y="10634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28557</xdr:rowOff>
    </xdr:from>
    <xdr:to>
      <xdr:col>112</xdr:col>
      <xdr:colOff>38100</xdr:colOff>
      <xdr:row>62</xdr:row>
      <xdr:rowOff>130157</xdr:rowOff>
    </xdr:to>
    <xdr:sp macro="" textlink="">
      <xdr:nvSpPr>
        <xdr:cNvPr id="613" name="楕円 612">
          <a:extLst>
            <a:ext uri="{FF2B5EF4-FFF2-40B4-BE49-F238E27FC236}">
              <a16:creationId xmlns:a16="http://schemas.microsoft.com/office/drawing/2014/main" id="{01C55C3A-CE53-45A8-858F-6C9BAAC33E64}"/>
            </a:ext>
          </a:extLst>
        </xdr:cNvPr>
        <xdr:cNvSpPr/>
      </xdr:nvSpPr>
      <xdr:spPr>
        <a:xfrm>
          <a:off x="21272500" y="10658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76908</xdr:rowOff>
    </xdr:from>
    <xdr:to>
      <xdr:col>116</xdr:col>
      <xdr:colOff>63500</xdr:colOff>
      <xdr:row>62</xdr:row>
      <xdr:rowOff>79357</xdr:rowOff>
    </xdr:to>
    <xdr:cxnSp macro="">
      <xdr:nvCxnSpPr>
        <xdr:cNvPr id="614" name="直線コネクタ 613">
          <a:extLst>
            <a:ext uri="{FF2B5EF4-FFF2-40B4-BE49-F238E27FC236}">
              <a16:creationId xmlns:a16="http://schemas.microsoft.com/office/drawing/2014/main" id="{35F33003-2FDF-4EE6-8C3F-E80E5AC11182}"/>
            </a:ext>
          </a:extLst>
        </xdr:cNvPr>
        <xdr:cNvCxnSpPr/>
      </xdr:nvCxnSpPr>
      <xdr:spPr>
        <a:xfrm flipV="1">
          <a:off x="21323300" y="10706808"/>
          <a:ext cx="838200" cy="2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121701</xdr:rowOff>
    </xdr:from>
    <xdr:ext cx="469744" cy="259045"/>
    <xdr:sp macro="" textlink="">
      <xdr:nvSpPr>
        <xdr:cNvPr id="615" name="n_1aveValue【学校施設】&#10;一人当たり面積">
          <a:extLst>
            <a:ext uri="{FF2B5EF4-FFF2-40B4-BE49-F238E27FC236}">
              <a16:creationId xmlns:a16="http://schemas.microsoft.com/office/drawing/2014/main" id="{DDC2BF74-FB24-4A57-85D1-7918D91D9598}"/>
            </a:ext>
          </a:extLst>
        </xdr:cNvPr>
        <xdr:cNvSpPr txBox="1"/>
      </xdr:nvSpPr>
      <xdr:spPr>
        <a:xfrm>
          <a:off x="21075727" y="10408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131662</xdr:rowOff>
    </xdr:from>
    <xdr:ext cx="469744" cy="259045"/>
    <xdr:sp macro="" textlink="">
      <xdr:nvSpPr>
        <xdr:cNvPr id="616" name="n_2aveValue【学校施設】&#10;一人当たり面積">
          <a:extLst>
            <a:ext uri="{FF2B5EF4-FFF2-40B4-BE49-F238E27FC236}">
              <a16:creationId xmlns:a16="http://schemas.microsoft.com/office/drawing/2014/main" id="{C2C2B9E6-FD78-4255-A4D6-174157363C96}"/>
            </a:ext>
          </a:extLst>
        </xdr:cNvPr>
        <xdr:cNvSpPr txBox="1"/>
      </xdr:nvSpPr>
      <xdr:spPr>
        <a:xfrm>
          <a:off x="20199427" y="10418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146847</xdr:rowOff>
    </xdr:from>
    <xdr:ext cx="469744" cy="259045"/>
    <xdr:sp macro="" textlink="">
      <xdr:nvSpPr>
        <xdr:cNvPr id="617" name="n_3aveValue【学校施設】&#10;一人当たり面積">
          <a:extLst>
            <a:ext uri="{FF2B5EF4-FFF2-40B4-BE49-F238E27FC236}">
              <a16:creationId xmlns:a16="http://schemas.microsoft.com/office/drawing/2014/main" id="{C1689A3A-C629-465A-B02B-63B9674CB7F8}"/>
            </a:ext>
          </a:extLst>
        </xdr:cNvPr>
        <xdr:cNvSpPr txBox="1"/>
      </xdr:nvSpPr>
      <xdr:spPr>
        <a:xfrm>
          <a:off x="19310427" y="1043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147011</xdr:rowOff>
    </xdr:from>
    <xdr:ext cx="469744" cy="259045"/>
    <xdr:sp macro="" textlink="">
      <xdr:nvSpPr>
        <xdr:cNvPr id="618" name="n_4aveValue【学校施設】&#10;一人当たり面積">
          <a:extLst>
            <a:ext uri="{FF2B5EF4-FFF2-40B4-BE49-F238E27FC236}">
              <a16:creationId xmlns:a16="http://schemas.microsoft.com/office/drawing/2014/main" id="{2D40FE29-F1FB-4F80-BE04-E5F3984DEFFE}"/>
            </a:ext>
          </a:extLst>
        </xdr:cNvPr>
        <xdr:cNvSpPr txBox="1"/>
      </xdr:nvSpPr>
      <xdr:spPr>
        <a:xfrm>
          <a:off x="18421427" y="10434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121284</xdr:rowOff>
    </xdr:from>
    <xdr:ext cx="469744" cy="259045"/>
    <xdr:sp macro="" textlink="">
      <xdr:nvSpPr>
        <xdr:cNvPr id="619" name="n_1mainValue【学校施設】&#10;一人当たり面積">
          <a:extLst>
            <a:ext uri="{FF2B5EF4-FFF2-40B4-BE49-F238E27FC236}">
              <a16:creationId xmlns:a16="http://schemas.microsoft.com/office/drawing/2014/main" id="{616FA9B6-9E56-40AB-8C48-99071ED0B844}"/>
            </a:ext>
          </a:extLst>
        </xdr:cNvPr>
        <xdr:cNvSpPr txBox="1"/>
      </xdr:nvSpPr>
      <xdr:spPr>
        <a:xfrm>
          <a:off x="21075727" y="10751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0" name="正方形/長方形 619">
          <a:extLst>
            <a:ext uri="{FF2B5EF4-FFF2-40B4-BE49-F238E27FC236}">
              <a16:creationId xmlns:a16="http://schemas.microsoft.com/office/drawing/2014/main" id="{5750964C-42CD-4C3F-B79B-F4A379B25999}"/>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1" name="正方形/長方形 620">
          <a:extLst>
            <a:ext uri="{FF2B5EF4-FFF2-40B4-BE49-F238E27FC236}">
              <a16:creationId xmlns:a16="http://schemas.microsoft.com/office/drawing/2014/main" id="{DA6F8A8B-9632-4787-BD93-D69D70C36E2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2" name="正方形/長方形 621">
          <a:extLst>
            <a:ext uri="{FF2B5EF4-FFF2-40B4-BE49-F238E27FC236}">
              <a16:creationId xmlns:a16="http://schemas.microsoft.com/office/drawing/2014/main" id="{5E6AAB24-8C10-471E-BBE4-19478BC8A344}"/>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3" name="正方形/長方形 622">
          <a:extLst>
            <a:ext uri="{FF2B5EF4-FFF2-40B4-BE49-F238E27FC236}">
              <a16:creationId xmlns:a16="http://schemas.microsoft.com/office/drawing/2014/main" id="{922A3A08-FD76-44F0-9379-20E0B9C1FF21}"/>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4" name="正方形/長方形 623">
          <a:extLst>
            <a:ext uri="{FF2B5EF4-FFF2-40B4-BE49-F238E27FC236}">
              <a16:creationId xmlns:a16="http://schemas.microsoft.com/office/drawing/2014/main" id="{28D47B18-E686-4C9C-8482-B751BD0436C6}"/>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5" name="正方形/長方形 624">
          <a:extLst>
            <a:ext uri="{FF2B5EF4-FFF2-40B4-BE49-F238E27FC236}">
              <a16:creationId xmlns:a16="http://schemas.microsoft.com/office/drawing/2014/main" id="{61CA1287-6CB9-4DB4-9DCA-157918E01123}"/>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6" name="正方形/長方形 625">
          <a:extLst>
            <a:ext uri="{FF2B5EF4-FFF2-40B4-BE49-F238E27FC236}">
              <a16:creationId xmlns:a16="http://schemas.microsoft.com/office/drawing/2014/main" id="{E73F473D-8C85-48B0-BD98-26EE352ACFB3}"/>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7" name="正方形/長方形 626">
          <a:extLst>
            <a:ext uri="{FF2B5EF4-FFF2-40B4-BE49-F238E27FC236}">
              <a16:creationId xmlns:a16="http://schemas.microsoft.com/office/drawing/2014/main" id="{1CF26D7D-CC2A-4956-96A5-4F41EBF11A3C}"/>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8" name="テキスト ボックス 627">
          <a:extLst>
            <a:ext uri="{FF2B5EF4-FFF2-40B4-BE49-F238E27FC236}">
              <a16:creationId xmlns:a16="http://schemas.microsoft.com/office/drawing/2014/main" id="{06214075-0294-4CB4-864B-EC62F8007DB2}"/>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9" name="直線コネクタ 628">
          <a:extLst>
            <a:ext uri="{FF2B5EF4-FFF2-40B4-BE49-F238E27FC236}">
              <a16:creationId xmlns:a16="http://schemas.microsoft.com/office/drawing/2014/main" id="{42E7DBAC-866D-4284-AE22-BD1908E6B14D}"/>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0" name="テキスト ボックス 629">
          <a:extLst>
            <a:ext uri="{FF2B5EF4-FFF2-40B4-BE49-F238E27FC236}">
              <a16:creationId xmlns:a16="http://schemas.microsoft.com/office/drawing/2014/main" id="{E1D18C33-C21A-4B07-A655-64A2B861BDAE}"/>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1" name="直線コネクタ 630">
          <a:extLst>
            <a:ext uri="{FF2B5EF4-FFF2-40B4-BE49-F238E27FC236}">
              <a16:creationId xmlns:a16="http://schemas.microsoft.com/office/drawing/2014/main" id="{A1DBBD52-5671-4B39-939A-DDCB793D50D8}"/>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2" name="テキスト ボックス 631">
          <a:extLst>
            <a:ext uri="{FF2B5EF4-FFF2-40B4-BE49-F238E27FC236}">
              <a16:creationId xmlns:a16="http://schemas.microsoft.com/office/drawing/2014/main" id="{58B0BE2C-4DCF-4C72-975D-879C75E57A86}"/>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3" name="直線コネクタ 632">
          <a:extLst>
            <a:ext uri="{FF2B5EF4-FFF2-40B4-BE49-F238E27FC236}">
              <a16:creationId xmlns:a16="http://schemas.microsoft.com/office/drawing/2014/main" id="{C65DDA18-FC6E-4C5A-A97B-61FC1D6075A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4" name="テキスト ボックス 633">
          <a:extLst>
            <a:ext uri="{FF2B5EF4-FFF2-40B4-BE49-F238E27FC236}">
              <a16:creationId xmlns:a16="http://schemas.microsoft.com/office/drawing/2014/main" id="{FC39BDDE-0E2B-433C-B761-70A90A04B505}"/>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5" name="直線コネクタ 634">
          <a:extLst>
            <a:ext uri="{FF2B5EF4-FFF2-40B4-BE49-F238E27FC236}">
              <a16:creationId xmlns:a16="http://schemas.microsoft.com/office/drawing/2014/main" id="{E61DB57D-AD03-4895-A2E8-BF47FA40ADB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6" name="テキスト ボックス 635">
          <a:extLst>
            <a:ext uri="{FF2B5EF4-FFF2-40B4-BE49-F238E27FC236}">
              <a16:creationId xmlns:a16="http://schemas.microsoft.com/office/drawing/2014/main" id="{48BB8247-FB74-4B81-9901-E1BB1DD0B073}"/>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37" name="直線コネクタ 636">
          <a:extLst>
            <a:ext uri="{FF2B5EF4-FFF2-40B4-BE49-F238E27FC236}">
              <a16:creationId xmlns:a16="http://schemas.microsoft.com/office/drawing/2014/main" id="{7259F99E-1D9A-4B7D-BF96-8E9870FA2DE1}"/>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38" name="テキスト ボックス 637">
          <a:extLst>
            <a:ext uri="{FF2B5EF4-FFF2-40B4-BE49-F238E27FC236}">
              <a16:creationId xmlns:a16="http://schemas.microsoft.com/office/drawing/2014/main" id="{928F2BB6-7091-4648-AA7C-05841D3087ED}"/>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39" name="直線コネクタ 638">
          <a:extLst>
            <a:ext uri="{FF2B5EF4-FFF2-40B4-BE49-F238E27FC236}">
              <a16:creationId xmlns:a16="http://schemas.microsoft.com/office/drawing/2014/main" id="{BC42EEEB-5B1B-49D3-A80F-425A1BFED31D}"/>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0" name="テキスト ボックス 639">
          <a:extLst>
            <a:ext uri="{FF2B5EF4-FFF2-40B4-BE49-F238E27FC236}">
              <a16:creationId xmlns:a16="http://schemas.microsoft.com/office/drawing/2014/main" id="{D6509354-3FDD-4069-ACCA-E0415093008B}"/>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1" name="直線コネクタ 640">
          <a:extLst>
            <a:ext uri="{FF2B5EF4-FFF2-40B4-BE49-F238E27FC236}">
              <a16:creationId xmlns:a16="http://schemas.microsoft.com/office/drawing/2014/main" id="{4D51F133-5B90-4D2E-BFB8-A69F83B361ED}"/>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2" name="テキスト ボックス 641">
          <a:extLst>
            <a:ext uri="{FF2B5EF4-FFF2-40B4-BE49-F238E27FC236}">
              <a16:creationId xmlns:a16="http://schemas.microsoft.com/office/drawing/2014/main" id="{D8D62C9F-74BE-4B04-9881-433B0783A7FA}"/>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3" name="【児童館】&#10;有形固定資産減価償却率グラフ枠">
          <a:extLst>
            <a:ext uri="{FF2B5EF4-FFF2-40B4-BE49-F238E27FC236}">
              <a16:creationId xmlns:a16="http://schemas.microsoft.com/office/drawing/2014/main" id="{55BCAE57-C5B1-4992-ACCA-30D0C5CAAAFF}"/>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99061</xdr:rowOff>
    </xdr:from>
    <xdr:to>
      <xdr:col>85</xdr:col>
      <xdr:colOff>126364</xdr:colOff>
      <xdr:row>86</xdr:row>
      <xdr:rowOff>114300</xdr:rowOff>
    </xdr:to>
    <xdr:cxnSp macro="">
      <xdr:nvCxnSpPr>
        <xdr:cNvPr id="644" name="直線コネクタ 643">
          <a:extLst>
            <a:ext uri="{FF2B5EF4-FFF2-40B4-BE49-F238E27FC236}">
              <a16:creationId xmlns:a16="http://schemas.microsoft.com/office/drawing/2014/main" id="{68C83F7F-DAB0-4D4C-99EF-C4CF711DBA72}"/>
            </a:ext>
          </a:extLst>
        </xdr:cNvPr>
        <xdr:cNvCxnSpPr/>
      </xdr:nvCxnSpPr>
      <xdr:spPr>
        <a:xfrm flipV="1">
          <a:off x="16318864" y="13300711"/>
          <a:ext cx="0" cy="1558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45" name="【児童館】&#10;有形固定資産減価償却率最小値テキスト">
          <a:extLst>
            <a:ext uri="{FF2B5EF4-FFF2-40B4-BE49-F238E27FC236}">
              <a16:creationId xmlns:a16="http://schemas.microsoft.com/office/drawing/2014/main" id="{8A1BDD9D-9612-48ED-B818-B6DAD1DF4A1E}"/>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46" name="直線コネクタ 645">
          <a:extLst>
            <a:ext uri="{FF2B5EF4-FFF2-40B4-BE49-F238E27FC236}">
              <a16:creationId xmlns:a16="http://schemas.microsoft.com/office/drawing/2014/main" id="{98EC3426-861F-42BD-A1CE-07FC0672F130}"/>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45738</xdr:rowOff>
    </xdr:from>
    <xdr:ext cx="405111" cy="259045"/>
    <xdr:sp macro="" textlink="">
      <xdr:nvSpPr>
        <xdr:cNvPr id="647" name="【児童館】&#10;有形固定資産減価償却率最大値テキスト">
          <a:extLst>
            <a:ext uri="{FF2B5EF4-FFF2-40B4-BE49-F238E27FC236}">
              <a16:creationId xmlns:a16="http://schemas.microsoft.com/office/drawing/2014/main" id="{D07684ED-1388-4469-8E95-55217CAA128C}"/>
            </a:ext>
          </a:extLst>
        </xdr:cNvPr>
        <xdr:cNvSpPr txBox="1"/>
      </xdr:nvSpPr>
      <xdr:spPr>
        <a:xfrm>
          <a:off x="16357600" y="13075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99061</xdr:rowOff>
    </xdr:from>
    <xdr:to>
      <xdr:col>86</xdr:col>
      <xdr:colOff>25400</xdr:colOff>
      <xdr:row>77</xdr:row>
      <xdr:rowOff>99061</xdr:rowOff>
    </xdr:to>
    <xdr:cxnSp macro="">
      <xdr:nvCxnSpPr>
        <xdr:cNvPr id="648" name="直線コネクタ 647">
          <a:extLst>
            <a:ext uri="{FF2B5EF4-FFF2-40B4-BE49-F238E27FC236}">
              <a16:creationId xmlns:a16="http://schemas.microsoft.com/office/drawing/2014/main" id="{00B1A094-BA68-49C5-97E8-460D3CF16B0F}"/>
            </a:ext>
          </a:extLst>
        </xdr:cNvPr>
        <xdr:cNvCxnSpPr/>
      </xdr:nvCxnSpPr>
      <xdr:spPr>
        <a:xfrm>
          <a:off x="16230600" y="13300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154957</xdr:rowOff>
    </xdr:from>
    <xdr:ext cx="405111" cy="259045"/>
    <xdr:sp macro="" textlink="">
      <xdr:nvSpPr>
        <xdr:cNvPr id="649" name="【児童館】&#10;有形固定資産減価償却率平均値テキスト">
          <a:extLst>
            <a:ext uri="{FF2B5EF4-FFF2-40B4-BE49-F238E27FC236}">
              <a16:creationId xmlns:a16="http://schemas.microsoft.com/office/drawing/2014/main" id="{BCAFAFFF-7B5C-4A3B-B159-25C786E79F40}"/>
            </a:ext>
          </a:extLst>
        </xdr:cNvPr>
        <xdr:cNvSpPr txBox="1"/>
      </xdr:nvSpPr>
      <xdr:spPr>
        <a:xfrm>
          <a:off x="16357600" y="138709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132080</xdr:rowOff>
    </xdr:from>
    <xdr:to>
      <xdr:col>85</xdr:col>
      <xdr:colOff>177800</xdr:colOff>
      <xdr:row>82</xdr:row>
      <xdr:rowOff>62230</xdr:rowOff>
    </xdr:to>
    <xdr:sp macro="" textlink="">
      <xdr:nvSpPr>
        <xdr:cNvPr id="650" name="フローチャート: 判断 649">
          <a:extLst>
            <a:ext uri="{FF2B5EF4-FFF2-40B4-BE49-F238E27FC236}">
              <a16:creationId xmlns:a16="http://schemas.microsoft.com/office/drawing/2014/main" id="{826DA871-86DB-4397-B767-EFB9B3B19324}"/>
            </a:ext>
          </a:extLst>
        </xdr:cNvPr>
        <xdr:cNvSpPr/>
      </xdr:nvSpPr>
      <xdr:spPr>
        <a:xfrm>
          <a:off x="16268700" y="1401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23495</xdr:rowOff>
    </xdr:from>
    <xdr:to>
      <xdr:col>81</xdr:col>
      <xdr:colOff>101600</xdr:colOff>
      <xdr:row>82</xdr:row>
      <xdr:rowOff>125095</xdr:rowOff>
    </xdr:to>
    <xdr:sp macro="" textlink="">
      <xdr:nvSpPr>
        <xdr:cNvPr id="651" name="フローチャート: 判断 650">
          <a:extLst>
            <a:ext uri="{FF2B5EF4-FFF2-40B4-BE49-F238E27FC236}">
              <a16:creationId xmlns:a16="http://schemas.microsoft.com/office/drawing/2014/main" id="{3B57A8F6-26CF-43F7-A410-CFBE65B8EF34}"/>
            </a:ext>
          </a:extLst>
        </xdr:cNvPr>
        <xdr:cNvSpPr/>
      </xdr:nvSpPr>
      <xdr:spPr>
        <a:xfrm>
          <a:off x="15430500" y="1408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145414</xdr:rowOff>
    </xdr:from>
    <xdr:to>
      <xdr:col>76</xdr:col>
      <xdr:colOff>165100</xdr:colOff>
      <xdr:row>82</xdr:row>
      <xdr:rowOff>75564</xdr:rowOff>
    </xdr:to>
    <xdr:sp macro="" textlink="">
      <xdr:nvSpPr>
        <xdr:cNvPr id="652" name="フローチャート: 判断 651">
          <a:extLst>
            <a:ext uri="{FF2B5EF4-FFF2-40B4-BE49-F238E27FC236}">
              <a16:creationId xmlns:a16="http://schemas.microsoft.com/office/drawing/2014/main" id="{D7CC5C69-FAC9-4CCA-923B-C9FD4E116CC8}"/>
            </a:ext>
          </a:extLst>
        </xdr:cNvPr>
        <xdr:cNvSpPr/>
      </xdr:nvSpPr>
      <xdr:spPr>
        <a:xfrm>
          <a:off x="14541500" y="14032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59689</xdr:rowOff>
    </xdr:from>
    <xdr:to>
      <xdr:col>72</xdr:col>
      <xdr:colOff>38100</xdr:colOff>
      <xdr:row>81</xdr:row>
      <xdr:rowOff>161289</xdr:rowOff>
    </xdr:to>
    <xdr:sp macro="" textlink="">
      <xdr:nvSpPr>
        <xdr:cNvPr id="653" name="フローチャート: 判断 652">
          <a:extLst>
            <a:ext uri="{FF2B5EF4-FFF2-40B4-BE49-F238E27FC236}">
              <a16:creationId xmlns:a16="http://schemas.microsoft.com/office/drawing/2014/main" id="{61DA2739-8D07-4B24-B63F-542F5FD16D6A}"/>
            </a:ext>
          </a:extLst>
        </xdr:cNvPr>
        <xdr:cNvSpPr/>
      </xdr:nvSpPr>
      <xdr:spPr>
        <a:xfrm>
          <a:off x="13652500" y="13947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57786</xdr:rowOff>
    </xdr:from>
    <xdr:to>
      <xdr:col>67</xdr:col>
      <xdr:colOff>101600</xdr:colOff>
      <xdr:row>81</xdr:row>
      <xdr:rowOff>159386</xdr:rowOff>
    </xdr:to>
    <xdr:sp macro="" textlink="">
      <xdr:nvSpPr>
        <xdr:cNvPr id="654" name="フローチャート: 判断 653">
          <a:extLst>
            <a:ext uri="{FF2B5EF4-FFF2-40B4-BE49-F238E27FC236}">
              <a16:creationId xmlns:a16="http://schemas.microsoft.com/office/drawing/2014/main" id="{07A67F7F-598A-4870-9A98-F7C3226C56DD}"/>
            </a:ext>
          </a:extLst>
        </xdr:cNvPr>
        <xdr:cNvSpPr/>
      </xdr:nvSpPr>
      <xdr:spPr>
        <a:xfrm>
          <a:off x="12763500" y="1394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5" name="テキスト ボックス 654">
          <a:extLst>
            <a:ext uri="{FF2B5EF4-FFF2-40B4-BE49-F238E27FC236}">
              <a16:creationId xmlns:a16="http://schemas.microsoft.com/office/drawing/2014/main" id="{A9EE12CE-1243-475F-8356-A105EF5A939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6" name="テキスト ボックス 655">
          <a:extLst>
            <a:ext uri="{FF2B5EF4-FFF2-40B4-BE49-F238E27FC236}">
              <a16:creationId xmlns:a16="http://schemas.microsoft.com/office/drawing/2014/main" id="{C1F8A0DF-B822-4A4B-A87A-D331F6D7E4A5}"/>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7" name="テキスト ボックス 656">
          <a:extLst>
            <a:ext uri="{FF2B5EF4-FFF2-40B4-BE49-F238E27FC236}">
              <a16:creationId xmlns:a16="http://schemas.microsoft.com/office/drawing/2014/main" id="{12659367-B01D-4BCC-B60D-82D6BE3FAE6F}"/>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8" name="テキスト ボックス 657">
          <a:extLst>
            <a:ext uri="{FF2B5EF4-FFF2-40B4-BE49-F238E27FC236}">
              <a16:creationId xmlns:a16="http://schemas.microsoft.com/office/drawing/2014/main" id="{10E281FE-4C2D-403A-BF43-689281FF58B3}"/>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id="{DBA27703-6E41-4EDD-8A59-BD2FCB57722A}"/>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74930</xdr:rowOff>
    </xdr:from>
    <xdr:to>
      <xdr:col>85</xdr:col>
      <xdr:colOff>177800</xdr:colOff>
      <xdr:row>84</xdr:row>
      <xdr:rowOff>5080</xdr:rowOff>
    </xdr:to>
    <xdr:sp macro="" textlink="">
      <xdr:nvSpPr>
        <xdr:cNvPr id="660" name="楕円 659">
          <a:extLst>
            <a:ext uri="{FF2B5EF4-FFF2-40B4-BE49-F238E27FC236}">
              <a16:creationId xmlns:a16="http://schemas.microsoft.com/office/drawing/2014/main" id="{17ECE1FF-ABAC-4296-B924-42405673CCAD}"/>
            </a:ext>
          </a:extLst>
        </xdr:cNvPr>
        <xdr:cNvSpPr/>
      </xdr:nvSpPr>
      <xdr:spPr>
        <a:xfrm>
          <a:off x="16268700" y="1430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53357</xdr:rowOff>
    </xdr:from>
    <xdr:ext cx="405111" cy="259045"/>
    <xdr:sp macro="" textlink="">
      <xdr:nvSpPr>
        <xdr:cNvPr id="661" name="【児童館】&#10;有形固定資産減価償却率該当値テキスト">
          <a:extLst>
            <a:ext uri="{FF2B5EF4-FFF2-40B4-BE49-F238E27FC236}">
              <a16:creationId xmlns:a16="http://schemas.microsoft.com/office/drawing/2014/main" id="{F9D23761-F770-4290-AEBC-783A712A462A}"/>
            </a:ext>
          </a:extLst>
        </xdr:cNvPr>
        <xdr:cNvSpPr txBox="1"/>
      </xdr:nvSpPr>
      <xdr:spPr>
        <a:xfrm>
          <a:off x="16357600" y="1428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158750</xdr:rowOff>
    </xdr:from>
    <xdr:to>
      <xdr:col>81</xdr:col>
      <xdr:colOff>101600</xdr:colOff>
      <xdr:row>83</xdr:row>
      <xdr:rowOff>88900</xdr:rowOff>
    </xdr:to>
    <xdr:sp macro="" textlink="">
      <xdr:nvSpPr>
        <xdr:cNvPr id="662" name="楕円 661">
          <a:extLst>
            <a:ext uri="{FF2B5EF4-FFF2-40B4-BE49-F238E27FC236}">
              <a16:creationId xmlns:a16="http://schemas.microsoft.com/office/drawing/2014/main" id="{44B50B7E-8B8F-4D2C-A053-DF2DD880ECA8}"/>
            </a:ext>
          </a:extLst>
        </xdr:cNvPr>
        <xdr:cNvSpPr/>
      </xdr:nvSpPr>
      <xdr:spPr>
        <a:xfrm>
          <a:off x="15430500" y="1421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38100</xdr:rowOff>
    </xdr:from>
    <xdr:to>
      <xdr:col>85</xdr:col>
      <xdr:colOff>127000</xdr:colOff>
      <xdr:row>83</xdr:row>
      <xdr:rowOff>125730</xdr:rowOff>
    </xdr:to>
    <xdr:cxnSp macro="">
      <xdr:nvCxnSpPr>
        <xdr:cNvPr id="663" name="直線コネクタ 662">
          <a:extLst>
            <a:ext uri="{FF2B5EF4-FFF2-40B4-BE49-F238E27FC236}">
              <a16:creationId xmlns:a16="http://schemas.microsoft.com/office/drawing/2014/main" id="{B0E4BF1B-191B-4F78-9B15-41C59FE9F4D5}"/>
            </a:ext>
          </a:extLst>
        </xdr:cNvPr>
        <xdr:cNvCxnSpPr/>
      </xdr:nvCxnSpPr>
      <xdr:spPr>
        <a:xfrm>
          <a:off x="15481300" y="14268450"/>
          <a:ext cx="8382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141622</xdr:rowOff>
    </xdr:from>
    <xdr:ext cx="405111" cy="259045"/>
    <xdr:sp macro="" textlink="">
      <xdr:nvSpPr>
        <xdr:cNvPr id="664" name="n_1aveValue【児童館】&#10;有形固定資産減価償却率">
          <a:extLst>
            <a:ext uri="{FF2B5EF4-FFF2-40B4-BE49-F238E27FC236}">
              <a16:creationId xmlns:a16="http://schemas.microsoft.com/office/drawing/2014/main" id="{A00F9A4C-B86F-4E1C-BC34-34BDBD7DA063}"/>
            </a:ext>
          </a:extLst>
        </xdr:cNvPr>
        <xdr:cNvSpPr txBox="1"/>
      </xdr:nvSpPr>
      <xdr:spPr>
        <a:xfrm>
          <a:off x="15266044" y="13857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92091</xdr:rowOff>
    </xdr:from>
    <xdr:ext cx="405111" cy="259045"/>
    <xdr:sp macro="" textlink="">
      <xdr:nvSpPr>
        <xdr:cNvPr id="665" name="n_2aveValue【児童館】&#10;有形固定資産減価償却率">
          <a:extLst>
            <a:ext uri="{FF2B5EF4-FFF2-40B4-BE49-F238E27FC236}">
              <a16:creationId xmlns:a16="http://schemas.microsoft.com/office/drawing/2014/main" id="{03037C32-8A18-4593-9227-E1D5A99CA9E9}"/>
            </a:ext>
          </a:extLst>
        </xdr:cNvPr>
        <xdr:cNvSpPr txBox="1"/>
      </xdr:nvSpPr>
      <xdr:spPr>
        <a:xfrm>
          <a:off x="14389744" y="13808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6366</xdr:rowOff>
    </xdr:from>
    <xdr:ext cx="405111" cy="259045"/>
    <xdr:sp macro="" textlink="">
      <xdr:nvSpPr>
        <xdr:cNvPr id="666" name="n_3aveValue【児童館】&#10;有形固定資産減価償却率">
          <a:extLst>
            <a:ext uri="{FF2B5EF4-FFF2-40B4-BE49-F238E27FC236}">
              <a16:creationId xmlns:a16="http://schemas.microsoft.com/office/drawing/2014/main" id="{849CCEDF-52D6-4EA7-8165-EA2FE099FAB9}"/>
            </a:ext>
          </a:extLst>
        </xdr:cNvPr>
        <xdr:cNvSpPr txBox="1"/>
      </xdr:nvSpPr>
      <xdr:spPr>
        <a:xfrm>
          <a:off x="13500744" y="13722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4463</xdr:rowOff>
    </xdr:from>
    <xdr:ext cx="405111" cy="259045"/>
    <xdr:sp macro="" textlink="">
      <xdr:nvSpPr>
        <xdr:cNvPr id="667" name="n_4aveValue【児童館】&#10;有形固定資産減価償却率">
          <a:extLst>
            <a:ext uri="{FF2B5EF4-FFF2-40B4-BE49-F238E27FC236}">
              <a16:creationId xmlns:a16="http://schemas.microsoft.com/office/drawing/2014/main" id="{861DB5F3-E043-486D-804B-68D30A520EE2}"/>
            </a:ext>
          </a:extLst>
        </xdr:cNvPr>
        <xdr:cNvSpPr txBox="1"/>
      </xdr:nvSpPr>
      <xdr:spPr>
        <a:xfrm>
          <a:off x="12611744" y="13720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80027</xdr:rowOff>
    </xdr:from>
    <xdr:ext cx="405111" cy="259045"/>
    <xdr:sp macro="" textlink="">
      <xdr:nvSpPr>
        <xdr:cNvPr id="668" name="n_1mainValue【児童館】&#10;有形固定資産減価償却率">
          <a:extLst>
            <a:ext uri="{FF2B5EF4-FFF2-40B4-BE49-F238E27FC236}">
              <a16:creationId xmlns:a16="http://schemas.microsoft.com/office/drawing/2014/main" id="{CAA1E83D-CB95-44D2-998D-3ED19D55ABAD}"/>
            </a:ext>
          </a:extLst>
        </xdr:cNvPr>
        <xdr:cNvSpPr txBox="1"/>
      </xdr:nvSpPr>
      <xdr:spPr>
        <a:xfrm>
          <a:off x="15266044" y="1431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69" name="正方形/長方形 668">
          <a:extLst>
            <a:ext uri="{FF2B5EF4-FFF2-40B4-BE49-F238E27FC236}">
              <a16:creationId xmlns:a16="http://schemas.microsoft.com/office/drawing/2014/main" id="{08309DFF-AB73-4B63-BEFF-B58C51D924FC}"/>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0" name="正方形/長方形 669">
          <a:extLst>
            <a:ext uri="{FF2B5EF4-FFF2-40B4-BE49-F238E27FC236}">
              <a16:creationId xmlns:a16="http://schemas.microsoft.com/office/drawing/2014/main" id="{C8FCD825-57E3-4A93-87BC-4A2AE0A3EE3A}"/>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1" name="正方形/長方形 670">
          <a:extLst>
            <a:ext uri="{FF2B5EF4-FFF2-40B4-BE49-F238E27FC236}">
              <a16:creationId xmlns:a16="http://schemas.microsoft.com/office/drawing/2014/main" id="{BB9CE256-683C-42C3-A318-74A334356547}"/>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2" name="正方形/長方形 671">
          <a:extLst>
            <a:ext uri="{FF2B5EF4-FFF2-40B4-BE49-F238E27FC236}">
              <a16:creationId xmlns:a16="http://schemas.microsoft.com/office/drawing/2014/main" id="{356D964F-61DF-472E-96C2-B2FABCC89AFB}"/>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3" name="正方形/長方形 672">
          <a:extLst>
            <a:ext uri="{FF2B5EF4-FFF2-40B4-BE49-F238E27FC236}">
              <a16:creationId xmlns:a16="http://schemas.microsoft.com/office/drawing/2014/main" id="{5B37EB37-8F0E-46F8-B056-9556659436A3}"/>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74" name="正方形/長方形 673">
          <a:extLst>
            <a:ext uri="{FF2B5EF4-FFF2-40B4-BE49-F238E27FC236}">
              <a16:creationId xmlns:a16="http://schemas.microsoft.com/office/drawing/2014/main" id="{4DB7B34C-243A-415F-94BC-C3D80B8F6AF1}"/>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75" name="正方形/長方形 674">
          <a:extLst>
            <a:ext uri="{FF2B5EF4-FFF2-40B4-BE49-F238E27FC236}">
              <a16:creationId xmlns:a16="http://schemas.microsoft.com/office/drawing/2014/main" id="{BDFB98AC-3F0E-459D-AA84-8881625899F8}"/>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76" name="正方形/長方形 675">
          <a:extLst>
            <a:ext uri="{FF2B5EF4-FFF2-40B4-BE49-F238E27FC236}">
              <a16:creationId xmlns:a16="http://schemas.microsoft.com/office/drawing/2014/main" id="{061B4E14-321D-4297-AC69-0AAF3E4A6CDD}"/>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77" name="テキスト ボックス 676">
          <a:extLst>
            <a:ext uri="{FF2B5EF4-FFF2-40B4-BE49-F238E27FC236}">
              <a16:creationId xmlns:a16="http://schemas.microsoft.com/office/drawing/2014/main" id="{E2876489-E3C3-4B56-B926-EA03061059D4}"/>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78" name="直線コネクタ 677">
          <a:extLst>
            <a:ext uri="{FF2B5EF4-FFF2-40B4-BE49-F238E27FC236}">
              <a16:creationId xmlns:a16="http://schemas.microsoft.com/office/drawing/2014/main" id="{C8DF54E9-9067-4517-B036-72C2BC9E4EF3}"/>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85</xdr:row>
      <xdr:rowOff>95250</xdr:rowOff>
    </xdr:from>
    <xdr:to>
      <xdr:col>120</xdr:col>
      <xdr:colOff>114300</xdr:colOff>
      <xdr:row>85</xdr:row>
      <xdr:rowOff>95250</xdr:rowOff>
    </xdr:to>
    <xdr:cxnSp macro="">
      <xdr:nvCxnSpPr>
        <xdr:cNvPr id="679" name="直線コネクタ 678">
          <a:extLst>
            <a:ext uri="{FF2B5EF4-FFF2-40B4-BE49-F238E27FC236}">
              <a16:creationId xmlns:a16="http://schemas.microsoft.com/office/drawing/2014/main" id="{76F0C434-70A5-4064-B528-EDE3AD6E4D78}"/>
            </a:ext>
          </a:extLst>
        </xdr:cNvPr>
        <xdr:cNvCxnSpPr/>
      </xdr:nvCxnSpPr>
      <xdr:spPr>
        <a:xfrm>
          <a:off x="18288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124477</xdr:rowOff>
    </xdr:from>
    <xdr:ext cx="467179" cy="259045"/>
    <xdr:sp macro="" textlink="">
      <xdr:nvSpPr>
        <xdr:cNvPr id="680" name="テキスト ボックス 679">
          <a:extLst>
            <a:ext uri="{FF2B5EF4-FFF2-40B4-BE49-F238E27FC236}">
              <a16:creationId xmlns:a16="http://schemas.microsoft.com/office/drawing/2014/main" id="{0405FC79-0A7B-423F-869F-81ED4CD45F9F}"/>
            </a:ext>
          </a:extLst>
        </xdr:cNvPr>
        <xdr:cNvSpPr txBox="1"/>
      </xdr:nvSpPr>
      <xdr:spPr>
        <a:xfrm>
          <a:off x="17820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81" name="直線コネクタ 680">
          <a:extLst>
            <a:ext uri="{FF2B5EF4-FFF2-40B4-BE49-F238E27FC236}">
              <a16:creationId xmlns:a16="http://schemas.microsoft.com/office/drawing/2014/main" id="{5B416F2E-3F0B-4935-8923-B9E5E05AFDA5}"/>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82" name="テキスト ボックス 681">
          <a:extLst>
            <a:ext uri="{FF2B5EF4-FFF2-40B4-BE49-F238E27FC236}">
              <a16:creationId xmlns:a16="http://schemas.microsoft.com/office/drawing/2014/main" id="{190C643F-7543-4058-A537-19CA3B5C7ECC}"/>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152400</xdr:rowOff>
    </xdr:from>
    <xdr:to>
      <xdr:col>120</xdr:col>
      <xdr:colOff>114300</xdr:colOff>
      <xdr:row>78</xdr:row>
      <xdr:rowOff>152400</xdr:rowOff>
    </xdr:to>
    <xdr:cxnSp macro="">
      <xdr:nvCxnSpPr>
        <xdr:cNvPr id="683" name="直線コネクタ 682">
          <a:extLst>
            <a:ext uri="{FF2B5EF4-FFF2-40B4-BE49-F238E27FC236}">
              <a16:creationId xmlns:a16="http://schemas.microsoft.com/office/drawing/2014/main" id="{C5DA7325-F101-417F-BFAC-D3DB23B57A40}"/>
            </a:ext>
          </a:extLst>
        </xdr:cNvPr>
        <xdr:cNvCxnSpPr/>
      </xdr:nvCxnSpPr>
      <xdr:spPr>
        <a:xfrm>
          <a:off x="18288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10177</xdr:rowOff>
    </xdr:from>
    <xdr:ext cx="467179" cy="259045"/>
    <xdr:sp macro="" textlink="">
      <xdr:nvSpPr>
        <xdr:cNvPr id="684" name="テキスト ボックス 683">
          <a:extLst>
            <a:ext uri="{FF2B5EF4-FFF2-40B4-BE49-F238E27FC236}">
              <a16:creationId xmlns:a16="http://schemas.microsoft.com/office/drawing/2014/main" id="{59B9D5D6-FD49-4799-B46B-B8C1B7335DC0}"/>
            </a:ext>
          </a:extLst>
        </xdr:cNvPr>
        <xdr:cNvSpPr txBox="1"/>
      </xdr:nvSpPr>
      <xdr:spPr>
        <a:xfrm>
          <a:off x="17820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85" name="直線コネクタ 684">
          <a:extLst>
            <a:ext uri="{FF2B5EF4-FFF2-40B4-BE49-F238E27FC236}">
              <a16:creationId xmlns:a16="http://schemas.microsoft.com/office/drawing/2014/main" id="{D904D85D-2BB6-4433-92DB-0807FBA88B6E}"/>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86" name="テキスト ボックス 685">
          <a:extLst>
            <a:ext uri="{FF2B5EF4-FFF2-40B4-BE49-F238E27FC236}">
              <a16:creationId xmlns:a16="http://schemas.microsoft.com/office/drawing/2014/main" id="{919F4ECB-E9A0-4C75-84A0-926671984256}"/>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87" name="【児童館】&#10;一人当たり面積グラフ枠">
          <a:extLst>
            <a:ext uri="{FF2B5EF4-FFF2-40B4-BE49-F238E27FC236}">
              <a16:creationId xmlns:a16="http://schemas.microsoft.com/office/drawing/2014/main" id="{E7889D8A-4116-47F7-94FD-B64ED5A8CE37}"/>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15239</xdr:rowOff>
    </xdr:from>
    <xdr:to>
      <xdr:col>116</xdr:col>
      <xdr:colOff>62864</xdr:colOff>
      <xdr:row>85</xdr:row>
      <xdr:rowOff>3811</xdr:rowOff>
    </xdr:to>
    <xdr:cxnSp macro="">
      <xdr:nvCxnSpPr>
        <xdr:cNvPr id="688" name="直線コネクタ 687">
          <a:extLst>
            <a:ext uri="{FF2B5EF4-FFF2-40B4-BE49-F238E27FC236}">
              <a16:creationId xmlns:a16="http://schemas.microsoft.com/office/drawing/2014/main" id="{E8466745-EB37-416E-95A9-DAAA3E345373}"/>
            </a:ext>
          </a:extLst>
        </xdr:cNvPr>
        <xdr:cNvCxnSpPr/>
      </xdr:nvCxnSpPr>
      <xdr:spPr>
        <a:xfrm flipV="1">
          <a:off x="22160864" y="13388339"/>
          <a:ext cx="0" cy="1188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7638</xdr:rowOff>
    </xdr:from>
    <xdr:ext cx="469744" cy="259045"/>
    <xdr:sp macro="" textlink="">
      <xdr:nvSpPr>
        <xdr:cNvPr id="689" name="【児童館】&#10;一人当たり面積最小値テキスト">
          <a:extLst>
            <a:ext uri="{FF2B5EF4-FFF2-40B4-BE49-F238E27FC236}">
              <a16:creationId xmlns:a16="http://schemas.microsoft.com/office/drawing/2014/main" id="{A41E6021-142D-4CDF-8C61-4F09A24655E4}"/>
            </a:ext>
          </a:extLst>
        </xdr:cNvPr>
        <xdr:cNvSpPr txBox="1"/>
      </xdr:nvSpPr>
      <xdr:spPr>
        <a:xfrm>
          <a:off x="22199600" y="14580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3811</xdr:rowOff>
    </xdr:from>
    <xdr:to>
      <xdr:col>116</xdr:col>
      <xdr:colOff>152400</xdr:colOff>
      <xdr:row>85</xdr:row>
      <xdr:rowOff>3811</xdr:rowOff>
    </xdr:to>
    <xdr:cxnSp macro="">
      <xdr:nvCxnSpPr>
        <xdr:cNvPr id="690" name="直線コネクタ 689">
          <a:extLst>
            <a:ext uri="{FF2B5EF4-FFF2-40B4-BE49-F238E27FC236}">
              <a16:creationId xmlns:a16="http://schemas.microsoft.com/office/drawing/2014/main" id="{43C94164-8CFD-4FBC-8FD6-BC6D3A3FDF10}"/>
            </a:ext>
          </a:extLst>
        </xdr:cNvPr>
        <xdr:cNvCxnSpPr/>
      </xdr:nvCxnSpPr>
      <xdr:spPr>
        <a:xfrm>
          <a:off x="22072600" y="14577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133366</xdr:rowOff>
    </xdr:from>
    <xdr:ext cx="469744" cy="259045"/>
    <xdr:sp macro="" textlink="">
      <xdr:nvSpPr>
        <xdr:cNvPr id="691" name="【児童館】&#10;一人当たり面積最大値テキスト">
          <a:extLst>
            <a:ext uri="{FF2B5EF4-FFF2-40B4-BE49-F238E27FC236}">
              <a16:creationId xmlns:a16="http://schemas.microsoft.com/office/drawing/2014/main" id="{995DC3F1-2CA7-43D3-8FFC-FA78F437EFE1}"/>
            </a:ext>
          </a:extLst>
        </xdr:cNvPr>
        <xdr:cNvSpPr txBox="1"/>
      </xdr:nvSpPr>
      <xdr:spPr>
        <a:xfrm>
          <a:off x="22199600" y="13163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15239</xdr:rowOff>
    </xdr:from>
    <xdr:to>
      <xdr:col>116</xdr:col>
      <xdr:colOff>152400</xdr:colOff>
      <xdr:row>78</xdr:row>
      <xdr:rowOff>15239</xdr:rowOff>
    </xdr:to>
    <xdr:cxnSp macro="">
      <xdr:nvCxnSpPr>
        <xdr:cNvPr id="692" name="直線コネクタ 691">
          <a:extLst>
            <a:ext uri="{FF2B5EF4-FFF2-40B4-BE49-F238E27FC236}">
              <a16:creationId xmlns:a16="http://schemas.microsoft.com/office/drawing/2014/main" id="{4857C2BA-DB0A-4368-AF5D-FA8C9429B185}"/>
            </a:ext>
          </a:extLst>
        </xdr:cNvPr>
        <xdr:cNvCxnSpPr/>
      </xdr:nvCxnSpPr>
      <xdr:spPr>
        <a:xfrm>
          <a:off x="22072600" y="1338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67327</xdr:rowOff>
    </xdr:from>
    <xdr:ext cx="469744" cy="259045"/>
    <xdr:sp macro="" textlink="">
      <xdr:nvSpPr>
        <xdr:cNvPr id="693" name="【児童館】&#10;一人当たり面積平均値テキスト">
          <a:extLst>
            <a:ext uri="{FF2B5EF4-FFF2-40B4-BE49-F238E27FC236}">
              <a16:creationId xmlns:a16="http://schemas.microsoft.com/office/drawing/2014/main" id="{A037D3A2-03C2-44F0-84B3-B526573DDAF3}"/>
            </a:ext>
          </a:extLst>
        </xdr:cNvPr>
        <xdr:cNvSpPr txBox="1"/>
      </xdr:nvSpPr>
      <xdr:spPr>
        <a:xfrm>
          <a:off x="22199600" y="139547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44450</xdr:rowOff>
    </xdr:from>
    <xdr:to>
      <xdr:col>116</xdr:col>
      <xdr:colOff>114300</xdr:colOff>
      <xdr:row>82</xdr:row>
      <xdr:rowOff>146050</xdr:rowOff>
    </xdr:to>
    <xdr:sp macro="" textlink="">
      <xdr:nvSpPr>
        <xdr:cNvPr id="694" name="フローチャート: 判断 693">
          <a:extLst>
            <a:ext uri="{FF2B5EF4-FFF2-40B4-BE49-F238E27FC236}">
              <a16:creationId xmlns:a16="http://schemas.microsoft.com/office/drawing/2014/main" id="{72CF1A40-A252-49A3-A3D2-24D84F06248E}"/>
            </a:ext>
          </a:extLst>
        </xdr:cNvPr>
        <xdr:cNvSpPr/>
      </xdr:nvSpPr>
      <xdr:spPr>
        <a:xfrm>
          <a:off x="22110700" y="1410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10161</xdr:rowOff>
    </xdr:from>
    <xdr:to>
      <xdr:col>112</xdr:col>
      <xdr:colOff>38100</xdr:colOff>
      <xdr:row>82</xdr:row>
      <xdr:rowOff>111761</xdr:rowOff>
    </xdr:to>
    <xdr:sp macro="" textlink="">
      <xdr:nvSpPr>
        <xdr:cNvPr id="695" name="フローチャート: 判断 694">
          <a:extLst>
            <a:ext uri="{FF2B5EF4-FFF2-40B4-BE49-F238E27FC236}">
              <a16:creationId xmlns:a16="http://schemas.microsoft.com/office/drawing/2014/main" id="{99EE1766-5B5C-4FDB-8E86-625F96850712}"/>
            </a:ext>
          </a:extLst>
        </xdr:cNvPr>
        <xdr:cNvSpPr/>
      </xdr:nvSpPr>
      <xdr:spPr>
        <a:xfrm>
          <a:off x="212725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81</xdr:row>
      <xdr:rowOff>164464</xdr:rowOff>
    </xdr:from>
    <xdr:to>
      <xdr:col>107</xdr:col>
      <xdr:colOff>101600</xdr:colOff>
      <xdr:row>82</xdr:row>
      <xdr:rowOff>94614</xdr:rowOff>
    </xdr:to>
    <xdr:sp macro="" textlink="">
      <xdr:nvSpPr>
        <xdr:cNvPr id="696" name="フローチャート: 判断 695">
          <a:extLst>
            <a:ext uri="{FF2B5EF4-FFF2-40B4-BE49-F238E27FC236}">
              <a16:creationId xmlns:a16="http://schemas.microsoft.com/office/drawing/2014/main" id="{3F8C9F09-229F-4042-99F2-5404444CEC79}"/>
            </a:ext>
          </a:extLst>
        </xdr:cNvPr>
        <xdr:cNvSpPr/>
      </xdr:nvSpPr>
      <xdr:spPr>
        <a:xfrm>
          <a:off x="20383500" y="1405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55880</xdr:rowOff>
    </xdr:from>
    <xdr:to>
      <xdr:col>102</xdr:col>
      <xdr:colOff>165100</xdr:colOff>
      <xdr:row>82</xdr:row>
      <xdr:rowOff>157480</xdr:rowOff>
    </xdr:to>
    <xdr:sp macro="" textlink="">
      <xdr:nvSpPr>
        <xdr:cNvPr id="697" name="フローチャート: 判断 696">
          <a:extLst>
            <a:ext uri="{FF2B5EF4-FFF2-40B4-BE49-F238E27FC236}">
              <a16:creationId xmlns:a16="http://schemas.microsoft.com/office/drawing/2014/main" id="{1E7E112E-3722-489B-84D7-05102E2F731E}"/>
            </a:ext>
          </a:extLst>
        </xdr:cNvPr>
        <xdr:cNvSpPr/>
      </xdr:nvSpPr>
      <xdr:spPr>
        <a:xfrm>
          <a:off x="19494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15875</xdr:rowOff>
    </xdr:from>
    <xdr:to>
      <xdr:col>98</xdr:col>
      <xdr:colOff>38100</xdr:colOff>
      <xdr:row>82</xdr:row>
      <xdr:rowOff>117475</xdr:rowOff>
    </xdr:to>
    <xdr:sp macro="" textlink="">
      <xdr:nvSpPr>
        <xdr:cNvPr id="698" name="フローチャート: 判断 697">
          <a:extLst>
            <a:ext uri="{FF2B5EF4-FFF2-40B4-BE49-F238E27FC236}">
              <a16:creationId xmlns:a16="http://schemas.microsoft.com/office/drawing/2014/main" id="{FBAD3EC9-CFDF-4F29-8A3F-BA7819E04842}"/>
            </a:ext>
          </a:extLst>
        </xdr:cNvPr>
        <xdr:cNvSpPr/>
      </xdr:nvSpPr>
      <xdr:spPr>
        <a:xfrm>
          <a:off x="18605500" y="1407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99" name="テキスト ボックス 698">
          <a:extLst>
            <a:ext uri="{FF2B5EF4-FFF2-40B4-BE49-F238E27FC236}">
              <a16:creationId xmlns:a16="http://schemas.microsoft.com/office/drawing/2014/main" id="{C81267A7-517D-443F-A9FD-9E25CFA308BC}"/>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00" name="テキスト ボックス 699">
          <a:extLst>
            <a:ext uri="{FF2B5EF4-FFF2-40B4-BE49-F238E27FC236}">
              <a16:creationId xmlns:a16="http://schemas.microsoft.com/office/drawing/2014/main" id="{084ECAB6-FA8E-45BA-AF79-4B75C5D7EBA3}"/>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01" name="テキスト ボックス 700">
          <a:extLst>
            <a:ext uri="{FF2B5EF4-FFF2-40B4-BE49-F238E27FC236}">
              <a16:creationId xmlns:a16="http://schemas.microsoft.com/office/drawing/2014/main" id="{2BAB03D2-34E7-4506-9746-0FEB78164B97}"/>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02" name="テキスト ボックス 701">
          <a:extLst>
            <a:ext uri="{FF2B5EF4-FFF2-40B4-BE49-F238E27FC236}">
              <a16:creationId xmlns:a16="http://schemas.microsoft.com/office/drawing/2014/main" id="{444C8C18-84EB-4EE0-A422-C76EE4F0A4F8}"/>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03" name="テキスト ボックス 702">
          <a:extLst>
            <a:ext uri="{FF2B5EF4-FFF2-40B4-BE49-F238E27FC236}">
              <a16:creationId xmlns:a16="http://schemas.microsoft.com/office/drawing/2014/main" id="{AF242B00-E00E-41BA-89D0-785CF0AF49E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27305</xdr:rowOff>
    </xdr:from>
    <xdr:to>
      <xdr:col>116</xdr:col>
      <xdr:colOff>114300</xdr:colOff>
      <xdr:row>84</xdr:row>
      <xdr:rowOff>128905</xdr:rowOff>
    </xdr:to>
    <xdr:sp macro="" textlink="">
      <xdr:nvSpPr>
        <xdr:cNvPr id="704" name="楕円 703">
          <a:extLst>
            <a:ext uri="{FF2B5EF4-FFF2-40B4-BE49-F238E27FC236}">
              <a16:creationId xmlns:a16="http://schemas.microsoft.com/office/drawing/2014/main" id="{A86CA626-09D3-472E-B58E-334E429CB434}"/>
            </a:ext>
          </a:extLst>
        </xdr:cNvPr>
        <xdr:cNvSpPr/>
      </xdr:nvSpPr>
      <xdr:spPr>
        <a:xfrm>
          <a:off x="22110700" y="1442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113682</xdr:rowOff>
    </xdr:from>
    <xdr:ext cx="469744" cy="259045"/>
    <xdr:sp macro="" textlink="">
      <xdr:nvSpPr>
        <xdr:cNvPr id="705" name="【児童館】&#10;一人当たり面積該当値テキスト">
          <a:extLst>
            <a:ext uri="{FF2B5EF4-FFF2-40B4-BE49-F238E27FC236}">
              <a16:creationId xmlns:a16="http://schemas.microsoft.com/office/drawing/2014/main" id="{18A6AC32-AD8D-4B3F-ADC9-0D2192FC098A}"/>
            </a:ext>
          </a:extLst>
        </xdr:cNvPr>
        <xdr:cNvSpPr txBox="1"/>
      </xdr:nvSpPr>
      <xdr:spPr>
        <a:xfrm>
          <a:off x="22199600" y="14344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33020</xdr:rowOff>
    </xdr:from>
    <xdr:to>
      <xdr:col>112</xdr:col>
      <xdr:colOff>38100</xdr:colOff>
      <xdr:row>84</xdr:row>
      <xdr:rowOff>134620</xdr:rowOff>
    </xdr:to>
    <xdr:sp macro="" textlink="">
      <xdr:nvSpPr>
        <xdr:cNvPr id="706" name="楕円 705">
          <a:extLst>
            <a:ext uri="{FF2B5EF4-FFF2-40B4-BE49-F238E27FC236}">
              <a16:creationId xmlns:a16="http://schemas.microsoft.com/office/drawing/2014/main" id="{1D4A759B-27C0-4190-B667-89636186614F}"/>
            </a:ext>
          </a:extLst>
        </xdr:cNvPr>
        <xdr:cNvSpPr/>
      </xdr:nvSpPr>
      <xdr:spPr>
        <a:xfrm>
          <a:off x="21272500" y="1443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78105</xdr:rowOff>
    </xdr:from>
    <xdr:to>
      <xdr:col>116</xdr:col>
      <xdr:colOff>63500</xdr:colOff>
      <xdr:row>84</xdr:row>
      <xdr:rowOff>83820</xdr:rowOff>
    </xdr:to>
    <xdr:cxnSp macro="">
      <xdr:nvCxnSpPr>
        <xdr:cNvPr id="707" name="直線コネクタ 706">
          <a:extLst>
            <a:ext uri="{FF2B5EF4-FFF2-40B4-BE49-F238E27FC236}">
              <a16:creationId xmlns:a16="http://schemas.microsoft.com/office/drawing/2014/main" id="{EB642631-4075-46CE-954C-B256427EDB3F}"/>
            </a:ext>
          </a:extLst>
        </xdr:cNvPr>
        <xdr:cNvCxnSpPr/>
      </xdr:nvCxnSpPr>
      <xdr:spPr>
        <a:xfrm flipV="1">
          <a:off x="21323300" y="14479905"/>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80</xdr:row>
      <xdr:rowOff>128288</xdr:rowOff>
    </xdr:from>
    <xdr:ext cx="469744" cy="259045"/>
    <xdr:sp macro="" textlink="">
      <xdr:nvSpPr>
        <xdr:cNvPr id="708" name="n_1aveValue【児童館】&#10;一人当たり面積">
          <a:extLst>
            <a:ext uri="{FF2B5EF4-FFF2-40B4-BE49-F238E27FC236}">
              <a16:creationId xmlns:a16="http://schemas.microsoft.com/office/drawing/2014/main" id="{1A438BF8-F2DC-4E98-8F36-968105A171AC}"/>
            </a:ext>
          </a:extLst>
        </xdr:cNvPr>
        <xdr:cNvSpPr txBox="1"/>
      </xdr:nvSpPr>
      <xdr:spPr>
        <a:xfrm>
          <a:off x="21075727" y="13844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111141</xdr:rowOff>
    </xdr:from>
    <xdr:ext cx="469744" cy="259045"/>
    <xdr:sp macro="" textlink="">
      <xdr:nvSpPr>
        <xdr:cNvPr id="709" name="n_2aveValue【児童館】&#10;一人当たり面積">
          <a:extLst>
            <a:ext uri="{FF2B5EF4-FFF2-40B4-BE49-F238E27FC236}">
              <a16:creationId xmlns:a16="http://schemas.microsoft.com/office/drawing/2014/main" id="{6CBA09EB-E39A-49A9-9F15-55768CCD8563}"/>
            </a:ext>
          </a:extLst>
        </xdr:cNvPr>
        <xdr:cNvSpPr txBox="1"/>
      </xdr:nvSpPr>
      <xdr:spPr>
        <a:xfrm>
          <a:off x="20199427" y="13827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2557</xdr:rowOff>
    </xdr:from>
    <xdr:ext cx="469744" cy="259045"/>
    <xdr:sp macro="" textlink="">
      <xdr:nvSpPr>
        <xdr:cNvPr id="710" name="n_3aveValue【児童館】&#10;一人当たり面積">
          <a:extLst>
            <a:ext uri="{FF2B5EF4-FFF2-40B4-BE49-F238E27FC236}">
              <a16:creationId xmlns:a16="http://schemas.microsoft.com/office/drawing/2014/main" id="{7504F957-7483-4384-9E59-0C422B5C1B13}"/>
            </a:ext>
          </a:extLst>
        </xdr:cNvPr>
        <xdr:cNvSpPr txBox="1"/>
      </xdr:nvSpPr>
      <xdr:spPr>
        <a:xfrm>
          <a:off x="19310427" y="1389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80</xdr:row>
      <xdr:rowOff>134002</xdr:rowOff>
    </xdr:from>
    <xdr:ext cx="469744" cy="259045"/>
    <xdr:sp macro="" textlink="">
      <xdr:nvSpPr>
        <xdr:cNvPr id="711" name="n_4aveValue【児童館】&#10;一人当たり面積">
          <a:extLst>
            <a:ext uri="{FF2B5EF4-FFF2-40B4-BE49-F238E27FC236}">
              <a16:creationId xmlns:a16="http://schemas.microsoft.com/office/drawing/2014/main" id="{8A5616B7-57C2-463B-82E5-522B980D2964}"/>
            </a:ext>
          </a:extLst>
        </xdr:cNvPr>
        <xdr:cNvSpPr txBox="1"/>
      </xdr:nvSpPr>
      <xdr:spPr>
        <a:xfrm>
          <a:off x="18421427" y="13850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125747</xdr:rowOff>
    </xdr:from>
    <xdr:ext cx="469744" cy="259045"/>
    <xdr:sp macro="" textlink="">
      <xdr:nvSpPr>
        <xdr:cNvPr id="712" name="n_1mainValue【児童館】&#10;一人当たり面積">
          <a:extLst>
            <a:ext uri="{FF2B5EF4-FFF2-40B4-BE49-F238E27FC236}">
              <a16:creationId xmlns:a16="http://schemas.microsoft.com/office/drawing/2014/main" id="{8BFDCB00-FBBD-4F8D-ACA8-46207252DFB3}"/>
            </a:ext>
          </a:extLst>
        </xdr:cNvPr>
        <xdr:cNvSpPr txBox="1"/>
      </xdr:nvSpPr>
      <xdr:spPr>
        <a:xfrm>
          <a:off x="21075727" y="1452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13" name="正方形/長方形 712">
          <a:extLst>
            <a:ext uri="{FF2B5EF4-FFF2-40B4-BE49-F238E27FC236}">
              <a16:creationId xmlns:a16="http://schemas.microsoft.com/office/drawing/2014/main" id="{5D6C7263-EF72-493F-9B41-E4B9F7565F73}"/>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14" name="正方形/長方形 713">
          <a:extLst>
            <a:ext uri="{FF2B5EF4-FFF2-40B4-BE49-F238E27FC236}">
              <a16:creationId xmlns:a16="http://schemas.microsoft.com/office/drawing/2014/main" id="{BE68131D-CDF7-400F-A70E-60201EDEA663}"/>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15" name="正方形/長方形 714">
          <a:extLst>
            <a:ext uri="{FF2B5EF4-FFF2-40B4-BE49-F238E27FC236}">
              <a16:creationId xmlns:a16="http://schemas.microsoft.com/office/drawing/2014/main" id="{75E57C64-D186-42C7-AC35-CEDCF6D027EB}"/>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16" name="正方形/長方形 715">
          <a:extLst>
            <a:ext uri="{FF2B5EF4-FFF2-40B4-BE49-F238E27FC236}">
              <a16:creationId xmlns:a16="http://schemas.microsoft.com/office/drawing/2014/main" id="{FAFB4DB9-088C-4E68-B004-F543A7C9EC04}"/>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17" name="正方形/長方形 716">
          <a:extLst>
            <a:ext uri="{FF2B5EF4-FFF2-40B4-BE49-F238E27FC236}">
              <a16:creationId xmlns:a16="http://schemas.microsoft.com/office/drawing/2014/main" id="{97D4D1DB-FE26-416D-BA11-E15C749C57EF}"/>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18" name="正方形/長方形 717">
          <a:extLst>
            <a:ext uri="{FF2B5EF4-FFF2-40B4-BE49-F238E27FC236}">
              <a16:creationId xmlns:a16="http://schemas.microsoft.com/office/drawing/2014/main" id="{7CD96CF1-A207-43D9-AF6F-10C993457A39}"/>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19" name="正方形/長方形 718">
          <a:extLst>
            <a:ext uri="{FF2B5EF4-FFF2-40B4-BE49-F238E27FC236}">
              <a16:creationId xmlns:a16="http://schemas.microsoft.com/office/drawing/2014/main" id="{C50EDF88-EDA2-44ED-9B28-BA46B25E8A91}"/>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20" name="正方形/長方形 719">
          <a:extLst>
            <a:ext uri="{FF2B5EF4-FFF2-40B4-BE49-F238E27FC236}">
              <a16:creationId xmlns:a16="http://schemas.microsoft.com/office/drawing/2014/main" id="{D2F3DE38-AA85-429D-8E6F-8693C1CD14EB}"/>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21" name="テキスト ボックス 720">
          <a:extLst>
            <a:ext uri="{FF2B5EF4-FFF2-40B4-BE49-F238E27FC236}">
              <a16:creationId xmlns:a16="http://schemas.microsoft.com/office/drawing/2014/main" id="{C3A90873-3FA8-4D33-BE5E-BAAB949001DA}"/>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22" name="直線コネクタ 721">
          <a:extLst>
            <a:ext uri="{FF2B5EF4-FFF2-40B4-BE49-F238E27FC236}">
              <a16:creationId xmlns:a16="http://schemas.microsoft.com/office/drawing/2014/main" id="{F5EE4543-37EB-4C0F-9840-2BC737FE8943}"/>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23" name="テキスト ボックス 722">
          <a:extLst>
            <a:ext uri="{FF2B5EF4-FFF2-40B4-BE49-F238E27FC236}">
              <a16:creationId xmlns:a16="http://schemas.microsoft.com/office/drawing/2014/main" id="{CF82961C-BE84-40F6-ABA5-ECE83DD99BB5}"/>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24" name="直線コネクタ 723">
          <a:extLst>
            <a:ext uri="{FF2B5EF4-FFF2-40B4-BE49-F238E27FC236}">
              <a16:creationId xmlns:a16="http://schemas.microsoft.com/office/drawing/2014/main" id="{39F7202B-4678-4F6B-93FE-4B1BC735DC08}"/>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25" name="テキスト ボックス 724">
          <a:extLst>
            <a:ext uri="{FF2B5EF4-FFF2-40B4-BE49-F238E27FC236}">
              <a16:creationId xmlns:a16="http://schemas.microsoft.com/office/drawing/2014/main" id="{C853913F-FCA3-4B1A-A900-ACD0BCD52EBB}"/>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26" name="直線コネクタ 725">
          <a:extLst>
            <a:ext uri="{FF2B5EF4-FFF2-40B4-BE49-F238E27FC236}">
              <a16:creationId xmlns:a16="http://schemas.microsoft.com/office/drawing/2014/main" id="{114FF3B7-DE05-4557-8947-23ED42A81309}"/>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27" name="テキスト ボックス 726">
          <a:extLst>
            <a:ext uri="{FF2B5EF4-FFF2-40B4-BE49-F238E27FC236}">
              <a16:creationId xmlns:a16="http://schemas.microsoft.com/office/drawing/2014/main" id="{94D39F2A-BEDB-42F9-8A54-39DD22A74DE2}"/>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28" name="直線コネクタ 727">
          <a:extLst>
            <a:ext uri="{FF2B5EF4-FFF2-40B4-BE49-F238E27FC236}">
              <a16:creationId xmlns:a16="http://schemas.microsoft.com/office/drawing/2014/main" id="{03854B7A-F67E-4E15-9064-D96F61F885D8}"/>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29" name="テキスト ボックス 728">
          <a:extLst>
            <a:ext uri="{FF2B5EF4-FFF2-40B4-BE49-F238E27FC236}">
              <a16:creationId xmlns:a16="http://schemas.microsoft.com/office/drawing/2014/main" id="{BDD6341D-E01B-4471-87B4-041B2B88A55A}"/>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30" name="直線コネクタ 729">
          <a:extLst>
            <a:ext uri="{FF2B5EF4-FFF2-40B4-BE49-F238E27FC236}">
              <a16:creationId xmlns:a16="http://schemas.microsoft.com/office/drawing/2014/main" id="{98BDAD45-BB04-4B45-97C2-E7E95E2E4D14}"/>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31" name="テキスト ボックス 730">
          <a:extLst>
            <a:ext uri="{FF2B5EF4-FFF2-40B4-BE49-F238E27FC236}">
              <a16:creationId xmlns:a16="http://schemas.microsoft.com/office/drawing/2014/main" id="{7D6D86AC-2933-4624-9DBA-1153ED1E9AA7}"/>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32" name="直線コネクタ 731">
          <a:extLst>
            <a:ext uri="{FF2B5EF4-FFF2-40B4-BE49-F238E27FC236}">
              <a16:creationId xmlns:a16="http://schemas.microsoft.com/office/drawing/2014/main" id="{59B9F27D-52EB-456C-BCDB-DB802D0172BD}"/>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33" name="テキスト ボックス 732">
          <a:extLst>
            <a:ext uri="{FF2B5EF4-FFF2-40B4-BE49-F238E27FC236}">
              <a16:creationId xmlns:a16="http://schemas.microsoft.com/office/drawing/2014/main" id="{4363821C-2BD7-45AE-8B7D-955663CF6E3A}"/>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34" name="直線コネクタ 733">
          <a:extLst>
            <a:ext uri="{FF2B5EF4-FFF2-40B4-BE49-F238E27FC236}">
              <a16:creationId xmlns:a16="http://schemas.microsoft.com/office/drawing/2014/main" id="{992AF8F9-F7F6-4547-85A0-E33627CA65FA}"/>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35" name="テキスト ボックス 734">
          <a:extLst>
            <a:ext uri="{FF2B5EF4-FFF2-40B4-BE49-F238E27FC236}">
              <a16:creationId xmlns:a16="http://schemas.microsoft.com/office/drawing/2014/main" id="{EF7458AE-B5D4-4010-AC5F-46902D09A380}"/>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36" name="【公民館】&#10;有形固定資産減価償却率グラフ枠">
          <a:extLst>
            <a:ext uri="{FF2B5EF4-FFF2-40B4-BE49-F238E27FC236}">
              <a16:creationId xmlns:a16="http://schemas.microsoft.com/office/drawing/2014/main" id="{6AF921FA-5944-4474-85FD-9623CE667054}"/>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57150</xdr:rowOff>
    </xdr:from>
    <xdr:to>
      <xdr:col>85</xdr:col>
      <xdr:colOff>126364</xdr:colOff>
      <xdr:row>108</xdr:row>
      <xdr:rowOff>152400</xdr:rowOff>
    </xdr:to>
    <xdr:cxnSp macro="">
      <xdr:nvCxnSpPr>
        <xdr:cNvPr id="737" name="直線コネクタ 736">
          <a:extLst>
            <a:ext uri="{FF2B5EF4-FFF2-40B4-BE49-F238E27FC236}">
              <a16:creationId xmlns:a16="http://schemas.microsoft.com/office/drawing/2014/main" id="{E8F3CCE1-3C76-4796-B316-443B1F001BF7}"/>
            </a:ext>
          </a:extLst>
        </xdr:cNvPr>
        <xdr:cNvCxnSpPr/>
      </xdr:nvCxnSpPr>
      <xdr:spPr>
        <a:xfrm flipV="1">
          <a:off x="16318864" y="17202150"/>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38" name="【公民館】&#10;有形固定資産減価償却率最小値テキスト">
          <a:extLst>
            <a:ext uri="{FF2B5EF4-FFF2-40B4-BE49-F238E27FC236}">
              <a16:creationId xmlns:a16="http://schemas.microsoft.com/office/drawing/2014/main" id="{0C5BCD68-B126-4988-9AF8-3BD5554DD3E9}"/>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39" name="直線コネクタ 738">
          <a:extLst>
            <a:ext uri="{FF2B5EF4-FFF2-40B4-BE49-F238E27FC236}">
              <a16:creationId xmlns:a16="http://schemas.microsoft.com/office/drawing/2014/main" id="{F417BC04-C6E5-4E5D-B68C-B5F0C0214FC7}"/>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3827</xdr:rowOff>
    </xdr:from>
    <xdr:ext cx="405111" cy="259045"/>
    <xdr:sp macro="" textlink="">
      <xdr:nvSpPr>
        <xdr:cNvPr id="740" name="【公民館】&#10;有形固定資産減価償却率最大値テキスト">
          <a:extLst>
            <a:ext uri="{FF2B5EF4-FFF2-40B4-BE49-F238E27FC236}">
              <a16:creationId xmlns:a16="http://schemas.microsoft.com/office/drawing/2014/main" id="{4114950B-344F-4DE5-ADF4-341184633C37}"/>
            </a:ext>
          </a:extLst>
        </xdr:cNvPr>
        <xdr:cNvSpPr txBox="1"/>
      </xdr:nvSpPr>
      <xdr:spPr>
        <a:xfrm>
          <a:off x="16357600" y="16977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57150</xdr:rowOff>
    </xdr:from>
    <xdr:to>
      <xdr:col>86</xdr:col>
      <xdr:colOff>25400</xdr:colOff>
      <xdr:row>100</xdr:row>
      <xdr:rowOff>57150</xdr:rowOff>
    </xdr:to>
    <xdr:cxnSp macro="">
      <xdr:nvCxnSpPr>
        <xdr:cNvPr id="741" name="直線コネクタ 740">
          <a:extLst>
            <a:ext uri="{FF2B5EF4-FFF2-40B4-BE49-F238E27FC236}">
              <a16:creationId xmlns:a16="http://schemas.microsoft.com/office/drawing/2014/main" id="{8D8C6638-30E5-4577-A010-2AE09A5D4389}"/>
            </a:ext>
          </a:extLst>
        </xdr:cNvPr>
        <xdr:cNvCxnSpPr/>
      </xdr:nvCxnSpPr>
      <xdr:spPr>
        <a:xfrm>
          <a:off x="16230600" y="17202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45738</xdr:rowOff>
    </xdr:from>
    <xdr:ext cx="405111" cy="259045"/>
    <xdr:sp macro="" textlink="">
      <xdr:nvSpPr>
        <xdr:cNvPr id="742" name="【公民館】&#10;有形固定資産減価償却率平均値テキスト">
          <a:extLst>
            <a:ext uri="{FF2B5EF4-FFF2-40B4-BE49-F238E27FC236}">
              <a16:creationId xmlns:a16="http://schemas.microsoft.com/office/drawing/2014/main" id="{943FC949-D138-4DDC-BCEF-74B66DF86EC8}"/>
            </a:ext>
          </a:extLst>
        </xdr:cNvPr>
        <xdr:cNvSpPr txBox="1"/>
      </xdr:nvSpPr>
      <xdr:spPr>
        <a:xfrm>
          <a:off x="16357600" y="180479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67311</xdr:rowOff>
    </xdr:from>
    <xdr:to>
      <xdr:col>85</xdr:col>
      <xdr:colOff>177800</xdr:colOff>
      <xdr:row>105</xdr:row>
      <xdr:rowOff>168911</xdr:rowOff>
    </xdr:to>
    <xdr:sp macro="" textlink="">
      <xdr:nvSpPr>
        <xdr:cNvPr id="743" name="フローチャート: 判断 742">
          <a:extLst>
            <a:ext uri="{FF2B5EF4-FFF2-40B4-BE49-F238E27FC236}">
              <a16:creationId xmlns:a16="http://schemas.microsoft.com/office/drawing/2014/main" id="{7971E38D-9280-4C02-99C1-D6D3A409FFB2}"/>
            </a:ext>
          </a:extLst>
        </xdr:cNvPr>
        <xdr:cNvSpPr/>
      </xdr:nvSpPr>
      <xdr:spPr>
        <a:xfrm>
          <a:off x="162687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128270</xdr:rowOff>
    </xdr:from>
    <xdr:to>
      <xdr:col>81</xdr:col>
      <xdr:colOff>101600</xdr:colOff>
      <xdr:row>105</xdr:row>
      <xdr:rowOff>58420</xdr:rowOff>
    </xdr:to>
    <xdr:sp macro="" textlink="">
      <xdr:nvSpPr>
        <xdr:cNvPr id="744" name="フローチャート: 判断 743">
          <a:extLst>
            <a:ext uri="{FF2B5EF4-FFF2-40B4-BE49-F238E27FC236}">
              <a16:creationId xmlns:a16="http://schemas.microsoft.com/office/drawing/2014/main" id="{DDDA8F8B-104F-4956-B35D-6613F8265F1B}"/>
            </a:ext>
          </a:extLst>
        </xdr:cNvPr>
        <xdr:cNvSpPr/>
      </xdr:nvSpPr>
      <xdr:spPr>
        <a:xfrm>
          <a:off x="15430500" y="1795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116839</xdr:rowOff>
    </xdr:from>
    <xdr:to>
      <xdr:col>76</xdr:col>
      <xdr:colOff>165100</xdr:colOff>
      <xdr:row>105</xdr:row>
      <xdr:rowOff>46989</xdr:rowOff>
    </xdr:to>
    <xdr:sp macro="" textlink="">
      <xdr:nvSpPr>
        <xdr:cNvPr id="745" name="フローチャート: 判断 744">
          <a:extLst>
            <a:ext uri="{FF2B5EF4-FFF2-40B4-BE49-F238E27FC236}">
              <a16:creationId xmlns:a16="http://schemas.microsoft.com/office/drawing/2014/main" id="{12B8FF29-AE24-4CA5-9A2F-C578FF417DE2}"/>
            </a:ext>
          </a:extLst>
        </xdr:cNvPr>
        <xdr:cNvSpPr/>
      </xdr:nvSpPr>
      <xdr:spPr>
        <a:xfrm>
          <a:off x="14541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65405</xdr:rowOff>
    </xdr:from>
    <xdr:to>
      <xdr:col>72</xdr:col>
      <xdr:colOff>38100</xdr:colOff>
      <xdr:row>104</xdr:row>
      <xdr:rowOff>167005</xdr:rowOff>
    </xdr:to>
    <xdr:sp macro="" textlink="">
      <xdr:nvSpPr>
        <xdr:cNvPr id="746" name="フローチャート: 判断 745">
          <a:extLst>
            <a:ext uri="{FF2B5EF4-FFF2-40B4-BE49-F238E27FC236}">
              <a16:creationId xmlns:a16="http://schemas.microsoft.com/office/drawing/2014/main" id="{A454F49A-DB18-4DA4-B753-F3BE013C021D}"/>
            </a:ext>
          </a:extLst>
        </xdr:cNvPr>
        <xdr:cNvSpPr/>
      </xdr:nvSpPr>
      <xdr:spPr>
        <a:xfrm>
          <a:off x="13652500" y="1789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84455</xdr:rowOff>
    </xdr:from>
    <xdr:to>
      <xdr:col>67</xdr:col>
      <xdr:colOff>101600</xdr:colOff>
      <xdr:row>105</xdr:row>
      <xdr:rowOff>14605</xdr:rowOff>
    </xdr:to>
    <xdr:sp macro="" textlink="">
      <xdr:nvSpPr>
        <xdr:cNvPr id="747" name="フローチャート: 判断 746">
          <a:extLst>
            <a:ext uri="{FF2B5EF4-FFF2-40B4-BE49-F238E27FC236}">
              <a16:creationId xmlns:a16="http://schemas.microsoft.com/office/drawing/2014/main" id="{26E05B50-DF73-489D-A2FC-F32359D023D3}"/>
            </a:ext>
          </a:extLst>
        </xdr:cNvPr>
        <xdr:cNvSpPr/>
      </xdr:nvSpPr>
      <xdr:spPr>
        <a:xfrm>
          <a:off x="12763500" y="1791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48" name="テキスト ボックス 747">
          <a:extLst>
            <a:ext uri="{FF2B5EF4-FFF2-40B4-BE49-F238E27FC236}">
              <a16:creationId xmlns:a16="http://schemas.microsoft.com/office/drawing/2014/main" id="{0F8E5CBC-5C08-4E82-838C-4C9B77C022B9}"/>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49" name="テキスト ボックス 748">
          <a:extLst>
            <a:ext uri="{FF2B5EF4-FFF2-40B4-BE49-F238E27FC236}">
              <a16:creationId xmlns:a16="http://schemas.microsoft.com/office/drawing/2014/main" id="{16EA7DD4-D6B2-4D95-B3DA-7B1604E256E3}"/>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50" name="テキスト ボックス 749">
          <a:extLst>
            <a:ext uri="{FF2B5EF4-FFF2-40B4-BE49-F238E27FC236}">
              <a16:creationId xmlns:a16="http://schemas.microsoft.com/office/drawing/2014/main" id="{32E94C6B-9474-45A5-A79A-F1497D0649E1}"/>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51" name="テキスト ボックス 750">
          <a:extLst>
            <a:ext uri="{FF2B5EF4-FFF2-40B4-BE49-F238E27FC236}">
              <a16:creationId xmlns:a16="http://schemas.microsoft.com/office/drawing/2014/main" id="{440E8C70-2B09-4DAB-B737-925AEA58E462}"/>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52" name="テキスト ボックス 751">
          <a:extLst>
            <a:ext uri="{FF2B5EF4-FFF2-40B4-BE49-F238E27FC236}">
              <a16:creationId xmlns:a16="http://schemas.microsoft.com/office/drawing/2014/main" id="{6B496249-B417-41D0-9672-13C7DD67B704}"/>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156845</xdr:rowOff>
    </xdr:from>
    <xdr:to>
      <xdr:col>85</xdr:col>
      <xdr:colOff>177800</xdr:colOff>
      <xdr:row>102</xdr:row>
      <xdr:rowOff>86995</xdr:rowOff>
    </xdr:to>
    <xdr:sp macro="" textlink="">
      <xdr:nvSpPr>
        <xdr:cNvPr id="753" name="楕円 752">
          <a:extLst>
            <a:ext uri="{FF2B5EF4-FFF2-40B4-BE49-F238E27FC236}">
              <a16:creationId xmlns:a16="http://schemas.microsoft.com/office/drawing/2014/main" id="{8F79E3F8-0E12-43EA-A9D2-4D55A131792B}"/>
            </a:ext>
          </a:extLst>
        </xdr:cNvPr>
        <xdr:cNvSpPr/>
      </xdr:nvSpPr>
      <xdr:spPr>
        <a:xfrm>
          <a:off x="16268700" y="17473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8272</xdr:rowOff>
    </xdr:from>
    <xdr:ext cx="405111" cy="259045"/>
    <xdr:sp macro="" textlink="">
      <xdr:nvSpPr>
        <xdr:cNvPr id="754" name="【公民館】&#10;有形固定資産減価償却率該当値テキスト">
          <a:extLst>
            <a:ext uri="{FF2B5EF4-FFF2-40B4-BE49-F238E27FC236}">
              <a16:creationId xmlns:a16="http://schemas.microsoft.com/office/drawing/2014/main" id="{4E50E4DC-3A9D-4A74-A8A2-DFFB3C17BEFC}"/>
            </a:ext>
          </a:extLst>
        </xdr:cNvPr>
        <xdr:cNvSpPr txBox="1"/>
      </xdr:nvSpPr>
      <xdr:spPr>
        <a:xfrm>
          <a:off x="16357600" y="17324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99695</xdr:rowOff>
    </xdr:from>
    <xdr:to>
      <xdr:col>81</xdr:col>
      <xdr:colOff>101600</xdr:colOff>
      <xdr:row>106</xdr:row>
      <xdr:rowOff>29845</xdr:rowOff>
    </xdr:to>
    <xdr:sp macro="" textlink="">
      <xdr:nvSpPr>
        <xdr:cNvPr id="755" name="楕円 754">
          <a:extLst>
            <a:ext uri="{FF2B5EF4-FFF2-40B4-BE49-F238E27FC236}">
              <a16:creationId xmlns:a16="http://schemas.microsoft.com/office/drawing/2014/main" id="{BB17CA1E-CBD3-4B07-84F5-C7D622A12C18}"/>
            </a:ext>
          </a:extLst>
        </xdr:cNvPr>
        <xdr:cNvSpPr/>
      </xdr:nvSpPr>
      <xdr:spPr>
        <a:xfrm>
          <a:off x="15430500" y="1810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36195</xdr:rowOff>
    </xdr:from>
    <xdr:to>
      <xdr:col>85</xdr:col>
      <xdr:colOff>127000</xdr:colOff>
      <xdr:row>105</xdr:row>
      <xdr:rowOff>150495</xdr:rowOff>
    </xdr:to>
    <xdr:cxnSp macro="">
      <xdr:nvCxnSpPr>
        <xdr:cNvPr id="756" name="直線コネクタ 755">
          <a:extLst>
            <a:ext uri="{FF2B5EF4-FFF2-40B4-BE49-F238E27FC236}">
              <a16:creationId xmlns:a16="http://schemas.microsoft.com/office/drawing/2014/main" id="{520FF513-EC1D-4A24-81A7-566C56CB792C}"/>
            </a:ext>
          </a:extLst>
        </xdr:cNvPr>
        <xdr:cNvCxnSpPr/>
      </xdr:nvCxnSpPr>
      <xdr:spPr>
        <a:xfrm flipV="1">
          <a:off x="15481300" y="17524095"/>
          <a:ext cx="838200" cy="628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74947</xdr:rowOff>
    </xdr:from>
    <xdr:ext cx="405111" cy="259045"/>
    <xdr:sp macro="" textlink="">
      <xdr:nvSpPr>
        <xdr:cNvPr id="757" name="n_1aveValue【公民館】&#10;有形固定資産減価償却率">
          <a:extLst>
            <a:ext uri="{FF2B5EF4-FFF2-40B4-BE49-F238E27FC236}">
              <a16:creationId xmlns:a16="http://schemas.microsoft.com/office/drawing/2014/main" id="{B97963E7-93D2-47B4-BDD9-1395D9FC24E2}"/>
            </a:ext>
          </a:extLst>
        </xdr:cNvPr>
        <xdr:cNvSpPr txBox="1"/>
      </xdr:nvSpPr>
      <xdr:spPr>
        <a:xfrm>
          <a:off x="15266044" y="1773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63516</xdr:rowOff>
    </xdr:from>
    <xdr:ext cx="405111" cy="259045"/>
    <xdr:sp macro="" textlink="">
      <xdr:nvSpPr>
        <xdr:cNvPr id="758" name="n_2aveValue【公民館】&#10;有形固定資産減価償却率">
          <a:extLst>
            <a:ext uri="{FF2B5EF4-FFF2-40B4-BE49-F238E27FC236}">
              <a16:creationId xmlns:a16="http://schemas.microsoft.com/office/drawing/2014/main" id="{36FDD37C-80B0-4C91-ABB6-099A16DFCE59}"/>
            </a:ext>
          </a:extLst>
        </xdr:cNvPr>
        <xdr:cNvSpPr txBox="1"/>
      </xdr:nvSpPr>
      <xdr:spPr>
        <a:xfrm>
          <a:off x="14389744" y="1772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12082</xdr:rowOff>
    </xdr:from>
    <xdr:ext cx="405111" cy="259045"/>
    <xdr:sp macro="" textlink="">
      <xdr:nvSpPr>
        <xdr:cNvPr id="759" name="n_3aveValue【公民館】&#10;有形固定資産減価償却率">
          <a:extLst>
            <a:ext uri="{FF2B5EF4-FFF2-40B4-BE49-F238E27FC236}">
              <a16:creationId xmlns:a16="http://schemas.microsoft.com/office/drawing/2014/main" id="{39F78BC1-1E6E-4129-976D-13D9F8C66903}"/>
            </a:ext>
          </a:extLst>
        </xdr:cNvPr>
        <xdr:cNvSpPr txBox="1"/>
      </xdr:nvSpPr>
      <xdr:spPr>
        <a:xfrm>
          <a:off x="13500744" y="1767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31132</xdr:rowOff>
    </xdr:from>
    <xdr:ext cx="405111" cy="259045"/>
    <xdr:sp macro="" textlink="">
      <xdr:nvSpPr>
        <xdr:cNvPr id="760" name="n_4aveValue【公民館】&#10;有形固定資産減価償却率">
          <a:extLst>
            <a:ext uri="{FF2B5EF4-FFF2-40B4-BE49-F238E27FC236}">
              <a16:creationId xmlns:a16="http://schemas.microsoft.com/office/drawing/2014/main" id="{CC7BC5F4-103B-4CC3-ADB5-D33CCF98C752}"/>
            </a:ext>
          </a:extLst>
        </xdr:cNvPr>
        <xdr:cNvSpPr txBox="1"/>
      </xdr:nvSpPr>
      <xdr:spPr>
        <a:xfrm>
          <a:off x="12611744" y="1769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20972</xdr:rowOff>
    </xdr:from>
    <xdr:ext cx="405111" cy="259045"/>
    <xdr:sp macro="" textlink="">
      <xdr:nvSpPr>
        <xdr:cNvPr id="761" name="n_1mainValue【公民館】&#10;有形固定資産減価償却率">
          <a:extLst>
            <a:ext uri="{FF2B5EF4-FFF2-40B4-BE49-F238E27FC236}">
              <a16:creationId xmlns:a16="http://schemas.microsoft.com/office/drawing/2014/main" id="{2A703C9A-6F30-49A8-AB50-0162B053AA61}"/>
            </a:ext>
          </a:extLst>
        </xdr:cNvPr>
        <xdr:cNvSpPr txBox="1"/>
      </xdr:nvSpPr>
      <xdr:spPr>
        <a:xfrm>
          <a:off x="15266044" y="18194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62" name="正方形/長方形 761">
          <a:extLst>
            <a:ext uri="{FF2B5EF4-FFF2-40B4-BE49-F238E27FC236}">
              <a16:creationId xmlns:a16="http://schemas.microsoft.com/office/drawing/2014/main" id="{FE79894A-02D6-4593-A97F-3356223586F7}"/>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63" name="正方形/長方形 762">
          <a:extLst>
            <a:ext uri="{FF2B5EF4-FFF2-40B4-BE49-F238E27FC236}">
              <a16:creationId xmlns:a16="http://schemas.microsoft.com/office/drawing/2014/main" id="{F26B8008-5DDB-48CD-91F4-47FD8E9D4CE7}"/>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64" name="正方形/長方形 763">
          <a:extLst>
            <a:ext uri="{FF2B5EF4-FFF2-40B4-BE49-F238E27FC236}">
              <a16:creationId xmlns:a16="http://schemas.microsoft.com/office/drawing/2014/main" id="{E273886D-3CA8-417D-9648-332BB2681447}"/>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65" name="正方形/長方形 764">
          <a:extLst>
            <a:ext uri="{FF2B5EF4-FFF2-40B4-BE49-F238E27FC236}">
              <a16:creationId xmlns:a16="http://schemas.microsoft.com/office/drawing/2014/main" id="{74AE0DEA-94A5-46E5-BF5E-DF4D32FAA9CD}"/>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66" name="正方形/長方形 765">
          <a:extLst>
            <a:ext uri="{FF2B5EF4-FFF2-40B4-BE49-F238E27FC236}">
              <a16:creationId xmlns:a16="http://schemas.microsoft.com/office/drawing/2014/main" id="{023D44C2-F46F-4CA5-97E7-B5D125B78342}"/>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67" name="正方形/長方形 766">
          <a:extLst>
            <a:ext uri="{FF2B5EF4-FFF2-40B4-BE49-F238E27FC236}">
              <a16:creationId xmlns:a16="http://schemas.microsoft.com/office/drawing/2014/main" id="{A40F78E6-A0D6-43BF-B237-83F4B17C9FE9}"/>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68" name="正方形/長方形 767">
          <a:extLst>
            <a:ext uri="{FF2B5EF4-FFF2-40B4-BE49-F238E27FC236}">
              <a16:creationId xmlns:a16="http://schemas.microsoft.com/office/drawing/2014/main" id="{285D8A2A-203E-4AC1-8ADB-CAA8EA35CE3F}"/>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69" name="正方形/長方形 768">
          <a:extLst>
            <a:ext uri="{FF2B5EF4-FFF2-40B4-BE49-F238E27FC236}">
              <a16:creationId xmlns:a16="http://schemas.microsoft.com/office/drawing/2014/main" id="{4C355B1B-1234-48F7-BE76-FEA19CC001B7}"/>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70" name="テキスト ボックス 769">
          <a:extLst>
            <a:ext uri="{FF2B5EF4-FFF2-40B4-BE49-F238E27FC236}">
              <a16:creationId xmlns:a16="http://schemas.microsoft.com/office/drawing/2014/main" id="{5E3FD35F-A32F-4396-ADEB-05E4E896BC33}"/>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71" name="直線コネクタ 770">
          <a:extLst>
            <a:ext uri="{FF2B5EF4-FFF2-40B4-BE49-F238E27FC236}">
              <a16:creationId xmlns:a16="http://schemas.microsoft.com/office/drawing/2014/main" id="{47292B06-D3B3-446D-BCF9-D8582951B28D}"/>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72" name="直線コネクタ 771">
          <a:extLst>
            <a:ext uri="{FF2B5EF4-FFF2-40B4-BE49-F238E27FC236}">
              <a16:creationId xmlns:a16="http://schemas.microsoft.com/office/drawing/2014/main" id="{FDC38794-BCD0-4833-BDBA-CC96AC7C9988}"/>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73" name="テキスト ボックス 772">
          <a:extLst>
            <a:ext uri="{FF2B5EF4-FFF2-40B4-BE49-F238E27FC236}">
              <a16:creationId xmlns:a16="http://schemas.microsoft.com/office/drawing/2014/main" id="{192443C4-8A8A-47AB-88C5-36F332C2986C}"/>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74" name="直線コネクタ 773">
          <a:extLst>
            <a:ext uri="{FF2B5EF4-FFF2-40B4-BE49-F238E27FC236}">
              <a16:creationId xmlns:a16="http://schemas.microsoft.com/office/drawing/2014/main" id="{8147BAE3-62AD-43CF-84A8-E5EC7C15D527}"/>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75" name="テキスト ボックス 774">
          <a:extLst>
            <a:ext uri="{FF2B5EF4-FFF2-40B4-BE49-F238E27FC236}">
              <a16:creationId xmlns:a16="http://schemas.microsoft.com/office/drawing/2014/main" id="{C2FC72D9-C709-439A-B271-43559771DD88}"/>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76" name="直線コネクタ 775">
          <a:extLst>
            <a:ext uri="{FF2B5EF4-FFF2-40B4-BE49-F238E27FC236}">
              <a16:creationId xmlns:a16="http://schemas.microsoft.com/office/drawing/2014/main" id="{11254A4B-6D2D-47CC-8A8F-C70D7B332504}"/>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77" name="テキスト ボックス 776">
          <a:extLst>
            <a:ext uri="{FF2B5EF4-FFF2-40B4-BE49-F238E27FC236}">
              <a16:creationId xmlns:a16="http://schemas.microsoft.com/office/drawing/2014/main" id="{1E89C25C-5D34-4997-8268-D2FDC5C485BB}"/>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78" name="直線コネクタ 777">
          <a:extLst>
            <a:ext uri="{FF2B5EF4-FFF2-40B4-BE49-F238E27FC236}">
              <a16:creationId xmlns:a16="http://schemas.microsoft.com/office/drawing/2014/main" id="{C1D5C559-7A47-4034-AF50-D6B8679173E3}"/>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79" name="テキスト ボックス 778">
          <a:extLst>
            <a:ext uri="{FF2B5EF4-FFF2-40B4-BE49-F238E27FC236}">
              <a16:creationId xmlns:a16="http://schemas.microsoft.com/office/drawing/2014/main" id="{1F37C142-982C-4E0E-B8CE-FAD67E5166B5}"/>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80" name="直線コネクタ 779">
          <a:extLst>
            <a:ext uri="{FF2B5EF4-FFF2-40B4-BE49-F238E27FC236}">
              <a16:creationId xmlns:a16="http://schemas.microsoft.com/office/drawing/2014/main" id="{538F2FD1-D298-44EC-BE95-CF8C5742B55E}"/>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81" name="テキスト ボックス 780">
          <a:extLst>
            <a:ext uri="{FF2B5EF4-FFF2-40B4-BE49-F238E27FC236}">
              <a16:creationId xmlns:a16="http://schemas.microsoft.com/office/drawing/2014/main" id="{38F43413-02EB-4EF8-8814-8FB8B3BF8B1B}"/>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82" name="直線コネクタ 781">
          <a:extLst>
            <a:ext uri="{FF2B5EF4-FFF2-40B4-BE49-F238E27FC236}">
              <a16:creationId xmlns:a16="http://schemas.microsoft.com/office/drawing/2014/main" id="{6FEA7775-FFF8-48D2-ABEE-9CF594CF34DC}"/>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83" name="テキスト ボックス 782">
          <a:extLst>
            <a:ext uri="{FF2B5EF4-FFF2-40B4-BE49-F238E27FC236}">
              <a16:creationId xmlns:a16="http://schemas.microsoft.com/office/drawing/2014/main" id="{AD5D7CDE-6A09-4B63-B2DD-29DC16980D45}"/>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84" name="【公民館】&#10;一人当たり面積グラフ枠">
          <a:extLst>
            <a:ext uri="{FF2B5EF4-FFF2-40B4-BE49-F238E27FC236}">
              <a16:creationId xmlns:a16="http://schemas.microsoft.com/office/drawing/2014/main" id="{3020FE44-1D22-48DB-99A6-40C7D5D587B2}"/>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169545</xdr:rowOff>
    </xdr:from>
    <xdr:to>
      <xdr:col>116</xdr:col>
      <xdr:colOff>62864</xdr:colOff>
      <xdr:row>108</xdr:row>
      <xdr:rowOff>147447</xdr:rowOff>
    </xdr:to>
    <xdr:cxnSp macro="">
      <xdr:nvCxnSpPr>
        <xdr:cNvPr id="785" name="直線コネクタ 784">
          <a:extLst>
            <a:ext uri="{FF2B5EF4-FFF2-40B4-BE49-F238E27FC236}">
              <a16:creationId xmlns:a16="http://schemas.microsoft.com/office/drawing/2014/main" id="{907C7496-3C8A-47C8-A76C-210B33304D05}"/>
            </a:ext>
          </a:extLst>
        </xdr:cNvPr>
        <xdr:cNvCxnSpPr/>
      </xdr:nvCxnSpPr>
      <xdr:spPr>
        <a:xfrm flipV="1">
          <a:off x="22160864" y="17143095"/>
          <a:ext cx="0" cy="1520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151274</xdr:rowOff>
    </xdr:from>
    <xdr:ext cx="469744" cy="259045"/>
    <xdr:sp macro="" textlink="">
      <xdr:nvSpPr>
        <xdr:cNvPr id="786" name="【公民館】&#10;一人当たり面積最小値テキスト">
          <a:extLst>
            <a:ext uri="{FF2B5EF4-FFF2-40B4-BE49-F238E27FC236}">
              <a16:creationId xmlns:a16="http://schemas.microsoft.com/office/drawing/2014/main" id="{68C79BDC-1194-47FB-B5B5-761F0AE617A6}"/>
            </a:ext>
          </a:extLst>
        </xdr:cNvPr>
        <xdr:cNvSpPr txBox="1"/>
      </xdr:nvSpPr>
      <xdr:spPr>
        <a:xfrm>
          <a:off x="22199600" y="18667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147447</xdr:rowOff>
    </xdr:from>
    <xdr:to>
      <xdr:col>116</xdr:col>
      <xdr:colOff>152400</xdr:colOff>
      <xdr:row>108</xdr:row>
      <xdr:rowOff>147447</xdr:rowOff>
    </xdr:to>
    <xdr:cxnSp macro="">
      <xdr:nvCxnSpPr>
        <xdr:cNvPr id="787" name="直線コネクタ 786">
          <a:extLst>
            <a:ext uri="{FF2B5EF4-FFF2-40B4-BE49-F238E27FC236}">
              <a16:creationId xmlns:a16="http://schemas.microsoft.com/office/drawing/2014/main" id="{9802D5EC-38EB-4CE9-AD0E-3BB28B8B1FC4}"/>
            </a:ext>
          </a:extLst>
        </xdr:cNvPr>
        <xdr:cNvCxnSpPr/>
      </xdr:nvCxnSpPr>
      <xdr:spPr>
        <a:xfrm>
          <a:off x="22072600" y="18664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116222</xdr:rowOff>
    </xdr:from>
    <xdr:ext cx="469744" cy="259045"/>
    <xdr:sp macro="" textlink="">
      <xdr:nvSpPr>
        <xdr:cNvPr id="788" name="【公民館】&#10;一人当たり面積最大値テキスト">
          <a:extLst>
            <a:ext uri="{FF2B5EF4-FFF2-40B4-BE49-F238E27FC236}">
              <a16:creationId xmlns:a16="http://schemas.microsoft.com/office/drawing/2014/main" id="{22FD2B53-B96A-4E0F-87F1-176700B0548B}"/>
            </a:ext>
          </a:extLst>
        </xdr:cNvPr>
        <xdr:cNvSpPr txBox="1"/>
      </xdr:nvSpPr>
      <xdr:spPr>
        <a:xfrm>
          <a:off x="22199600" y="16918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169545</xdr:rowOff>
    </xdr:from>
    <xdr:to>
      <xdr:col>116</xdr:col>
      <xdr:colOff>152400</xdr:colOff>
      <xdr:row>99</xdr:row>
      <xdr:rowOff>169545</xdr:rowOff>
    </xdr:to>
    <xdr:cxnSp macro="">
      <xdr:nvCxnSpPr>
        <xdr:cNvPr id="789" name="直線コネクタ 788">
          <a:extLst>
            <a:ext uri="{FF2B5EF4-FFF2-40B4-BE49-F238E27FC236}">
              <a16:creationId xmlns:a16="http://schemas.microsoft.com/office/drawing/2014/main" id="{184E3438-548B-488E-B4F1-F2A355D8D906}"/>
            </a:ext>
          </a:extLst>
        </xdr:cNvPr>
        <xdr:cNvCxnSpPr/>
      </xdr:nvCxnSpPr>
      <xdr:spPr>
        <a:xfrm>
          <a:off x="22072600" y="17143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106951</xdr:rowOff>
    </xdr:from>
    <xdr:ext cx="469744" cy="259045"/>
    <xdr:sp macro="" textlink="">
      <xdr:nvSpPr>
        <xdr:cNvPr id="790" name="【公民館】&#10;一人当たり面積平均値テキスト">
          <a:extLst>
            <a:ext uri="{FF2B5EF4-FFF2-40B4-BE49-F238E27FC236}">
              <a16:creationId xmlns:a16="http://schemas.microsoft.com/office/drawing/2014/main" id="{8998D52E-C546-43BA-BE44-04D8AB1F33A8}"/>
            </a:ext>
          </a:extLst>
        </xdr:cNvPr>
        <xdr:cNvSpPr txBox="1"/>
      </xdr:nvSpPr>
      <xdr:spPr>
        <a:xfrm>
          <a:off x="22199600" y="182806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84074</xdr:rowOff>
    </xdr:from>
    <xdr:to>
      <xdr:col>116</xdr:col>
      <xdr:colOff>114300</xdr:colOff>
      <xdr:row>108</xdr:row>
      <xdr:rowOff>14224</xdr:rowOff>
    </xdr:to>
    <xdr:sp macro="" textlink="">
      <xdr:nvSpPr>
        <xdr:cNvPr id="791" name="フローチャート: 判断 790">
          <a:extLst>
            <a:ext uri="{FF2B5EF4-FFF2-40B4-BE49-F238E27FC236}">
              <a16:creationId xmlns:a16="http://schemas.microsoft.com/office/drawing/2014/main" id="{4143668E-8311-4945-842D-E9FF5C322C6D}"/>
            </a:ext>
          </a:extLst>
        </xdr:cNvPr>
        <xdr:cNvSpPr/>
      </xdr:nvSpPr>
      <xdr:spPr>
        <a:xfrm>
          <a:off x="22110700" y="18429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102363</xdr:rowOff>
    </xdr:from>
    <xdr:to>
      <xdr:col>112</xdr:col>
      <xdr:colOff>38100</xdr:colOff>
      <xdr:row>108</xdr:row>
      <xdr:rowOff>32513</xdr:rowOff>
    </xdr:to>
    <xdr:sp macro="" textlink="">
      <xdr:nvSpPr>
        <xdr:cNvPr id="792" name="フローチャート: 判断 791">
          <a:extLst>
            <a:ext uri="{FF2B5EF4-FFF2-40B4-BE49-F238E27FC236}">
              <a16:creationId xmlns:a16="http://schemas.microsoft.com/office/drawing/2014/main" id="{22A8C391-C4BB-4453-B92A-0E1888E61F10}"/>
            </a:ext>
          </a:extLst>
        </xdr:cNvPr>
        <xdr:cNvSpPr/>
      </xdr:nvSpPr>
      <xdr:spPr>
        <a:xfrm>
          <a:off x="21272500" y="18447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91312</xdr:rowOff>
    </xdr:from>
    <xdr:to>
      <xdr:col>107</xdr:col>
      <xdr:colOff>101600</xdr:colOff>
      <xdr:row>108</xdr:row>
      <xdr:rowOff>21462</xdr:rowOff>
    </xdr:to>
    <xdr:sp macro="" textlink="">
      <xdr:nvSpPr>
        <xdr:cNvPr id="793" name="フローチャート: 判断 792">
          <a:extLst>
            <a:ext uri="{FF2B5EF4-FFF2-40B4-BE49-F238E27FC236}">
              <a16:creationId xmlns:a16="http://schemas.microsoft.com/office/drawing/2014/main" id="{553C0AE9-E284-41AD-A7EA-EC8A65620E9F}"/>
            </a:ext>
          </a:extLst>
        </xdr:cNvPr>
        <xdr:cNvSpPr/>
      </xdr:nvSpPr>
      <xdr:spPr>
        <a:xfrm>
          <a:off x="20383500" y="18436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105411</xdr:rowOff>
    </xdr:from>
    <xdr:to>
      <xdr:col>102</xdr:col>
      <xdr:colOff>165100</xdr:colOff>
      <xdr:row>108</xdr:row>
      <xdr:rowOff>35561</xdr:rowOff>
    </xdr:to>
    <xdr:sp macro="" textlink="">
      <xdr:nvSpPr>
        <xdr:cNvPr id="794" name="フローチャート: 判断 793">
          <a:extLst>
            <a:ext uri="{FF2B5EF4-FFF2-40B4-BE49-F238E27FC236}">
              <a16:creationId xmlns:a16="http://schemas.microsoft.com/office/drawing/2014/main" id="{8F4B0A35-C2B1-47FD-A46E-A074AC42A563}"/>
            </a:ext>
          </a:extLst>
        </xdr:cNvPr>
        <xdr:cNvSpPr/>
      </xdr:nvSpPr>
      <xdr:spPr>
        <a:xfrm>
          <a:off x="19494500" y="18450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104267</xdr:rowOff>
    </xdr:from>
    <xdr:to>
      <xdr:col>98</xdr:col>
      <xdr:colOff>38100</xdr:colOff>
      <xdr:row>108</xdr:row>
      <xdr:rowOff>34417</xdr:rowOff>
    </xdr:to>
    <xdr:sp macro="" textlink="">
      <xdr:nvSpPr>
        <xdr:cNvPr id="795" name="フローチャート: 判断 794">
          <a:extLst>
            <a:ext uri="{FF2B5EF4-FFF2-40B4-BE49-F238E27FC236}">
              <a16:creationId xmlns:a16="http://schemas.microsoft.com/office/drawing/2014/main" id="{B2DCA186-C015-4317-ACF4-B9CD7F718057}"/>
            </a:ext>
          </a:extLst>
        </xdr:cNvPr>
        <xdr:cNvSpPr/>
      </xdr:nvSpPr>
      <xdr:spPr>
        <a:xfrm>
          <a:off x="18605500" y="18449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96" name="テキスト ボックス 795">
          <a:extLst>
            <a:ext uri="{FF2B5EF4-FFF2-40B4-BE49-F238E27FC236}">
              <a16:creationId xmlns:a16="http://schemas.microsoft.com/office/drawing/2014/main" id="{9C08A0B6-666A-4CBA-8684-B663F74D01CE}"/>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97" name="テキスト ボックス 796">
          <a:extLst>
            <a:ext uri="{FF2B5EF4-FFF2-40B4-BE49-F238E27FC236}">
              <a16:creationId xmlns:a16="http://schemas.microsoft.com/office/drawing/2014/main" id="{9639C059-2683-4589-A435-2A2AF123A95F}"/>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98" name="テキスト ボックス 797">
          <a:extLst>
            <a:ext uri="{FF2B5EF4-FFF2-40B4-BE49-F238E27FC236}">
              <a16:creationId xmlns:a16="http://schemas.microsoft.com/office/drawing/2014/main" id="{EC07C0FA-A60F-4E1A-B893-EAA0D6451367}"/>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99" name="テキスト ボックス 798">
          <a:extLst>
            <a:ext uri="{FF2B5EF4-FFF2-40B4-BE49-F238E27FC236}">
              <a16:creationId xmlns:a16="http://schemas.microsoft.com/office/drawing/2014/main" id="{7E550A31-9B39-4BDE-8D1A-C22541C14E6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00" name="テキスト ボックス 799">
          <a:extLst>
            <a:ext uri="{FF2B5EF4-FFF2-40B4-BE49-F238E27FC236}">
              <a16:creationId xmlns:a16="http://schemas.microsoft.com/office/drawing/2014/main" id="{5A19E878-EC45-4221-A061-715D90F92CBA}"/>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93980</xdr:rowOff>
    </xdr:from>
    <xdr:to>
      <xdr:col>116</xdr:col>
      <xdr:colOff>114300</xdr:colOff>
      <xdr:row>108</xdr:row>
      <xdr:rowOff>24130</xdr:rowOff>
    </xdr:to>
    <xdr:sp macro="" textlink="">
      <xdr:nvSpPr>
        <xdr:cNvPr id="801" name="楕円 800">
          <a:extLst>
            <a:ext uri="{FF2B5EF4-FFF2-40B4-BE49-F238E27FC236}">
              <a16:creationId xmlns:a16="http://schemas.microsoft.com/office/drawing/2014/main" id="{58D6B960-702F-4926-AD8B-145F427A41AB}"/>
            </a:ext>
          </a:extLst>
        </xdr:cNvPr>
        <xdr:cNvSpPr/>
      </xdr:nvSpPr>
      <xdr:spPr>
        <a:xfrm>
          <a:off x="22110700" y="1843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72407</xdr:rowOff>
    </xdr:from>
    <xdr:ext cx="469744" cy="259045"/>
    <xdr:sp macro="" textlink="">
      <xdr:nvSpPr>
        <xdr:cNvPr id="802" name="【公民館】&#10;一人当たり面積該当値テキスト">
          <a:extLst>
            <a:ext uri="{FF2B5EF4-FFF2-40B4-BE49-F238E27FC236}">
              <a16:creationId xmlns:a16="http://schemas.microsoft.com/office/drawing/2014/main" id="{15007B5B-234F-4B68-9C8B-59546F0C5E2E}"/>
            </a:ext>
          </a:extLst>
        </xdr:cNvPr>
        <xdr:cNvSpPr txBox="1"/>
      </xdr:nvSpPr>
      <xdr:spPr>
        <a:xfrm>
          <a:off x="22199600" y="1841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143129</xdr:rowOff>
    </xdr:from>
    <xdr:to>
      <xdr:col>112</xdr:col>
      <xdr:colOff>38100</xdr:colOff>
      <xdr:row>108</xdr:row>
      <xdr:rowOff>73279</xdr:rowOff>
    </xdr:to>
    <xdr:sp macro="" textlink="">
      <xdr:nvSpPr>
        <xdr:cNvPr id="803" name="楕円 802">
          <a:extLst>
            <a:ext uri="{FF2B5EF4-FFF2-40B4-BE49-F238E27FC236}">
              <a16:creationId xmlns:a16="http://schemas.microsoft.com/office/drawing/2014/main" id="{657B1D88-9DE2-4DC4-B9DD-C3095ABA39A7}"/>
            </a:ext>
          </a:extLst>
        </xdr:cNvPr>
        <xdr:cNvSpPr/>
      </xdr:nvSpPr>
      <xdr:spPr>
        <a:xfrm>
          <a:off x="21272500" y="18488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144780</xdr:rowOff>
    </xdr:from>
    <xdr:to>
      <xdr:col>116</xdr:col>
      <xdr:colOff>63500</xdr:colOff>
      <xdr:row>108</xdr:row>
      <xdr:rowOff>22479</xdr:rowOff>
    </xdr:to>
    <xdr:cxnSp macro="">
      <xdr:nvCxnSpPr>
        <xdr:cNvPr id="804" name="直線コネクタ 803">
          <a:extLst>
            <a:ext uri="{FF2B5EF4-FFF2-40B4-BE49-F238E27FC236}">
              <a16:creationId xmlns:a16="http://schemas.microsoft.com/office/drawing/2014/main" id="{32941B95-530D-43F8-9ABD-1B18A5ADD17B}"/>
            </a:ext>
          </a:extLst>
        </xdr:cNvPr>
        <xdr:cNvCxnSpPr/>
      </xdr:nvCxnSpPr>
      <xdr:spPr>
        <a:xfrm flipV="1">
          <a:off x="21323300" y="18489930"/>
          <a:ext cx="838200" cy="49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49040</xdr:rowOff>
    </xdr:from>
    <xdr:ext cx="469744" cy="259045"/>
    <xdr:sp macro="" textlink="">
      <xdr:nvSpPr>
        <xdr:cNvPr id="805" name="n_1aveValue【公民館】&#10;一人当たり面積">
          <a:extLst>
            <a:ext uri="{FF2B5EF4-FFF2-40B4-BE49-F238E27FC236}">
              <a16:creationId xmlns:a16="http://schemas.microsoft.com/office/drawing/2014/main" id="{CF0BFB50-1AD7-4463-8DCE-580585D62E3A}"/>
            </a:ext>
          </a:extLst>
        </xdr:cNvPr>
        <xdr:cNvSpPr txBox="1"/>
      </xdr:nvSpPr>
      <xdr:spPr>
        <a:xfrm>
          <a:off x="21075727" y="18222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37989</xdr:rowOff>
    </xdr:from>
    <xdr:ext cx="469744" cy="259045"/>
    <xdr:sp macro="" textlink="">
      <xdr:nvSpPr>
        <xdr:cNvPr id="806" name="n_2aveValue【公民館】&#10;一人当たり面積">
          <a:extLst>
            <a:ext uri="{FF2B5EF4-FFF2-40B4-BE49-F238E27FC236}">
              <a16:creationId xmlns:a16="http://schemas.microsoft.com/office/drawing/2014/main" id="{A578652D-D726-4426-802B-216D875C4B8D}"/>
            </a:ext>
          </a:extLst>
        </xdr:cNvPr>
        <xdr:cNvSpPr txBox="1"/>
      </xdr:nvSpPr>
      <xdr:spPr>
        <a:xfrm>
          <a:off x="20199427" y="18211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52088</xdr:rowOff>
    </xdr:from>
    <xdr:ext cx="469744" cy="259045"/>
    <xdr:sp macro="" textlink="">
      <xdr:nvSpPr>
        <xdr:cNvPr id="807" name="n_3aveValue【公民館】&#10;一人当たり面積">
          <a:extLst>
            <a:ext uri="{FF2B5EF4-FFF2-40B4-BE49-F238E27FC236}">
              <a16:creationId xmlns:a16="http://schemas.microsoft.com/office/drawing/2014/main" id="{5C68B6DC-F8C7-414F-920F-5B4222CA24E5}"/>
            </a:ext>
          </a:extLst>
        </xdr:cNvPr>
        <xdr:cNvSpPr txBox="1"/>
      </xdr:nvSpPr>
      <xdr:spPr>
        <a:xfrm>
          <a:off x="19310427" y="18225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50944</xdr:rowOff>
    </xdr:from>
    <xdr:ext cx="469744" cy="259045"/>
    <xdr:sp macro="" textlink="">
      <xdr:nvSpPr>
        <xdr:cNvPr id="808" name="n_4aveValue【公民館】&#10;一人当たり面積">
          <a:extLst>
            <a:ext uri="{FF2B5EF4-FFF2-40B4-BE49-F238E27FC236}">
              <a16:creationId xmlns:a16="http://schemas.microsoft.com/office/drawing/2014/main" id="{B395F723-85AD-42CE-97D2-CD5391CB8EF7}"/>
            </a:ext>
          </a:extLst>
        </xdr:cNvPr>
        <xdr:cNvSpPr txBox="1"/>
      </xdr:nvSpPr>
      <xdr:spPr>
        <a:xfrm>
          <a:off x="18421427" y="18224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64406</xdr:rowOff>
    </xdr:from>
    <xdr:ext cx="469744" cy="259045"/>
    <xdr:sp macro="" textlink="">
      <xdr:nvSpPr>
        <xdr:cNvPr id="809" name="n_1mainValue【公民館】&#10;一人当たり面積">
          <a:extLst>
            <a:ext uri="{FF2B5EF4-FFF2-40B4-BE49-F238E27FC236}">
              <a16:creationId xmlns:a16="http://schemas.microsoft.com/office/drawing/2014/main" id="{3FDC6785-C9F3-498D-A00A-405632454689}"/>
            </a:ext>
          </a:extLst>
        </xdr:cNvPr>
        <xdr:cNvSpPr txBox="1"/>
      </xdr:nvSpPr>
      <xdr:spPr>
        <a:xfrm>
          <a:off x="21075727" y="18581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10" name="正方形/長方形 809">
          <a:extLst>
            <a:ext uri="{FF2B5EF4-FFF2-40B4-BE49-F238E27FC236}">
              <a16:creationId xmlns:a16="http://schemas.microsoft.com/office/drawing/2014/main" id="{052986D2-F939-4C77-A629-1CFD6B4B3AAF}"/>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11" name="正方形/長方形 810">
          <a:extLst>
            <a:ext uri="{FF2B5EF4-FFF2-40B4-BE49-F238E27FC236}">
              <a16:creationId xmlns:a16="http://schemas.microsoft.com/office/drawing/2014/main" id="{ADF7ED56-4014-48FA-A456-0E3177261C34}"/>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12" name="テキスト ボックス 811">
          <a:extLst>
            <a:ext uri="{FF2B5EF4-FFF2-40B4-BE49-F238E27FC236}">
              <a16:creationId xmlns:a16="http://schemas.microsoft.com/office/drawing/2014/main" id="{63AFE872-D26F-4443-AE31-4F7E4C1D17A3}"/>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令和２年度まで</a:t>
          </a:r>
          <a:r>
            <a:rPr kumimoji="1" lang="ja-JP" altLang="ja-JP" sz="1100">
              <a:solidFill>
                <a:schemeClr val="dk1"/>
              </a:solidFill>
              <a:effectLst/>
              <a:latin typeface="+mn-lt"/>
              <a:ea typeface="+mn-ea"/>
              <a:cs typeface="+mn-cs"/>
            </a:rPr>
            <a:t>類似団体と比較して、有形固定資産減価償却率が高くなっている施設は、保育所、公民館</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で</a:t>
          </a:r>
          <a:r>
            <a:rPr kumimoji="1" lang="ja-JP" altLang="en-US" sz="1100">
              <a:solidFill>
                <a:schemeClr val="dk1"/>
              </a:solidFill>
              <a:effectLst/>
              <a:latin typeface="+mn-lt"/>
              <a:ea typeface="+mn-ea"/>
              <a:cs typeface="+mn-cs"/>
            </a:rPr>
            <a:t>あったが</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令和３年度に保育所及び公民館の１施設を整備したことにより</a:t>
          </a:r>
          <a:r>
            <a:rPr kumimoji="1" lang="ja-JP" altLang="ja-JP" sz="1100">
              <a:solidFill>
                <a:schemeClr val="dk1"/>
              </a:solidFill>
              <a:effectLst/>
              <a:latin typeface="+mn-lt"/>
              <a:ea typeface="+mn-ea"/>
              <a:cs typeface="+mn-cs"/>
            </a:rPr>
            <a:t>有形固定資産減価償却率</a:t>
          </a:r>
          <a:r>
            <a:rPr kumimoji="1" lang="ja-JP" altLang="en-US" sz="1100">
              <a:solidFill>
                <a:schemeClr val="dk1"/>
              </a:solidFill>
              <a:effectLst/>
              <a:latin typeface="+mn-lt"/>
              <a:ea typeface="+mn-ea"/>
              <a:cs typeface="+mn-cs"/>
            </a:rPr>
            <a:t>大きく減少した</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今後の維持管理については、</a:t>
          </a:r>
          <a:r>
            <a:rPr kumimoji="1" lang="ja-JP" altLang="ja-JP" sz="1100">
              <a:solidFill>
                <a:schemeClr val="dk1"/>
              </a:solidFill>
              <a:effectLst/>
              <a:latin typeface="+mn-lt"/>
              <a:ea typeface="+mn-ea"/>
              <a:cs typeface="+mn-cs"/>
            </a:rPr>
            <a:t>公共施設等総合管理計画や個別施設計画に基づき、計画的な長寿命化を図りたい。</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473D96-4C04-496C-A795-3952F7F98372}"/>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74250301-354C-44E3-9182-6083D3358ECC}"/>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C384EECB-35CD-4F68-AD77-0B606A0FCD48}"/>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80A78366-8F37-4EF6-AC42-6D323694431D}"/>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福島県新地町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5743C8A1-DCAF-4176-B786-4AEFF95E884F}"/>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AD8A9D0F-A69B-4E1B-9613-B76451DE28A7}"/>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1D01BB51-3389-483F-B6F5-3735569D6484}"/>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48DACFF2-3259-4E87-BB9B-2DC884E3B0C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85F9CBF7-8EB7-440E-857A-562CCA025D29}"/>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A3BCF49D-FFE6-493C-8295-0A5D5BB2D75B}"/>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7,812
7,767
46.70
8,837,355
8,115,475
458,816
4,427,893
5,954,636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53082C40-9707-45DB-9BAE-9C7C93586244}"/>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5508CC70-5921-4B16-B812-5AC4EA5372F1}"/>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8AD27343-EBFC-4830-9471-C33054242CE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A9DB6D3C-86B1-41E2-BFB7-0423A1A8E93C}"/>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FAD9718E-ADAB-4E4D-9D1E-F4705350F0B8}"/>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8F2C3CE0-62F8-47DF-8A8E-1E09B7BE2A1D}"/>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E7A3D63A-C8A4-4DDA-A429-6245B13536A2}"/>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985013DF-CA29-4387-8E76-848743BC967C}"/>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B2C71F73-70A3-437C-9853-6A7058EE1455}"/>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447F2D05-CDD0-427F-B11B-6F98D948A0BE}"/>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FB9710E6-5EC3-454F-9F9A-5B4F0F8091E6}"/>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A66B03C1-1352-4A4A-9C3D-FF80791C972A}"/>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CEAAD2E2-F144-4611-BC99-D498F5953191}"/>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CF5CC9E3-56C1-4CE1-8261-BDCECA6E6723}"/>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7D8C87F3-7A00-4742-972A-23C96539DF86}"/>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1E2CD6D8-833D-40F1-BD1E-3B2288F8AA97}"/>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4A34445B-7A11-4B50-8530-4B7EA11AF473}"/>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D431FD88-85AE-4549-AE80-0682B9D8B738}"/>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2CF8A559-F12C-425B-B68D-A083880194C7}"/>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8423BAD7-E272-4DFD-B699-1E281CB245B4}"/>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EEECA2E-8FB7-4B57-B299-40C5AA3798FB}"/>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1898F4C5-A15A-442C-AB9F-CAB1C312B1E7}"/>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29F6A605-66EA-4392-8143-35D35DF66572}"/>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6D8E4CF3-E939-47AC-AFF8-5F0613D18A07}"/>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17052F9E-0621-4249-A811-C18B576BFBA7}"/>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12CD1F85-4F86-4DBA-95A2-ED03D2613542}"/>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DF1532A4-C797-41BE-9DFA-A7B492B182B7}"/>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E7F89F01-5A67-4A2F-A090-934DB8BF38A9}"/>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4E111EAC-90FA-498C-AEB4-775C4D17EEDC}"/>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4237AF32-2C5D-4597-8E99-EDC9A9ECF156}"/>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7AB92318-8F82-45A9-96C2-251F3F924343}"/>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C5E3E4CF-6816-4B9E-A1C6-158BA2600319}"/>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9CB2560-A6C9-4337-8165-B76F599F4C0F}"/>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F1F8849A-ACA9-4B76-A4FA-FAABECC025E7}"/>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BB7A791D-A117-4D9C-88BA-9BE8BE873CA3}"/>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C83D3AFE-56BC-47E9-80D9-CACA096C750C}"/>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99F8E4FF-1FEA-4E5F-9FFB-D322264135A7}"/>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FEA6ABE6-C8D6-43E8-81B6-C6E6E905F89B}"/>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6F1DB4D6-516F-4540-82C7-1B7917A94FCD}"/>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9AEDC3B9-7013-42EB-92A0-25F88AC3FB07}"/>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EBF5FE26-FD6C-41CF-99DC-A5F40A8E5304}"/>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ADF242D1-C44E-468A-820E-8CCF459208CC}"/>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46D2972C-E725-459E-B01B-1360AB4E6875}"/>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D75981EB-F7C2-4629-9803-F44AFCFDAE52}"/>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721BA707-2FA2-4388-845C-052ECDB2BAEA}"/>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C380925B-3D13-4DAB-81BF-CD12BDC29C84}"/>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46808</xdr:rowOff>
    </xdr:from>
    <xdr:to>
      <xdr:col>24</xdr:col>
      <xdr:colOff>62865</xdr:colOff>
      <xdr:row>41</xdr:row>
      <xdr:rowOff>58238</xdr:rowOff>
    </xdr:to>
    <xdr:cxnSp macro="">
      <xdr:nvCxnSpPr>
        <xdr:cNvPr id="58" name="直線コネクタ 57">
          <a:extLst>
            <a:ext uri="{FF2B5EF4-FFF2-40B4-BE49-F238E27FC236}">
              <a16:creationId xmlns:a16="http://schemas.microsoft.com/office/drawing/2014/main" id="{78FA2D12-DAAC-443F-B5C6-E54F60BF8404}"/>
            </a:ext>
          </a:extLst>
        </xdr:cNvPr>
        <xdr:cNvCxnSpPr/>
      </xdr:nvCxnSpPr>
      <xdr:spPr>
        <a:xfrm flipV="1">
          <a:off x="4634865" y="5704658"/>
          <a:ext cx="0" cy="1383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62065</xdr:rowOff>
    </xdr:from>
    <xdr:ext cx="405111" cy="259045"/>
    <xdr:sp macro="" textlink="">
      <xdr:nvSpPr>
        <xdr:cNvPr id="59" name="【図書館】&#10;有形固定資産減価償却率最小値テキスト">
          <a:extLst>
            <a:ext uri="{FF2B5EF4-FFF2-40B4-BE49-F238E27FC236}">
              <a16:creationId xmlns:a16="http://schemas.microsoft.com/office/drawing/2014/main" id="{D1D23148-1674-4384-83BF-836FDD4A06D6}"/>
            </a:ext>
          </a:extLst>
        </xdr:cNvPr>
        <xdr:cNvSpPr txBox="1"/>
      </xdr:nvSpPr>
      <xdr:spPr>
        <a:xfrm>
          <a:off x="4673600" y="7091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58238</xdr:rowOff>
    </xdr:from>
    <xdr:to>
      <xdr:col>24</xdr:col>
      <xdr:colOff>152400</xdr:colOff>
      <xdr:row>41</xdr:row>
      <xdr:rowOff>58238</xdr:rowOff>
    </xdr:to>
    <xdr:cxnSp macro="">
      <xdr:nvCxnSpPr>
        <xdr:cNvPr id="60" name="直線コネクタ 59">
          <a:extLst>
            <a:ext uri="{FF2B5EF4-FFF2-40B4-BE49-F238E27FC236}">
              <a16:creationId xmlns:a16="http://schemas.microsoft.com/office/drawing/2014/main" id="{6B6AF326-8304-411A-B14D-4FD5F0FB17CC}"/>
            </a:ext>
          </a:extLst>
        </xdr:cNvPr>
        <xdr:cNvCxnSpPr/>
      </xdr:nvCxnSpPr>
      <xdr:spPr>
        <a:xfrm>
          <a:off x="4546600" y="7087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164935</xdr:rowOff>
    </xdr:from>
    <xdr:ext cx="340478" cy="259045"/>
    <xdr:sp macro="" textlink="">
      <xdr:nvSpPr>
        <xdr:cNvPr id="61" name="【図書館】&#10;有形固定資産減価償却率最大値テキスト">
          <a:extLst>
            <a:ext uri="{FF2B5EF4-FFF2-40B4-BE49-F238E27FC236}">
              <a16:creationId xmlns:a16="http://schemas.microsoft.com/office/drawing/2014/main" id="{0547A8FE-691E-4674-A847-5156B8040194}"/>
            </a:ext>
          </a:extLst>
        </xdr:cNvPr>
        <xdr:cNvSpPr txBox="1"/>
      </xdr:nvSpPr>
      <xdr:spPr>
        <a:xfrm>
          <a:off x="4673600" y="54798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46808</xdr:rowOff>
    </xdr:from>
    <xdr:to>
      <xdr:col>24</xdr:col>
      <xdr:colOff>152400</xdr:colOff>
      <xdr:row>33</xdr:row>
      <xdr:rowOff>46808</xdr:rowOff>
    </xdr:to>
    <xdr:cxnSp macro="">
      <xdr:nvCxnSpPr>
        <xdr:cNvPr id="62" name="直線コネクタ 61">
          <a:extLst>
            <a:ext uri="{FF2B5EF4-FFF2-40B4-BE49-F238E27FC236}">
              <a16:creationId xmlns:a16="http://schemas.microsoft.com/office/drawing/2014/main" id="{D638639D-D672-4400-9456-6A39AD282715}"/>
            </a:ext>
          </a:extLst>
        </xdr:cNvPr>
        <xdr:cNvCxnSpPr/>
      </xdr:nvCxnSpPr>
      <xdr:spPr>
        <a:xfrm>
          <a:off x="4546600" y="5704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38480</xdr:rowOff>
    </xdr:from>
    <xdr:ext cx="405111" cy="259045"/>
    <xdr:sp macro="" textlink="">
      <xdr:nvSpPr>
        <xdr:cNvPr id="63" name="【図書館】&#10;有形固定資産減価償却率平均値テキスト">
          <a:extLst>
            <a:ext uri="{FF2B5EF4-FFF2-40B4-BE49-F238E27FC236}">
              <a16:creationId xmlns:a16="http://schemas.microsoft.com/office/drawing/2014/main" id="{5786A6ED-58E9-4736-8E5C-4EE03CBD5FF7}"/>
            </a:ext>
          </a:extLst>
        </xdr:cNvPr>
        <xdr:cNvSpPr txBox="1"/>
      </xdr:nvSpPr>
      <xdr:spPr>
        <a:xfrm>
          <a:off x="4673600" y="62106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15603</xdr:rowOff>
    </xdr:from>
    <xdr:to>
      <xdr:col>24</xdr:col>
      <xdr:colOff>114300</xdr:colOff>
      <xdr:row>37</xdr:row>
      <xdr:rowOff>117203</xdr:rowOff>
    </xdr:to>
    <xdr:sp macro="" textlink="">
      <xdr:nvSpPr>
        <xdr:cNvPr id="64" name="フローチャート: 判断 63">
          <a:extLst>
            <a:ext uri="{FF2B5EF4-FFF2-40B4-BE49-F238E27FC236}">
              <a16:creationId xmlns:a16="http://schemas.microsoft.com/office/drawing/2014/main" id="{66925BAD-DC5E-4024-B612-B466BF15B530}"/>
            </a:ext>
          </a:extLst>
        </xdr:cNvPr>
        <xdr:cNvSpPr/>
      </xdr:nvSpPr>
      <xdr:spPr>
        <a:xfrm>
          <a:off x="4584700" y="635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46627</xdr:rowOff>
    </xdr:from>
    <xdr:to>
      <xdr:col>20</xdr:col>
      <xdr:colOff>38100</xdr:colOff>
      <xdr:row>37</xdr:row>
      <xdr:rowOff>148227</xdr:rowOff>
    </xdr:to>
    <xdr:sp macro="" textlink="">
      <xdr:nvSpPr>
        <xdr:cNvPr id="65" name="フローチャート: 判断 64">
          <a:extLst>
            <a:ext uri="{FF2B5EF4-FFF2-40B4-BE49-F238E27FC236}">
              <a16:creationId xmlns:a16="http://schemas.microsoft.com/office/drawing/2014/main" id="{475DD376-30F9-49DA-8CCF-11987A4F220B}"/>
            </a:ext>
          </a:extLst>
        </xdr:cNvPr>
        <xdr:cNvSpPr/>
      </xdr:nvSpPr>
      <xdr:spPr>
        <a:xfrm>
          <a:off x="3746500" y="639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61323</xdr:rowOff>
    </xdr:from>
    <xdr:to>
      <xdr:col>15</xdr:col>
      <xdr:colOff>101600</xdr:colOff>
      <xdr:row>37</xdr:row>
      <xdr:rowOff>162923</xdr:rowOff>
    </xdr:to>
    <xdr:sp macro="" textlink="">
      <xdr:nvSpPr>
        <xdr:cNvPr id="66" name="フローチャート: 判断 65">
          <a:extLst>
            <a:ext uri="{FF2B5EF4-FFF2-40B4-BE49-F238E27FC236}">
              <a16:creationId xmlns:a16="http://schemas.microsoft.com/office/drawing/2014/main" id="{7A5AD75E-0F55-4C29-8B98-1A69A5D1BDB1}"/>
            </a:ext>
          </a:extLst>
        </xdr:cNvPr>
        <xdr:cNvSpPr/>
      </xdr:nvSpPr>
      <xdr:spPr>
        <a:xfrm>
          <a:off x="2857500" y="640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95613</xdr:rowOff>
    </xdr:from>
    <xdr:to>
      <xdr:col>10</xdr:col>
      <xdr:colOff>165100</xdr:colOff>
      <xdr:row>37</xdr:row>
      <xdr:rowOff>25763</xdr:rowOff>
    </xdr:to>
    <xdr:sp macro="" textlink="">
      <xdr:nvSpPr>
        <xdr:cNvPr id="67" name="フローチャート: 判断 66">
          <a:extLst>
            <a:ext uri="{FF2B5EF4-FFF2-40B4-BE49-F238E27FC236}">
              <a16:creationId xmlns:a16="http://schemas.microsoft.com/office/drawing/2014/main" id="{3F98CC0C-87AF-498C-9266-7C53F3DD3F0A}"/>
            </a:ext>
          </a:extLst>
        </xdr:cNvPr>
        <xdr:cNvSpPr/>
      </xdr:nvSpPr>
      <xdr:spPr>
        <a:xfrm>
          <a:off x="1968500" y="626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46627</xdr:rowOff>
    </xdr:from>
    <xdr:to>
      <xdr:col>6</xdr:col>
      <xdr:colOff>38100</xdr:colOff>
      <xdr:row>36</xdr:row>
      <xdr:rowOff>148227</xdr:rowOff>
    </xdr:to>
    <xdr:sp macro="" textlink="">
      <xdr:nvSpPr>
        <xdr:cNvPr id="68" name="フローチャート: 判断 67">
          <a:extLst>
            <a:ext uri="{FF2B5EF4-FFF2-40B4-BE49-F238E27FC236}">
              <a16:creationId xmlns:a16="http://schemas.microsoft.com/office/drawing/2014/main" id="{098CD4F9-BB08-4EB1-A09E-4B5338FAE7FB}"/>
            </a:ext>
          </a:extLst>
        </xdr:cNvPr>
        <xdr:cNvSpPr/>
      </xdr:nvSpPr>
      <xdr:spPr>
        <a:xfrm>
          <a:off x="1079500" y="6218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9594DA08-559A-462D-89EB-500841F02118}"/>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8AABC8CF-9A5A-4AAB-9B7B-36E759F456EB}"/>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7E5D439B-EBB0-48C1-8CCE-ACFB9EC4D669}"/>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728EB37E-AEAB-437B-8194-76FA60F7CB47}"/>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290C93AA-C4EE-4193-B43E-5D384E3722CE}"/>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82550</xdr:rowOff>
    </xdr:from>
    <xdr:to>
      <xdr:col>24</xdr:col>
      <xdr:colOff>114300</xdr:colOff>
      <xdr:row>38</xdr:row>
      <xdr:rowOff>12700</xdr:rowOff>
    </xdr:to>
    <xdr:sp macro="" textlink="">
      <xdr:nvSpPr>
        <xdr:cNvPr id="74" name="楕円 73">
          <a:extLst>
            <a:ext uri="{FF2B5EF4-FFF2-40B4-BE49-F238E27FC236}">
              <a16:creationId xmlns:a16="http://schemas.microsoft.com/office/drawing/2014/main" id="{914560A7-563C-4F20-B567-1B0A2B74FFBC}"/>
            </a:ext>
          </a:extLst>
        </xdr:cNvPr>
        <xdr:cNvSpPr/>
      </xdr:nvSpPr>
      <xdr:spPr>
        <a:xfrm>
          <a:off x="45847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60977</xdr:rowOff>
    </xdr:from>
    <xdr:ext cx="405111" cy="259045"/>
    <xdr:sp macro="" textlink="">
      <xdr:nvSpPr>
        <xdr:cNvPr id="75" name="【図書館】&#10;有形固定資産減価償却率該当値テキスト">
          <a:extLst>
            <a:ext uri="{FF2B5EF4-FFF2-40B4-BE49-F238E27FC236}">
              <a16:creationId xmlns:a16="http://schemas.microsoft.com/office/drawing/2014/main" id="{D59FDD02-2520-4B2F-AF62-C89D1A01D6A3}"/>
            </a:ext>
          </a:extLst>
        </xdr:cNvPr>
        <xdr:cNvSpPr txBox="1"/>
      </xdr:nvSpPr>
      <xdr:spPr>
        <a:xfrm>
          <a:off x="4673600" y="640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48260</xdr:rowOff>
    </xdr:from>
    <xdr:to>
      <xdr:col>20</xdr:col>
      <xdr:colOff>38100</xdr:colOff>
      <xdr:row>37</xdr:row>
      <xdr:rowOff>149860</xdr:rowOff>
    </xdr:to>
    <xdr:sp macro="" textlink="">
      <xdr:nvSpPr>
        <xdr:cNvPr id="76" name="楕円 75">
          <a:extLst>
            <a:ext uri="{FF2B5EF4-FFF2-40B4-BE49-F238E27FC236}">
              <a16:creationId xmlns:a16="http://schemas.microsoft.com/office/drawing/2014/main" id="{F905D54B-73C1-460B-910E-6A35AB9840FD}"/>
            </a:ext>
          </a:extLst>
        </xdr:cNvPr>
        <xdr:cNvSpPr/>
      </xdr:nvSpPr>
      <xdr:spPr>
        <a:xfrm>
          <a:off x="3746500" y="639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99060</xdr:rowOff>
    </xdr:from>
    <xdr:to>
      <xdr:col>24</xdr:col>
      <xdr:colOff>63500</xdr:colOff>
      <xdr:row>37</xdr:row>
      <xdr:rowOff>133350</xdr:rowOff>
    </xdr:to>
    <xdr:cxnSp macro="">
      <xdr:nvCxnSpPr>
        <xdr:cNvPr id="77" name="直線コネクタ 76">
          <a:extLst>
            <a:ext uri="{FF2B5EF4-FFF2-40B4-BE49-F238E27FC236}">
              <a16:creationId xmlns:a16="http://schemas.microsoft.com/office/drawing/2014/main" id="{054CAAAB-09DA-4D89-8A2C-89577FFD3FE9}"/>
            </a:ext>
          </a:extLst>
        </xdr:cNvPr>
        <xdr:cNvCxnSpPr/>
      </xdr:nvCxnSpPr>
      <xdr:spPr>
        <a:xfrm>
          <a:off x="3797300" y="644271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164754</xdr:rowOff>
    </xdr:from>
    <xdr:ext cx="405111" cy="259045"/>
    <xdr:sp macro="" textlink="">
      <xdr:nvSpPr>
        <xdr:cNvPr id="78" name="n_1aveValue【図書館】&#10;有形固定資産減価償却率">
          <a:extLst>
            <a:ext uri="{FF2B5EF4-FFF2-40B4-BE49-F238E27FC236}">
              <a16:creationId xmlns:a16="http://schemas.microsoft.com/office/drawing/2014/main" id="{30864E29-FD15-4D4F-803F-96D8AFD921F0}"/>
            </a:ext>
          </a:extLst>
        </xdr:cNvPr>
        <xdr:cNvSpPr txBox="1"/>
      </xdr:nvSpPr>
      <xdr:spPr>
        <a:xfrm>
          <a:off x="3582044" y="6165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8000</xdr:rowOff>
    </xdr:from>
    <xdr:ext cx="405111" cy="259045"/>
    <xdr:sp macro="" textlink="">
      <xdr:nvSpPr>
        <xdr:cNvPr id="79" name="n_2aveValue【図書館】&#10;有形固定資産減価償却率">
          <a:extLst>
            <a:ext uri="{FF2B5EF4-FFF2-40B4-BE49-F238E27FC236}">
              <a16:creationId xmlns:a16="http://schemas.microsoft.com/office/drawing/2014/main" id="{4AC39132-AE47-4A1D-BB2C-67BDE8C3A329}"/>
            </a:ext>
          </a:extLst>
        </xdr:cNvPr>
        <xdr:cNvSpPr txBox="1"/>
      </xdr:nvSpPr>
      <xdr:spPr>
        <a:xfrm>
          <a:off x="2705744" y="6180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42290</xdr:rowOff>
    </xdr:from>
    <xdr:ext cx="405111" cy="259045"/>
    <xdr:sp macro="" textlink="">
      <xdr:nvSpPr>
        <xdr:cNvPr id="80" name="n_3aveValue【図書館】&#10;有形固定資産減価償却率">
          <a:extLst>
            <a:ext uri="{FF2B5EF4-FFF2-40B4-BE49-F238E27FC236}">
              <a16:creationId xmlns:a16="http://schemas.microsoft.com/office/drawing/2014/main" id="{20C98551-A3C3-4BFE-8452-0D370BD77673}"/>
            </a:ext>
          </a:extLst>
        </xdr:cNvPr>
        <xdr:cNvSpPr txBox="1"/>
      </xdr:nvSpPr>
      <xdr:spPr>
        <a:xfrm>
          <a:off x="1816744" y="6043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164754</xdr:rowOff>
    </xdr:from>
    <xdr:ext cx="405111" cy="259045"/>
    <xdr:sp macro="" textlink="">
      <xdr:nvSpPr>
        <xdr:cNvPr id="81" name="n_4aveValue【図書館】&#10;有形固定資産減価償却率">
          <a:extLst>
            <a:ext uri="{FF2B5EF4-FFF2-40B4-BE49-F238E27FC236}">
              <a16:creationId xmlns:a16="http://schemas.microsoft.com/office/drawing/2014/main" id="{B8348378-CC67-4546-A348-59D384D0D71A}"/>
            </a:ext>
          </a:extLst>
        </xdr:cNvPr>
        <xdr:cNvSpPr txBox="1"/>
      </xdr:nvSpPr>
      <xdr:spPr>
        <a:xfrm>
          <a:off x="927744" y="5994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140987</xdr:rowOff>
    </xdr:from>
    <xdr:ext cx="405111" cy="259045"/>
    <xdr:sp macro="" textlink="">
      <xdr:nvSpPr>
        <xdr:cNvPr id="82" name="n_1mainValue【図書館】&#10;有形固定資産減価償却率">
          <a:extLst>
            <a:ext uri="{FF2B5EF4-FFF2-40B4-BE49-F238E27FC236}">
              <a16:creationId xmlns:a16="http://schemas.microsoft.com/office/drawing/2014/main" id="{AE731703-3FB3-498E-BFB5-9094E785B7BF}"/>
            </a:ext>
          </a:extLst>
        </xdr:cNvPr>
        <xdr:cNvSpPr txBox="1"/>
      </xdr:nvSpPr>
      <xdr:spPr>
        <a:xfrm>
          <a:off x="3582044" y="6484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3" name="正方形/長方形 82">
          <a:extLst>
            <a:ext uri="{FF2B5EF4-FFF2-40B4-BE49-F238E27FC236}">
              <a16:creationId xmlns:a16="http://schemas.microsoft.com/office/drawing/2014/main" id="{54216384-C85D-4C76-BDAE-E5369A3ABA63}"/>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4" name="正方形/長方形 83">
          <a:extLst>
            <a:ext uri="{FF2B5EF4-FFF2-40B4-BE49-F238E27FC236}">
              <a16:creationId xmlns:a16="http://schemas.microsoft.com/office/drawing/2014/main" id="{662F4B6C-C72C-4A53-B2A2-7FADFF2D029E}"/>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5" name="正方形/長方形 84">
          <a:extLst>
            <a:ext uri="{FF2B5EF4-FFF2-40B4-BE49-F238E27FC236}">
              <a16:creationId xmlns:a16="http://schemas.microsoft.com/office/drawing/2014/main" id="{3A7DC058-7DB3-4C3F-AE89-A63F3E63AFB7}"/>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6" name="正方形/長方形 85">
          <a:extLst>
            <a:ext uri="{FF2B5EF4-FFF2-40B4-BE49-F238E27FC236}">
              <a16:creationId xmlns:a16="http://schemas.microsoft.com/office/drawing/2014/main" id="{A970DB1C-97BF-4FBF-8A12-EE98FFDAA94E}"/>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7" name="正方形/長方形 86">
          <a:extLst>
            <a:ext uri="{FF2B5EF4-FFF2-40B4-BE49-F238E27FC236}">
              <a16:creationId xmlns:a16="http://schemas.microsoft.com/office/drawing/2014/main" id="{E92E6AB9-EFD5-4B8E-B9EE-0AD063132F5D}"/>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8" name="正方形/長方形 87">
          <a:extLst>
            <a:ext uri="{FF2B5EF4-FFF2-40B4-BE49-F238E27FC236}">
              <a16:creationId xmlns:a16="http://schemas.microsoft.com/office/drawing/2014/main" id="{5A32EEFC-6D24-4F1D-A3EF-BF2BAA267785}"/>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9" name="正方形/長方形 88">
          <a:extLst>
            <a:ext uri="{FF2B5EF4-FFF2-40B4-BE49-F238E27FC236}">
              <a16:creationId xmlns:a16="http://schemas.microsoft.com/office/drawing/2014/main" id="{5A07BF35-CE11-44C0-820A-DDC422B14506}"/>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0" name="正方形/長方形 89">
          <a:extLst>
            <a:ext uri="{FF2B5EF4-FFF2-40B4-BE49-F238E27FC236}">
              <a16:creationId xmlns:a16="http://schemas.microsoft.com/office/drawing/2014/main" id="{6489F509-5638-4E99-AC17-04DD274A1FD8}"/>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1" name="テキスト ボックス 90">
          <a:extLst>
            <a:ext uri="{FF2B5EF4-FFF2-40B4-BE49-F238E27FC236}">
              <a16:creationId xmlns:a16="http://schemas.microsoft.com/office/drawing/2014/main" id="{7EF17522-4899-4BA1-9669-773E71495DAD}"/>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2" name="直線コネクタ 91">
          <a:extLst>
            <a:ext uri="{FF2B5EF4-FFF2-40B4-BE49-F238E27FC236}">
              <a16:creationId xmlns:a16="http://schemas.microsoft.com/office/drawing/2014/main" id="{CA850CBD-301B-411D-BDB7-F27D4194C2C1}"/>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3" name="直線コネクタ 92">
          <a:extLst>
            <a:ext uri="{FF2B5EF4-FFF2-40B4-BE49-F238E27FC236}">
              <a16:creationId xmlns:a16="http://schemas.microsoft.com/office/drawing/2014/main" id="{30D5EA00-3405-4C99-AE2C-AAA08B89E3CC}"/>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94" name="テキスト ボックス 93">
          <a:extLst>
            <a:ext uri="{FF2B5EF4-FFF2-40B4-BE49-F238E27FC236}">
              <a16:creationId xmlns:a16="http://schemas.microsoft.com/office/drawing/2014/main" id="{764BFA9F-8B0B-46AC-95A0-6CBA83A18E83}"/>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5" name="直線コネクタ 94">
          <a:extLst>
            <a:ext uri="{FF2B5EF4-FFF2-40B4-BE49-F238E27FC236}">
              <a16:creationId xmlns:a16="http://schemas.microsoft.com/office/drawing/2014/main" id="{D0EFB3C8-7E2F-43DD-ACEB-A1994599CE62}"/>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96" name="テキスト ボックス 95">
          <a:extLst>
            <a:ext uri="{FF2B5EF4-FFF2-40B4-BE49-F238E27FC236}">
              <a16:creationId xmlns:a16="http://schemas.microsoft.com/office/drawing/2014/main" id="{C0903114-35A4-455E-A083-7B729F8C8A75}"/>
            </a:ext>
          </a:extLst>
        </xdr:cNvPr>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97" name="直線コネクタ 96">
          <a:extLst>
            <a:ext uri="{FF2B5EF4-FFF2-40B4-BE49-F238E27FC236}">
              <a16:creationId xmlns:a16="http://schemas.microsoft.com/office/drawing/2014/main" id="{B0C45D4D-CF74-43F7-895E-B4E99E1A09B1}"/>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98" name="テキスト ボックス 97">
          <a:extLst>
            <a:ext uri="{FF2B5EF4-FFF2-40B4-BE49-F238E27FC236}">
              <a16:creationId xmlns:a16="http://schemas.microsoft.com/office/drawing/2014/main" id="{F5EFC1C8-D37A-4D53-9AB9-AA7060FB0855}"/>
            </a:ext>
          </a:extLst>
        </xdr:cNvPr>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9" name="直線コネクタ 98">
          <a:extLst>
            <a:ext uri="{FF2B5EF4-FFF2-40B4-BE49-F238E27FC236}">
              <a16:creationId xmlns:a16="http://schemas.microsoft.com/office/drawing/2014/main" id="{F1A58EE0-D068-463D-B4E8-033BB1627D4E}"/>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0" name="テキスト ボックス 99">
          <a:extLst>
            <a:ext uri="{FF2B5EF4-FFF2-40B4-BE49-F238E27FC236}">
              <a16:creationId xmlns:a16="http://schemas.microsoft.com/office/drawing/2014/main" id="{BB6F9246-ACD1-48AF-9300-B92FA18709BB}"/>
            </a:ext>
          </a:extLst>
        </xdr:cNvPr>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1" name="直線コネクタ 100">
          <a:extLst>
            <a:ext uri="{FF2B5EF4-FFF2-40B4-BE49-F238E27FC236}">
              <a16:creationId xmlns:a16="http://schemas.microsoft.com/office/drawing/2014/main" id="{EB8BD3D8-8BE6-4E3A-94EF-EEEC4C75C584}"/>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02" name="テキスト ボックス 101">
          <a:extLst>
            <a:ext uri="{FF2B5EF4-FFF2-40B4-BE49-F238E27FC236}">
              <a16:creationId xmlns:a16="http://schemas.microsoft.com/office/drawing/2014/main" id="{67FB201F-EAFA-4BAC-9F3A-97C1048CB3ED}"/>
            </a:ext>
          </a:extLst>
        </xdr:cNvPr>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3" name="直線コネクタ 102">
          <a:extLst>
            <a:ext uri="{FF2B5EF4-FFF2-40B4-BE49-F238E27FC236}">
              <a16:creationId xmlns:a16="http://schemas.microsoft.com/office/drawing/2014/main" id="{CB411CEC-909F-4D06-84EF-4C1DD71C5475}"/>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04" name="テキスト ボックス 103">
          <a:extLst>
            <a:ext uri="{FF2B5EF4-FFF2-40B4-BE49-F238E27FC236}">
              <a16:creationId xmlns:a16="http://schemas.microsoft.com/office/drawing/2014/main" id="{A441BA75-F8B8-4158-A115-EA1A18EE8111}"/>
            </a:ext>
          </a:extLst>
        </xdr:cNvPr>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5" name="直線コネクタ 104">
          <a:extLst>
            <a:ext uri="{FF2B5EF4-FFF2-40B4-BE49-F238E27FC236}">
              <a16:creationId xmlns:a16="http://schemas.microsoft.com/office/drawing/2014/main" id="{4E5BFD03-EB12-4E7B-B66C-9A8FB5489119}"/>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6" name="テキスト ボックス 105">
          <a:extLst>
            <a:ext uri="{FF2B5EF4-FFF2-40B4-BE49-F238E27FC236}">
              <a16:creationId xmlns:a16="http://schemas.microsoft.com/office/drawing/2014/main" id="{432C9A01-EBDF-4466-9516-608D5229B4C9}"/>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7" name="【図書館】&#10;一人当たり面積グラフ枠">
          <a:extLst>
            <a:ext uri="{FF2B5EF4-FFF2-40B4-BE49-F238E27FC236}">
              <a16:creationId xmlns:a16="http://schemas.microsoft.com/office/drawing/2014/main" id="{F8F0049A-E2CC-4D43-BF38-61D4D1CEB3D4}"/>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41910</xdr:rowOff>
    </xdr:from>
    <xdr:to>
      <xdr:col>54</xdr:col>
      <xdr:colOff>189865</xdr:colOff>
      <xdr:row>42</xdr:row>
      <xdr:rowOff>7620</xdr:rowOff>
    </xdr:to>
    <xdr:cxnSp macro="">
      <xdr:nvCxnSpPr>
        <xdr:cNvPr id="108" name="直線コネクタ 107">
          <a:extLst>
            <a:ext uri="{FF2B5EF4-FFF2-40B4-BE49-F238E27FC236}">
              <a16:creationId xmlns:a16="http://schemas.microsoft.com/office/drawing/2014/main" id="{AEBC3CC7-7E50-41DA-8CD8-496E39C29C21}"/>
            </a:ext>
          </a:extLst>
        </xdr:cNvPr>
        <xdr:cNvCxnSpPr/>
      </xdr:nvCxnSpPr>
      <xdr:spPr>
        <a:xfrm flipV="1">
          <a:off x="10476865" y="5699760"/>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11447</xdr:rowOff>
    </xdr:from>
    <xdr:ext cx="469744" cy="259045"/>
    <xdr:sp macro="" textlink="">
      <xdr:nvSpPr>
        <xdr:cNvPr id="109" name="【図書館】&#10;一人当たり面積最小値テキスト">
          <a:extLst>
            <a:ext uri="{FF2B5EF4-FFF2-40B4-BE49-F238E27FC236}">
              <a16:creationId xmlns:a16="http://schemas.microsoft.com/office/drawing/2014/main" id="{961BC704-809A-445C-8D52-10545976393B}"/>
            </a:ext>
          </a:extLst>
        </xdr:cNvPr>
        <xdr:cNvSpPr txBox="1"/>
      </xdr:nvSpPr>
      <xdr:spPr>
        <a:xfrm>
          <a:off x="10515600" y="721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7620</xdr:rowOff>
    </xdr:from>
    <xdr:to>
      <xdr:col>55</xdr:col>
      <xdr:colOff>88900</xdr:colOff>
      <xdr:row>42</xdr:row>
      <xdr:rowOff>7620</xdr:rowOff>
    </xdr:to>
    <xdr:cxnSp macro="">
      <xdr:nvCxnSpPr>
        <xdr:cNvPr id="110" name="直線コネクタ 109">
          <a:extLst>
            <a:ext uri="{FF2B5EF4-FFF2-40B4-BE49-F238E27FC236}">
              <a16:creationId xmlns:a16="http://schemas.microsoft.com/office/drawing/2014/main" id="{2F710F1D-74F7-4A48-BAB7-A9957CAAB094}"/>
            </a:ext>
          </a:extLst>
        </xdr:cNvPr>
        <xdr:cNvCxnSpPr/>
      </xdr:nvCxnSpPr>
      <xdr:spPr>
        <a:xfrm>
          <a:off x="10388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160037</xdr:rowOff>
    </xdr:from>
    <xdr:ext cx="469744" cy="259045"/>
    <xdr:sp macro="" textlink="">
      <xdr:nvSpPr>
        <xdr:cNvPr id="111" name="【図書館】&#10;一人当たり面積最大値テキスト">
          <a:extLst>
            <a:ext uri="{FF2B5EF4-FFF2-40B4-BE49-F238E27FC236}">
              <a16:creationId xmlns:a16="http://schemas.microsoft.com/office/drawing/2014/main" id="{EEFF4B5E-471A-46F7-8D04-B3566B126F4B}"/>
            </a:ext>
          </a:extLst>
        </xdr:cNvPr>
        <xdr:cNvSpPr txBox="1"/>
      </xdr:nvSpPr>
      <xdr:spPr>
        <a:xfrm>
          <a:off x="10515600" y="5474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41910</xdr:rowOff>
    </xdr:from>
    <xdr:to>
      <xdr:col>55</xdr:col>
      <xdr:colOff>88900</xdr:colOff>
      <xdr:row>33</xdr:row>
      <xdr:rowOff>41910</xdr:rowOff>
    </xdr:to>
    <xdr:cxnSp macro="">
      <xdr:nvCxnSpPr>
        <xdr:cNvPr id="112" name="直線コネクタ 111">
          <a:extLst>
            <a:ext uri="{FF2B5EF4-FFF2-40B4-BE49-F238E27FC236}">
              <a16:creationId xmlns:a16="http://schemas.microsoft.com/office/drawing/2014/main" id="{E9FE6547-1C64-4472-AB88-0FFE52F1E8D9}"/>
            </a:ext>
          </a:extLst>
        </xdr:cNvPr>
        <xdr:cNvCxnSpPr/>
      </xdr:nvCxnSpPr>
      <xdr:spPr>
        <a:xfrm>
          <a:off x="10388600" y="5699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18523</xdr:rowOff>
    </xdr:from>
    <xdr:ext cx="469744" cy="259045"/>
    <xdr:sp macro="" textlink="">
      <xdr:nvSpPr>
        <xdr:cNvPr id="113" name="【図書館】&#10;一人当たり面積平均値テキスト">
          <a:extLst>
            <a:ext uri="{FF2B5EF4-FFF2-40B4-BE49-F238E27FC236}">
              <a16:creationId xmlns:a16="http://schemas.microsoft.com/office/drawing/2014/main" id="{9823590A-F486-4DA3-9C06-7E93188A8507}"/>
            </a:ext>
          </a:extLst>
        </xdr:cNvPr>
        <xdr:cNvSpPr txBox="1"/>
      </xdr:nvSpPr>
      <xdr:spPr>
        <a:xfrm>
          <a:off x="10515600" y="67050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40096</xdr:rowOff>
    </xdr:from>
    <xdr:to>
      <xdr:col>55</xdr:col>
      <xdr:colOff>50800</xdr:colOff>
      <xdr:row>39</xdr:row>
      <xdr:rowOff>141696</xdr:rowOff>
    </xdr:to>
    <xdr:sp macro="" textlink="">
      <xdr:nvSpPr>
        <xdr:cNvPr id="114" name="フローチャート: 判断 113">
          <a:extLst>
            <a:ext uri="{FF2B5EF4-FFF2-40B4-BE49-F238E27FC236}">
              <a16:creationId xmlns:a16="http://schemas.microsoft.com/office/drawing/2014/main" id="{AEEA70D2-1582-4D4C-95FF-B88E74B96341}"/>
            </a:ext>
          </a:extLst>
        </xdr:cNvPr>
        <xdr:cNvSpPr/>
      </xdr:nvSpPr>
      <xdr:spPr>
        <a:xfrm>
          <a:off x="10426700" y="6726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33565</xdr:rowOff>
    </xdr:from>
    <xdr:to>
      <xdr:col>50</xdr:col>
      <xdr:colOff>165100</xdr:colOff>
      <xdr:row>39</xdr:row>
      <xdr:rowOff>135165</xdr:rowOff>
    </xdr:to>
    <xdr:sp macro="" textlink="">
      <xdr:nvSpPr>
        <xdr:cNvPr id="115" name="フローチャート: 判断 114">
          <a:extLst>
            <a:ext uri="{FF2B5EF4-FFF2-40B4-BE49-F238E27FC236}">
              <a16:creationId xmlns:a16="http://schemas.microsoft.com/office/drawing/2014/main" id="{E9B3876E-DA55-4E1C-988C-D323A77C32FA}"/>
            </a:ext>
          </a:extLst>
        </xdr:cNvPr>
        <xdr:cNvSpPr/>
      </xdr:nvSpPr>
      <xdr:spPr>
        <a:xfrm>
          <a:off x="9588500" y="67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111941</xdr:rowOff>
    </xdr:from>
    <xdr:to>
      <xdr:col>46</xdr:col>
      <xdr:colOff>38100</xdr:colOff>
      <xdr:row>40</xdr:row>
      <xdr:rowOff>42091</xdr:rowOff>
    </xdr:to>
    <xdr:sp macro="" textlink="">
      <xdr:nvSpPr>
        <xdr:cNvPr id="116" name="フローチャート: 判断 115">
          <a:extLst>
            <a:ext uri="{FF2B5EF4-FFF2-40B4-BE49-F238E27FC236}">
              <a16:creationId xmlns:a16="http://schemas.microsoft.com/office/drawing/2014/main" id="{A5C6D760-A9F2-447C-B534-BE56F058F3E8}"/>
            </a:ext>
          </a:extLst>
        </xdr:cNvPr>
        <xdr:cNvSpPr/>
      </xdr:nvSpPr>
      <xdr:spPr>
        <a:xfrm>
          <a:off x="8699500" y="6798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98878</xdr:rowOff>
    </xdr:from>
    <xdr:to>
      <xdr:col>41</xdr:col>
      <xdr:colOff>101600</xdr:colOff>
      <xdr:row>40</xdr:row>
      <xdr:rowOff>29028</xdr:rowOff>
    </xdr:to>
    <xdr:sp macro="" textlink="">
      <xdr:nvSpPr>
        <xdr:cNvPr id="117" name="フローチャート: 判断 116">
          <a:extLst>
            <a:ext uri="{FF2B5EF4-FFF2-40B4-BE49-F238E27FC236}">
              <a16:creationId xmlns:a16="http://schemas.microsoft.com/office/drawing/2014/main" id="{E4AAA63B-DFCB-439E-8901-D15FD211C7A1}"/>
            </a:ext>
          </a:extLst>
        </xdr:cNvPr>
        <xdr:cNvSpPr/>
      </xdr:nvSpPr>
      <xdr:spPr>
        <a:xfrm>
          <a:off x="7810500" y="678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95613</xdr:rowOff>
    </xdr:from>
    <xdr:to>
      <xdr:col>36</xdr:col>
      <xdr:colOff>165100</xdr:colOff>
      <xdr:row>40</xdr:row>
      <xdr:rowOff>25763</xdr:rowOff>
    </xdr:to>
    <xdr:sp macro="" textlink="">
      <xdr:nvSpPr>
        <xdr:cNvPr id="118" name="フローチャート: 判断 117">
          <a:extLst>
            <a:ext uri="{FF2B5EF4-FFF2-40B4-BE49-F238E27FC236}">
              <a16:creationId xmlns:a16="http://schemas.microsoft.com/office/drawing/2014/main" id="{328D4052-D0C2-4C0B-8DEB-079AFE5420EB}"/>
            </a:ext>
          </a:extLst>
        </xdr:cNvPr>
        <xdr:cNvSpPr/>
      </xdr:nvSpPr>
      <xdr:spPr>
        <a:xfrm>
          <a:off x="6921500" y="6782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9" name="テキスト ボックス 118">
          <a:extLst>
            <a:ext uri="{FF2B5EF4-FFF2-40B4-BE49-F238E27FC236}">
              <a16:creationId xmlns:a16="http://schemas.microsoft.com/office/drawing/2014/main" id="{F6D3A695-3096-4437-9B49-B6DE63A72D7D}"/>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5F186507-3419-4F50-8E3E-1D6A342FA40C}"/>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DD561DF6-F13E-48BA-9CAA-2F03717DDD02}"/>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AD646181-6E3C-4A0B-8072-152C7862FD0C}"/>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A2C1A69A-0D45-47EC-BC4E-AC9D330FA53B}"/>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44994</xdr:rowOff>
    </xdr:from>
    <xdr:to>
      <xdr:col>55</xdr:col>
      <xdr:colOff>50800</xdr:colOff>
      <xdr:row>38</xdr:row>
      <xdr:rowOff>146594</xdr:rowOff>
    </xdr:to>
    <xdr:sp macro="" textlink="">
      <xdr:nvSpPr>
        <xdr:cNvPr id="124" name="楕円 123">
          <a:extLst>
            <a:ext uri="{FF2B5EF4-FFF2-40B4-BE49-F238E27FC236}">
              <a16:creationId xmlns:a16="http://schemas.microsoft.com/office/drawing/2014/main" id="{E1007B9D-D82A-4862-85BC-C66451739270}"/>
            </a:ext>
          </a:extLst>
        </xdr:cNvPr>
        <xdr:cNvSpPr/>
      </xdr:nvSpPr>
      <xdr:spPr>
        <a:xfrm>
          <a:off x="10426700" y="656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67871</xdr:rowOff>
    </xdr:from>
    <xdr:ext cx="469744" cy="259045"/>
    <xdr:sp macro="" textlink="">
      <xdr:nvSpPr>
        <xdr:cNvPr id="125" name="【図書館】&#10;一人当たり面積該当値テキスト">
          <a:extLst>
            <a:ext uri="{FF2B5EF4-FFF2-40B4-BE49-F238E27FC236}">
              <a16:creationId xmlns:a16="http://schemas.microsoft.com/office/drawing/2014/main" id="{6A8A4CB2-4418-45DF-A968-8A18ABB49366}"/>
            </a:ext>
          </a:extLst>
        </xdr:cNvPr>
        <xdr:cNvSpPr txBox="1"/>
      </xdr:nvSpPr>
      <xdr:spPr>
        <a:xfrm>
          <a:off x="10515600" y="6411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48260</xdr:rowOff>
    </xdr:from>
    <xdr:to>
      <xdr:col>50</xdr:col>
      <xdr:colOff>165100</xdr:colOff>
      <xdr:row>38</xdr:row>
      <xdr:rowOff>149860</xdr:rowOff>
    </xdr:to>
    <xdr:sp macro="" textlink="">
      <xdr:nvSpPr>
        <xdr:cNvPr id="126" name="楕円 125">
          <a:extLst>
            <a:ext uri="{FF2B5EF4-FFF2-40B4-BE49-F238E27FC236}">
              <a16:creationId xmlns:a16="http://schemas.microsoft.com/office/drawing/2014/main" id="{F8B76F7E-8986-4FE5-AEB3-A40B0428A4B7}"/>
            </a:ext>
          </a:extLst>
        </xdr:cNvPr>
        <xdr:cNvSpPr/>
      </xdr:nvSpPr>
      <xdr:spPr>
        <a:xfrm>
          <a:off x="9588500" y="656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95794</xdr:rowOff>
    </xdr:from>
    <xdr:to>
      <xdr:col>55</xdr:col>
      <xdr:colOff>0</xdr:colOff>
      <xdr:row>38</xdr:row>
      <xdr:rowOff>99060</xdr:rowOff>
    </xdr:to>
    <xdr:cxnSp macro="">
      <xdr:nvCxnSpPr>
        <xdr:cNvPr id="127" name="直線コネクタ 126">
          <a:extLst>
            <a:ext uri="{FF2B5EF4-FFF2-40B4-BE49-F238E27FC236}">
              <a16:creationId xmlns:a16="http://schemas.microsoft.com/office/drawing/2014/main" id="{0FB809A5-60DF-4EA7-98F7-5DB153DB1A8F}"/>
            </a:ext>
          </a:extLst>
        </xdr:cNvPr>
        <xdr:cNvCxnSpPr/>
      </xdr:nvCxnSpPr>
      <xdr:spPr>
        <a:xfrm flipV="1">
          <a:off x="9639300" y="6610894"/>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126292</xdr:rowOff>
    </xdr:from>
    <xdr:ext cx="469744" cy="259045"/>
    <xdr:sp macro="" textlink="">
      <xdr:nvSpPr>
        <xdr:cNvPr id="128" name="n_1aveValue【図書館】&#10;一人当たり面積">
          <a:extLst>
            <a:ext uri="{FF2B5EF4-FFF2-40B4-BE49-F238E27FC236}">
              <a16:creationId xmlns:a16="http://schemas.microsoft.com/office/drawing/2014/main" id="{6084CCFA-6936-4FFD-8267-81EAC8ABAFD0}"/>
            </a:ext>
          </a:extLst>
        </xdr:cNvPr>
        <xdr:cNvSpPr txBox="1"/>
      </xdr:nvSpPr>
      <xdr:spPr>
        <a:xfrm>
          <a:off x="9391727" y="6812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58618</xdr:rowOff>
    </xdr:from>
    <xdr:ext cx="469744" cy="259045"/>
    <xdr:sp macro="" textlink="">
      <xdr:nvSpPr>
        <xdr:cNvPr id="129" name="n_2aveValue【図書館】&#10;一人当たり面積">
          <a:extLst>
            <a:ext uri="{FF2B5EF4-FFF2-40B4-BE49-F238E27FC236}">
              <a16:creationId xmlns:a16="http://schemas.microsoft.com/office/drawing/2014/main" id="{C6CDF787-FB0C-4737-A227-1A659254D441}"/>
            </a:ext>
          </a:extLst>
        </xdr:cNvPr>
        <xdr:cNvSpPr txBox="1"/>
      </xdr:nvSpPr>
      <xdr:spPr>
        <a:xfrm>
          <a:off x="8515427" y="6573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45555</xdr:rowOff>
    </xdr:from>
    <xdr:ext cx="469744" cy="259045"/>
    <xdr:sp macro="" textlink="">
      <xdr:nvSpPr>
        <xdr:cNvPr id="130" name="n_3aveValue【図書館】&#10;一人当たり面積">
          <a:extLst>
            <a:ext uri="{FF2B5EF4-FFF2-40B4-BE49-F238E27FC236}">
              <a16:creationId xmlns:a16="http://schemas.microsoft.com/office/drawing/2014/main" id="{BF804121-FD6F-487E-8A79-E0DFCD6753D2}"/>
            </a:ext>
          </a:extLst>
        </xdr:cNvPr>
        <xdr:cNvSpPr txBox="1"/>
      </xdr:nvSpPr>
      <xdr:spPr>
        <a:xfrm>
          <a:off x="7626427" y="6560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42290</xdr:rowOff>
    </xdr:from>
    <xdr:ext cx="469744" cy="259045"/>
    <xdr:sp macro="" textlink="">
      <xdr:nvSpPr>
        <xdr:cNvPr id="131" name="n_4aveValue【図書館】&#10;一人当たり面積">
          <a:extLst>
            <a:ext uri="{FF2B5EF4-FFF2-40B4-BE49-F238E27FC236}">
              <a16:creationId xmlns:a16="http://schemas.microsoft.com/office/drawing/2014/main" id="{F5AF2697-3213-473D-85C3-A5B5BA5D8DD8}"/>
            </a:ext>
          </a:extLst>
        </xdr:cNvPr>
        <xdr:cNvSpPr txBox="1"/>
      </xdr:nvSpPr>
      <xdr:spPr>
        <a:xfrm>
          <a:off x="6737427" y="6557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36</xdr:row>
      <xdr:rowOff>166387</xdr:rowOff>
    </xdr:from>
    <xdr:ext cx="469744" cy="259045"/>
    <xdr:sp macro="" textlink="">
      <xdr:nvSpPr>
        <xdr:cNvPr id="132" name="n_1mainValue【図書館】&#10;一人当たり面積">
          <a:extLst>
            <a:ext uri="{FF2B5EF4-FFF2-40B4-BE49-F238E27FC236}">
              <a16:creationId xmlns:a16="http://schemas.microsoft.com/office/drawing/2014/main" id="{F2002CEF-F70A-4B9E-B70C-89701E7F2915}"/>
            </a:ext>
          </a:extLst>
        </xdr:cNvPr>
        <xdr:cNvSpPr txBox="1"/>
      </xdr:nvSpPr>
      <xdr:spPr>
        <a:xfrm>
          <a:off x="9391727" y="633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3" name="正方形/長方形 132">
          <a:extLst>
            <a:ext uri="{FF2B5EF4-FFF2-40B4-BE49-F238E27FC236}">
              <a16:creationId xmlns:a16="http://schemas.microsoft.com/office/drawing/2014/main" id="{E4C16CD7-AFAE-4CF1-A323-5BE2774D0F94}"/>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4" name="正方形/長方形 133">
          <a:extLst>
            <a:ext uri="{FF2B5EF4-FFF2-40B4-BE49-F238E27FC236}">
              <a16:creationId xmlns:a16="http://schemas.microsoft.com/office/drawing/2014/main" id="{9A665770-8BE8-454A-8283-D4A6B662BBBE}"/>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5" name="正方形/長方形 134">
          <a:extLst>
            <a:ext uri="{FF2B5EF4-FFF2-40B4-BE49-F238E27FC236}">
              <a16:creationId xmlns:a16="http://schemas.microsoft.com/office/drawing/2014/main" id="{C72A0CA6-762A-4FC1-AC86-3AFA2609B14E}"/>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6" name="正方形/長方形 135">
          <a:extLst>
            <a:ext uri="{FF2B5EF4-FFF2-40B4-BE49-F238E27FC236}">
              <a16:creationId xmlns:a16="http://schemas.microsoft.com/office/drawing/2014/main" id="{FB82BB67-E8BC-48A1-98A1-7C4B7D2B42BB}"/>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7" name="正方形/長方形 136">
          <a:extLst>
            <a:ext uri="{FF2B5EF4-FFF2-40B4-BE49-F238E27FC236}">
              <a16:creationId xmlns:a16="http://schemas.microsoft.com/office/drawing/2014/main" id="{067E5625-F7B9-4ABC-879D-89730A44FA2C}"/>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8" name="正方形/長方形 137">
          <a:extLst>
            <a:ext uri="{FF2B5EF4-FFF2-40B4-BE49-F238E27FC236}">
              <a16:creationId xmlns:a16="http://schemas.microsoft.com/office/drawing/2014/main" id="{DCDF84D6-7408-4BD3-B933-3C170672E735}"/>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9" name="正方形/長方形 138">
          <a:extLst>
            <a:ext uri="{FF2B5EF4-FFF2-40B4-BE49-F238E27FC236}">
              <a16:creationId xmlns:a16="http://schemas.microsoft.com/office/drawing/2014/main" id="{0E41D414-2E44-4F93-8542-BBA8D591ACBF}"/>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0" name="正方形/長方形 139">
          <a:extLst>
            <a:ext uri="{FF2B5EF4-FFF2-40B4-BE49-F238E27FC236}">
              <a16:creationId xmlns:a16="http://schemas.microsoft.com/office/drawing/2014/main" id="{0059D550-B41E-43B4-86E9-68B82FC1A90E}"/>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1" name="テキスト ボックス 140">
          <a:extLst>
            <a:ext uri="{FF2B5EF4-FFF2-40B4-BE49-F238E27FC236}">
              <a16:creationId xmlns:a16="http://schemas.microsoft.com/office/drawing/2014/main" id="{6C06A613-BA57-4C44-A285-EE7D62BE03F8}"/>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2" name="直線コネクタ 141">
          <a:extLst>
            <a:ext uri="{FF2B5EF4-FFF2-40B4-BE49-F238E27FC236}">
              <a16:creationId xmlns:a16="http://schemas.microsoft.com/office/drawing/2014/main" id="{E54ADC60-DA2E-451F-A590-0365DA9E3087}"/>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43" name="テキスト ボックス 142">
          <a:extLst>
            <a:ext uri="{FF2B5EF4-FFF2-40B4-BE49-F238E27FC236}">
              <a16:creationId xmlns:a16="http://schemas.microsoft.com/office/drawing/2014/main" id="{1F4D798E-E10D-485C-8057-29AE25AFF074}"/>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44" name="直線コネクタ 143">
          <a:extLst>
            <a:ext uri="{FF2B5EF4-FFF2-40B4-BE49-F238E27FC236}">
              <a16:creationId xmlns:a16="http://schemas.microsoft.com/office/drawing/2014/main" id="{62002582-6BFA-4B96-8AFC-3906FB5CA56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45" name="テキスト ボックス 144">
          <a:extLst>
            <a:ext uri="{FF2B5EF4-FFF2-40B4-BE49-F238E27FC236}">
              <a16:creationId xmlns:a16="http://schemas.microsoft.com/office/drawing/2014/main" id="{4A159A5E-6F68-471A-A6AA-1D77F953F81C}"/>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6" name="直線コネクタ 145">
          <a:extLst>
            <a:ext uri="{FF2B5EF4-FFF2-40B4-BE49-F238E27FC236}">
              <a16:creationId xmlns:a16="http://schemas.microsoft.com/office/drawing/2014/main" id="{E2FFC410-266C-49BA-BD8D-802178817CFC}"/>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7" name="テキスト ボックス 146">
          <a:extLst>
            <a:ext uri="{FF2B5EF4-FFF2-40B4-BE49-F238E27FC236}">
              <a16:creationId xmlns:a16="http://schemas.microsoft.com/office/drawing/2014/main" id="{5C405616-3CF6-43A6-99CE-5153B2B25C38}"/>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8" name="直線コネクタ 147">
          <a:extLst>
            <a:ext uri="{FF2B5EF4-FFF2-40B4-BE49-F238E27FC236}">
              <a16:creationId xmlns:a16="http://schemas.microsoft.com/office/drawing/2014/main" id="{79FE50C0-1ABE-4D70-9D87-4C044A73E932}"/>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9" name="テキスト ボックス 148">
          <a:extLst>
            <a:ext uri="{FF2B5EF4-FFF2-40B4-BE49-F238E27FC236}">
              <a16:creationId xmlns:a16="http://schemas.microsoft.com/office/drawing/2014/main" id="{056F0F0E-390E-4CE9-B2B2-B41E578DDFD2}"/>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0" name="直線コネクタ 149">
          <a:extLst>
            <a:ext uri="{FF2B5EF4-FFF2-40B4-BE49-F238E27FC236}">
              <a16:creationId xmlns:a16="http://schemas.microsoft.com/office/drawing/2014/main" id="{F04F0090-C822-424A-9CA5-F19A27F3B8A2}"/>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1" name="テキスト ボックス 150">
          <a:extLst>
            <a:ext uri="{FF2B5EF4-FFF2-40B4-BE49-F238E27FC236}">
              <a16:creationId xmlns:a16="http://schemas.microsoft.com/office/drawing/2014/main" id="{1AC8AD4C-280F-490E-8D54-F91005A8D99C}"/>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2" name="直線コネクタ 151">
          <a:extLst>
            <a:ext uri="{FF2B5EF4-FFF2-40B4-BE49-F238E27FC236}">
              <a16:creationId xmlns:a16="http://schemas.microsoft.com/office/drawing/2014/main" id="{8B9CF438-2A10-4701-9C83-4E596F1B8C47}"/>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3" name="テキスト ボックス 152">
          <a:extLst>
            <a:ext uri="{FF2B5EF4-FFF2-40B4-BE49-F238E27FC236}">
              <a16:creationId xmlns:a16="http://schemas.microsoft.com/office/drawing/2014/main" id="{8A8720C3-9424-4FA3-BC15-FBEAF6619A78}"/>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4" name="直線コネクタ 153">
          <a:extLst>
            <a:ext uri="{FF2B5EF4-FFF2-40B4-BE49-F238E27FC236}">
              <a16:creationId xmlns:a16="http://schemas.microsoft.com/office/drawing/2014/main" id="{42691878-2168-4C1E-BED6-283C3BB0334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55" name="テキスト ボックス 154">
          <a:extLst>
            <a:ext uri="{FF2B5EF4-FFF2-40B4-BE49-F238E27FC236}">
              <a16:creationId xmlns:a16="http://schemas.microsoft.com/office/drawing/2014/main" id="{24C823B8-6AEE-49D6-B9CA-4558DB21AF5C}"/>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6" name="直線コネクタ 155">
          <a:extLst>
            <a:ext uri="{FF2B5EF4-FFF2-40B4-BE49-F238E27FC236}">
              <a16:creationId xmlns:a16="http://schemas.microsoft.com/office/drawing/2014/main" id="{0792782B-9C72-434E-BF34-9AE5F3AA99D3}"/>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体育館・プール】&#10;有形固定資産減価償却率グラフ枠">
          <a:extLst>
            <a:ext uri="{FF2B5EF4-FFF2-40B4-BE49-F238E27FC236}">
              <a16:creationId xmlns:a16="http://schemas.microsoft.com/office/drawing/2014/main" id="{5191FDE4-3E66-4AD4-92D9-31C8798C958A}"/>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138793</xdr:rowOff>
    </xdr:from>
    <xdr:to>
      <xdr:col>24</xdr:col>
      <xdr:colOff>62865</xdr:colOff>
      <xdr:row>64</xdr:row>
      <xdr:rowOff>130628</xdr:rowOff>
    </xdr:to>
    <xdr:cxnSp macro="">
      <xdr:nvCxnSpPr>
        <xdr:cNvPr id="158" name="直線コネクタ 157">
          <a:extLst>
            <a:ext uri="{FF2B5EF4-FFF2-40B4-BE49-F238E27FC236}">
              <a16:creationId xmlns:a16="http://schemas.microsoft.com/office/drawing/2014/main" id="{0C36ECC9-D12E-41CA-BEF7-0368E4526838}"/>
            </a:ext>
          </a:extLst>
        </xdr:cNvPr>
        <xdr:cNvCxnSpPr/>
      </xdr:nvCxnSpPr>
      <xdr:spPr>
        <a:xfrm flipV="1">
          <a:off x="4634865" y="9568543"/>
          <a:ext cx="0" cy="1534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59" name="【体育館・プール】&#10;有形固定資産減価償却率最小値テキスト">
          <a:extLst>
            <a:ext uri="{FF2B5EF4-FFF2-40B4-BE49-F238E27FC236}">
              <a16:creationId xmlns:a16="http://schemas.microsoft.com/office/drawing/2014/main" id="{FDAE2043-3EA2-464A-9910-F889188D9EDA}"/>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60" name="直線コネクタ 159">
          <a:extLst>
            <a:ext uri="{FF2B5EF4-FFF2-40B4-BE49-F238E27FC236}">
              <a16:creationId xmlns:a16="http://schemas.microsoft.com/office/drawing/2014/main" id="{FA63E1E1-17E6-453E-8FDC-C6AB3DC91410}"/>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85470</xdr:rowOff>
    </xdr:from>
    <xdr:ext cx="340478" cy="259045"/>
    <xdr:sp macro="" textlink="">
      <xdr:nvSpPr>
        <xdr:cNvPr id="161" name="【体育館・プール】&#10;有形固定資産減価償却率最大値テキスト">
          <a:extLst>
            <a:ext uri="{FF2B5EF4-FFF2-40B4-BE49-F238E27FC236}">
              <a16:creationId xmlns:a16="http://schemas.microsoft.com/office/drawing/2014/main" id="{D0467609-D48F-4591-90A6-E3327214E127}"/>
            </a:ext>
          </a:extLst>
        </xdr:cNvPr>
        <xdr:cNvSpPr txBox="1"/>
      </xdr:nvSpPr>
      <xdr:spPr>
        <a:xfrm>
          <a:off x="4673600" y="93437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138793</xdr:rowOff>
    </xdr:from>
    <xdr:to>
      <xdr:col>24</xdr:col>
      <xdr:colOff>152400</xdr:colOff>
      <xdr:row>55</xdr:row>
      <xdr:rowOff>138793</xdr:rowOff>
    </xdr:to>
    <xdr:cxnSp macro="">
      <xdr:nvCxnSpPr>
        <xdr:cNvPr id="162" name="直線コネクタ 161">
          <a:extLst>
            <a:ext uri="{FF2B5EF4-FFF2-40B4-BE49-F238E27FC236}">
              <a16:creationId xmlns:a16="http://schemas.microsoft.com/office/drawing/2014/main" id="{62FF7DEB-95EB-485D-8780-069A54601FE1}"/>
            </a:ext>
          </a:extLst>
        </xdr:cNvPr>
        <xdr:cNvCxnSpPr/>
      </xdr:nvCxnSpPr>
      <xdr:spPr>
        <a:xfrm>
          <a:off x="4546600" y="956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89280</xdr:rowOff>
    </xdr:from>
    <xdr:ext cx="405111" cy="259045"/>
    <xdr:sp macro="" textlink="">
      <xdr:nvSpPr>
        <xdr:cNvPr id="163" name="【体育館・プール】&#10;有形固定資産減価償却率平均値テキスト">
          <a:extLst>
            <a:ext uri="{FF2B5EF4-FFF2-40B4-BE49-F238E27FC236}">
              <a16:creationId xmlns:a16="http://schemas.microsoft.com/office/drawing/2014/main" id="{0ED84B95-DA10-4215-96AE-48D04ADC7336}"/>
            </a:ext>
          </a:extLst>
        </xdr:cNvPr>
        <xdr:cNvSpPr txBox="1"/>
      </xdr:nvSpPr>
      <xdr:spPr>
        <a:xfrm>
          <a:off x="4673600" y="105477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110853</xdr:rowOff>
    </xdr:from>
    <xdr:to>
      <xdr:col>24</xdr:col>
      <xdr:colOff>114300</xdr:colOff>
      <xdr:row>62</xdr:row>
      <xdr:rowOff>41003</xdr:rowOff>
    </xdr:to>
    <xdr:sp macro="" textlink="">
      <xdr:nvSpPr>
        <xdr:cNvPr id="164" name="フローチャート: 判断 163">
          <a:extLst>
            <a:ext uri="{FF2B5EF4-FFF2-40B4-BE49-F238E27FC236}">
              <a16:creationId xmlns:a16="http://schemas.microsoft.com/office/drawing/2014/main" id="{822BEF6E-12C5-47C7-B7CA-EF66ADD58FAE}"/>
            </a:ext>
          </a:extLst>
        </xdr:cNvPr>
        <xdr:cNvSpPr/>
      </xdr:nvSpPr>
      <xdr:spPr>
        <a:xfrm>
          <a:off x="4584700" y="1056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145143</xdr:rowOff>
    </xdr:from>
    <xdr:to>
      <xdr:col>20</xdr:col>
      <xdr:colOff>38100</xdr:colOff>
      <xdr:row>62</xdr:row>
      <xdr:rowOff>75293</xdr:rowOff>
    </xdr:to>
    <xdr:sp macro="" textlink="">
      <xdr:nvSpPr>
        <xdr:cNvPr id="165" name="フローチャート: 判断 164">
          <a:extLst>
            <a:ext uri="{FF2B5EF4-FFF2-40B4-BE49-F238E27FC236}">
              <a16:creationId xmlns:a16="http://schemas.microsoft.com/office/drawing/2014/main" id="{35B2FC1A-6E13-403E-9074-BF8CF05E3281}"/>
            </a:ext>
          </a:extLst>
        </xdr:cNvPr>
        <xdr:cNvSpPr/>
      </xdr:nvSpPr>
      <xdr:spPr>
        <a:xfrm>
          <a:off x="3746500" y="10603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110853</xdr:rowOff>
    </xdr:from>
    <xdr:to>
      <xdr:col>15</xdr:col>
      <xdr:colOff>101600</xdr:colOff>
      <xdr:row>62</xdr:row>
      <xdr:rowOff>41003</xdr:rowOff>
    </xdr:to>
    <xdr:sp macro="" textlink="">
      <xdr:nvSpPr>
        <xdr:cNvPr id="166" name="フローチャート: 判断 165">
          <a:extLst>
            <a:ext uri="{FF2B5EF4-FFF2-40B4-BE49-F238E27FC236}">
              <a16:creationId xmlns:a16="http://schemas.microsoft.com/office/drawing/2014/main" id="{CF52E96C-5563-45E8-A8A9-0F3FD36FDC21}"/>
            </a:ext>
          </a:extLst>
        </xdr:cNvPr>
        <xdr:cNvSpPr/>
      </xdr:nvSpPr>
      <xdr:spPr>
        <a:xfrm>
          <a:off x="2857500" y="1056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58601</xdr:rowOff>
    </xdr:from>
    <xdr:to>
      <xdr:col>10</xdr:col>
      <xdr:colOff>165100</xdr:colOff>
      <xdr:row>61</xdr:row>
      <xdr:rowOff>160201</xdr:rowOff>
    </xdr:to>
    <xdr:sp macro="" textlink="">
      <xdr:nvSpPr>
        <xdr:cNvPr id="167" name="フローチャート: 判断 166">
          <a:extLst>
            <a:ext uri="{FF2B5EF4-FFF2-40B4-BE49-F238E27FC236}">
              <a16:creationId xmlns:a16="http://schemas.microsoft.com/office/drawing/2014/main" id="{6C7C38C9-4FCE-4A8C-BA1D-0E3C753038AC}"/>
            </a:ext>
          </a:extLst>
        </xdr:cNvPr>
        <xdr:cNvSpPr/>
      </xdr:nvSpPr>
      <xdr:spPr>
        <a:xfrm>
          <a:off x="1968500" y="1051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32476</xdr:rowOff>
    </xdr:from>
    <xdr:to>
      <xdr:col>6</xdr:col>
      <xdr:colOff>38100</xdr:colOff>
      <xdr:row>61</xdr:row>
      <xdr:rowOff>134076</xdr:rowOff>
    </xdr:to>
    <xdr:sp macro="" textlink="">
      <xdr:nvSpPr>
        <xdr:cNvPr id="168" name="フローチャート: 判断 167">
          <a:extLst>
            <a:ext uri="{FF2B5EF4-FFF2-40B4-BE49-F238E27FC236}">
              <a16:creationId xmlns:a16="http://schemas.microsoft.com/office/drawing/2014/main" id="{EBDEE664-0A9D-4CEC-AC03-B070F0A45D80}"/>
            </a:ext>
          </a:extLst>
        </xdr:cNvPr>
        <xdr:cNvSpPr/>
      </xdr:nvSpPr>
      <xdr:spPr>
        <a:xfrm>
          <a:off x="1079500" y="1049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9" name="テキスト ボックス 168">
          <a:extLst>
            <a:ext uri="{FF2B5EF4-FFF2-40B4-BE49-F238E27FC236}">
              <a16:creationId xmlns:a16="http://schemas.microsoft.com/office/drawing/2014/main" id="{07A425D5-C8DC-4911-986B-573BD01C9F9F}"/>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0" name="テキスト ボックス 169">
          <a:extLst>
            <a:ext uri="{FF2B5EF4-FFF2-40B4-BE49-F238E27FC236}">
              <a16:creationId xmlns:a16="http://schemas.microsoft.com/office/drawing/2014/main" id="{A54FC7D7-DE0B-4960-B210-4437EDBE948C}"/>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1" name="テキスト ボックス 170">
          <a:extLst>
            <a:ext uri="{FF2B5EF4-FFF2-40B4-BE49-F238E27FC236}">
              <a16:creationId xmlns:a16="http://schemas.microsoft.com/office/drawing/2014/main" id="{0F21A6EF-76C5-46B9-B776-ACF37184D118}"/>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2" name="テキスト ボックス 171">
          <a:extLst>
            <a:ext uri="{FF2B5EF4-FFF2-40B4-BE49-F238E27FC236}">
              <a16:creationId xmlns:a16="http://schemas.microsoft.com/office/drawing/2014/main" id="{EE2C0D2F-5C7E-4B5E-800E-67024362E23F}"/>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3" name="テキスト ボックス 172">
          <a:extLst>
            <a:ext uri="{FF2B5EF4-FFF2-40B4-BE49-F238E27FC236}">
              <a16:creationId xmlns:a16="http://schemas.microsoft.com/office/drawing/2014/main" id="{2654000D-8A60-4A74-9D65-6F5B153C31D8}"/>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92891</xdr:rowOff>
    </xdr:from>
    <xdr:to>
      <xdr:col>24</xdr:col>
      <xdr:colOff>114300</xdr:colOff>
      <xdr:row>60</xdr:row>
      <xdr:rowOff>23041</xdr:rowOff>
    </xdr:to>
    <xdr:sp macro="" textlink="">
      <xdr:nvSpPr>
        <xdr:cNvPr id="174" name="楕円 173">
          <a:extLst>
            <a:ext uri="{FF2B5EF4-FFF2-40B4-BE49-F238E27FC236}">
              <a16:creationId xmlns:a16="http://schemas.microsoft.com/office/drawing/2014/main" id="{62D43C0E-4BA1-4881-8A1C-F992446FA11E}"/>
            </a:ext>
          </a:extLst>
        </xdr:cNvPr>
        <xdr:cNvSpPr/>
      </xdr:nvSpPr>
      <xdr:spPr>
        <a:xfrm>
          <a:off x="4584700" y="10208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115768</xdr:rowOff>
    </xdr:from>
    <xdr:ext cx="405111" cy="259045"/>
    <xdr:sp macro="" textlink="">
      <xdr:nvSpPr>
        <xdr:cNvPr id="175" name="【体育館・プール】&#10;有形固定資産減価償却率該当値テキスト">
          <a:extLst>
            <a:ext uri="{FF2B5EF4-FFF2-40B4-BE49-F238E27FC236}">
              <a16:creationId xmlns:a16="http://schemas.microsoft.com/office/drawing/2014/main" id="{15567873-5D37-41B2-812B-DCF2418E4861}"/>
            </a:ext>
          </a:extLst>
        </xdr:cNvPr>
        <xdr:cNvSpPr txBox="1"/>
      </xdr:nvSpPr>
      <xdr:spPr>
        <a:xfrm>
          <a:off x="4673600" y="100598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79828</xdr:rowOff>
    </xdr:from>
    <xdr:to>
      <xdr:col>20</xdr:col>
      <xdr:colOff>38100</xdr:colOff>
      <xdr:row>58</xdr:row>
      <xdr:rowOff>9978</xdr:rowOff>
    </xdr:to>
    <xdr:sp macro="" textlink="">
      <xdr:nvSpPr>
        <xdr:cNvPr id="176" name="楕円 175">
          <a:extLst>
            <a:ext uri="{FF2B5EF4-FFF2-40B4-BE49-F238E27FC236}">
              <a16:creationId xmlns:a16="http://schemas.microsoft.com/office/drawing/2014/main" id="{4A63A1B3-60F3-41F8-A277-AF054571EFD0}"/>
            </a:ext>
          </a:extLst>
        </xdr:cNvPr>
        <xdr:cNvSpPr/>
      </xdr:nvSpPr>
      <xdr:spPr>
        <a:xfrm>
          <a:off x="3746500" y="9852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130628</xdr:rowOff>
    </xdr:from>
    <xdr:to>
      <xdr:col>24</xdr:col>
      <xdr:colOff>63500</xdr:colOff>
      <xdr:row>59</xdr:row>
      <xdr:rowOff>143691</xdr:rowOff>
    </xdr:to>
    <xdr:cxnSp macro="">
      <xdr:nvCxnSpPr>
        <xdr:cNvPr id="177" name="直線コネクタ 176">
          <a:extLst>
            <a:ext uri="{FF2B5EF4-FFF2-40B4-BE49-F238E27FC236}">
              <a16:creationId xmlns:a16="http://schemas.microsoft.com/office/drawing/2014/main" id="{193CFDCB-4BB8-4536-9013-2A2D431C6E27}"/>
            </a:ext>
          </a:extLst>
        </xdr:cNvPr>
        <xdr:cNvCxnSpPr/>
      </xdr:nvCxnSpPr>
      <xdr:spPr>
        <a:xfrm>
          <a:off x="3797300" y="9903278"/>
          <a:ext cx="838200" cy="355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66420</xdr:rowOff>
    </xdr:from>
    <xdr:ext cx="405111" cy="259045"/>
    <xdr:sp macro="" textlink="">
      <xdr:nvSpPr>
        <xdr:cNvPr id="178" name="n_1aveValue【体育館・プール】&#10;有形固定資産減価償却率">
          <a:extLst>
            <a:ext uri="{FF2B5EF4-FFF2-40B4-BE49-F238E27FC236}">
              <a16:creationId xmlns:a16="http://schemas.microsoft.com/office/drawing/2014/main" id="{FCB6F152-B1EC-41EE-9EC8-CE733AF24ACE}"/>
            </a:ext>
          </a:extLst>
        </xdr:cNvPr>
        <xdr:cNvSpPr txBox="1"/>
      </xdr:nvSpPr>
      <xdr:spPr>
        <a:xfrm>
          <a:off x="3582044" y="10696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57530</xdr:rowOff>
    </xdr:from>
    <xdr:ext cx="405111" cy="259045"/>
    <xdr:sp macro="" textlink="">
      <xdr:nvSpPr>
        <xdr:cNvPr id="179" name="n_2aveValue【体育館・プール】&#10;有形固定資産減価償却率">
          <a:extLst>
            <a:ext uri="{FF2B5EF4-FFF2-40B4-BE49-F238E27FC236}">
              <a16:creationId xmlns:a16="http://schemas.microsoft.com/office/drawing/2014/main" id="{AF942193-CE7C-4C65-BD05-56154EE2B63E}"/>
            </a:ext>
          </a:extLst>
        </xdr:cNvPr>
        <xdr:cNvSpPr txBox="1"/>
      </xdr:nvSpPr>
      <xdr:spPr>
        <a:xfrm>
          <a:off x="2705744" y="103445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5278</xdr:rowOff>
    </xdr:from>
    <xdr:ext cx="405111" cy="259045"/>
    <xdr:sp macro="" textlink="">
      <xdr:nvSpPr>
        <xdr:cNvPr id="180" name="n_3aveValue【体育館・プール】&#10;有形固定資産減価償却率">
          <a:extLst>
            <a:ext uri="{FF2B5EF4-FFF2-40B4-BE49-F238E27FC236}">
              <a16:creationId xmlns:a16="http://schemas.microsoft.com/office/drawing/2014/main" id="{438DF79F-64BA-424D-8E70-1BBF64F57D73}"/>
            </a:ext>
          </a:extLst>
        </xdr:cNvPr>
        <xdr:cNvSpPr txBox="1"/>
      </xdr:nvSpPr>
      <xdr:spPr>
        <a:xfrm>
          <a:off x="1816744" y="102922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150603</xdr:rowOff>
    </xdr:from>
    <xdr:ext cx="405111" cy="259045"/>
    <xdr:sp macro="" textlink="">
      <xdr:nvSpPr>
        <xdr:cNvPr id="181" name="n_4aveValue【体育館・プール】&#10;有形固定資産減価償却率">
          <a:extLst>
            <a:ext uri="{FF2B5EF4-FFF2-40B4-BE49-F238E27FC236}">
              <a16:creationId xmlns:a16="http://schemas.microsoft.com/office/drawing/2014/main" id="{50844EA1-ACD8-46C4-8279-75A873B14979}"/>
            </a:ext>
          </a:extLst>
        </xdr:cNvPr>
        <xdr:cNvSpPr txBox="1"/>
      </xdr:nvSpPr>
      <xdr:spPr>
        <a:xfrm>
          <a:off x="927744" y="102661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26505</xdr:rowOff>
    </xdr:from>
    <xdr:ext cx="405111" cy="259045"/>
    <xdr:sp macro="" textlink="">
      <xdr:nvSpPr>
        <xdr:cNvPr id="182" name="n_1mainValue【体育館・プール】&#10;有形固定資産減価償却率">
          <a:extLst>
            <a:ext uri="{FF2B5EF4-FFF2-40B4-BE49-F238E27FC236}">
              <a16:creationId xmlns:a16="http://schemas.microsoft.com/office/drawing/2014/main" id="{BC70B3F9-B308-4338-AB4E-9D015E51B7A9}"/>
            </a:ext>
          </a:extLst>
        </xdr:cNvPr>
        <xdr:cNvSpPr txBox="1"/>
      </xdr:nvSpPr>
      <xdr:spPr>
        <a:xfrm>
          <a:off x="3582044" y="9627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3" name="正方形/長方形 182">
          <a:extLst>
            <a:ext uri="{FF2B5EF4-FFF2-40B4-BE49-F238E27FC236}">
              <a16:creationId xmlns:a16="http://schemas.microsoft.com/office/drawing/2014/main" id="{51C690B4-60C9-4520-8B5B-02B2750D408D}"/>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4" name="正方形/長方形 183">
          <a:extLst>
            <a:ext uri="{FF2B5EF4-FFF2-40B4-BE49-F238E27FC236}">
              <a16:creationId xmlns:a16="http://schemas.microsoft.com/office/drawing/2014/main" id="{BE28DB95-9CF6-41AC-B3BA-BE5F49AF078B}"/>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5" name="正方形/長方形 184">
          <a:extLst>
            <a:ext uri="{FF2B5EF4-FFF2-40B4-BE49-F238E27FC236}">
              <a16:creationId xmlns:a16="http://schemas.microsoft.com/office/drawing/2014/main" id="{A2CA3768-4FC5-4F1C-9479-5147D7178ADA}"/>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6" name="正方形/長方形 185">
          <a:extLst>
            <a:ext uri="{FF2B5EF4-FFF2-40B4-BE49-F238E27FC236}">
              <a16:creationId xmlns:a16="http://schemas.microsoft.com/office/drawing/2014/main" id="{C0473C5D-D1D4-46AB-82B6-A4850C2ED27C}"/>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7" name="正方形/長方形 186">
          <a:extLst>
            <a:ext uri="{FF2B5EF4-FFF2-40B4-BE49-F238E27FC236}">
              <a16:creationId xmlns:a16="http://schemas.microsoft.com/office/drawing/2014/main" id="{122CDBF3-115B-4EAE-9BA8-0A37C3A96388}"/>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8" name="正方形/長方形 187">
          <a:extLst>
            <a:ext uri="{FF2B5EF4-FFF2-40B4-BE49-F238E27FC236}">
              <a16:creationId xmlns:a16="http://schemas.microsoft.com/office/drawing/2014/main" id="{E38FC5A2-701C-4337-A8F4-89693B3BE85C}"/>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9" name="正方形/長方形 188">
          <a:extLst>
            <a:ext uri="{FF2B5EF4-FFF2-40B4-BE49-F238E27FC236}">
              <a16:creationId xmlns:a16="http://schemas.microsoft.com/office/drawing/2014/main" id="{9DB2BBE2-16E9-42DB-A4C7-C37A2FB06BDD}"/>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0" name="正方形/長方形 189">
          <a:extLst>
            <a:ext uri="{FF2B5EF4-FFF2-40B4-BE49-F238E27FC236}">
              <a16:creationId xmlns:a16="http://schemas.microsoft.com/office/drawing/2014/main" id="{F9DF0631-C379-42AD-8A5C-26DB93653BDB}"/>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1" name="テキスト ボックス 190">
          <a:extLst>
            <a:ext uri="{FF2B5EF4-FFF2-40B4-BE49-F238E27FC236}">
              <a16:creationId xmlns:a16="http://schemas.microsoft.com/office/drawing/2014/main" id="{FCC71526-6ADF-40EF-9BB1-275FD6E00409}"/>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2" name="直線コネクタ 191">
          <a:extLst>
            <a:ext uri="{FF2B5EF4-FFF2-40B4-BE49-F238E27FC236}">
              <a16:creationId xmlns:a16="http://schemas.microsoft.com/office/drawing/2014/main" id="{B503C482-9E14-4AE3-A728-77C73E724376}"/>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93" name="直線コネクタ 192">
          <a:extLst>
            <a:ext uri="{FF2B5EF4-FFF2-40B4-BE49-F238E27FC236}">
              <a16:creationId xmlns:a16="http://schemas.microsoft.com/office/drawing/2014/main" id="{6E3BC0F9-925E-42F2-82FE-3BB554B36598}"/>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94" name="テキスト ボックス 193">
          <a:extLst>
            <a:ext uri="{FF2B5EF4-FFF2-40B4-BE49-F238E27FC236}">
              <a16:creationId xmlns:a16="http://schemas.microsoft.com/office/drawing/2014/main" id="{156D95E1-86A8-4357-B7F9-F50335655D90}"/>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95" name="直線コネクタ 194">
          <a:extLst>
            <a:ext uri="{FF2B5EF4-FFF2-40B4-BE49-F238E27FC236}">
              <a16:creationId xmlns:a16="http://schemas.microsoft.com/office/drawing/2014/main" id="{C2461C6C-D5A9-4459-8984-F6429B10B40F}"/>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96" name="テキスト ボックス 195">
          <a:extLst>
            <a:ext uri="{FF2B5EF4-FFF2-40B4-BE49-F238E27FC236}">
              <a16:creationId xmlns:a16="http://schemas.microsoft.com/office/drawing/2014/main" id="{E10EC834-F629-4585-8C86-6623A0900404}"/>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97" name="直線コネクタ 196">
          <a:extLst>
            <a:ext uri="{FF2B5EF4-FFF2-40B4-BE49-F238E27FC236}">
              <a16:creationId xmlns:a16="http://schemas.microsoft.com/office/drawing/2014/main" id="{C894E2BC-0D72-4EAE-A9D1-15C6185A52B5}"/>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98" name="テキスト ボックス 197">
          <a:extLst>
            <a:ext uri="{FF2B5EF4-FFF2-40B4-BE49-F238E27FC236}">
              <a16:creationId xmlns:a16="http://schemas.microsoft.com/office/drawing/2014/main" id="{10A7D321-E55D-4A59-BF1C-8F86915D20E5}"/>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99" name="直線コネクタ 198">
          <a:extLst>
            <a:ext uri="{FF2B5EF4-FFF2-40B4-BE49-F238E27FC236}">
              <a16:creationId xmlns:a16="http://schemas.microsoft.com/office/drawing/2014/main" id="{4E47228B-288C-4C48-BD87-E2FCEA1B8D70}"/>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00" name="テキスト ボックス 199">
          <a:extLst>
            <a:ext uri="{FF2B5EF4-FFF2-40B4-BE49-F238E27FC236}">
              <a16:creationId xmlns:a16="http://schemas.microsoft.com/office/drawing/2014/main" id="{47D97C09-8893-40C1-B32A-F8ED7332078A}"/>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01" name="直線コネクタ 200">
          <a:extLst>
            <a:ext uri="{FF2B5EF4-FFF2-40B4-BE49-F238E27FC236}">
              <a16:creationId xmlns:a16="http://schemas.microsoft.com/office/drawing/2014/main" id="{67D84993-2431-49EE-873F-E74E5B7FAD0F}"/>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02" name="テキスト ボックス 201">
          <a:extLst>
            <a:ext uri="{FF2B5EF4-FFF2-40B4-BE49-F238E27FC236}">
              <a16:creationId xmlns:a16="http://schemas.microsoft.com/office/drawing/2014/main" id="{F224DAC3-84AF-442D-AF48-7EABEA4139E1}"/>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03" name="直線コネクタ 202">
          <a:extLst>
            <a:ext uri="{FF2B5EF4-FFF2-40B4-BE49-F238E27FC236}">
              <a16:creationId xmlns:a16="http://schemas.microsoft.com/office/drawing/2014/main" id="{6EF01137-41FF-48A7-9C79-9CE6ECB9EDDA}"/>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04" name="テキスト ボックス 203">
          <a:extLst>
            <a:ext uri="{FF2B5EF4-FFF2-40B4-BE49-F238E27FC236}">
              <a16:creationId xmlns:a16="http://schemas.microsoft.com/office/drawing/2014/main" id="{772A9CB3-64F7-4474-ADB1-000B015D6FDE}"/>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5" name="直線コネクタ 204">
          <a:extLst>
            <a:ext uri="{FF2B5EF4-FFF2-40B4-BE49-F238E27FC236}">
              <a16:creationId xmlns:a16="http://schemas.microsoft.com/office/drawing/2014/main" id="{811B1C57-CA31-419C-8BB3-37D6DA1EED56}"/>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06" name="テキスト ボックス 205">
          <a:extLst>
            <a:ext uri="{FF2B5EF4-FFF2-40B4-BE49-F238E27FC236}">
              <a16:creationId xmlns:a16="http://schemas.microsoft.com/office/drawing/2014/main" id="{A842454B-E517-47D2-A538-027A2B5EDD9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7" name="【体育館・プール】&#10;一人当たり面積グラフ枠">
          <a:extLst>
            <a:ext uri="{FF2B5EF4-FFF2-40B4-BE49-F238E27FC236}">
              <a16:creationId xmlns:a16="http://schemas.microsoft.com/office/drawing/2014/main" id="{8429EF6F-450F-4DA4-8BE5-34ED7A68D3F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54</xdr:row>
      <xdr:rowOff>133894</xdr:rowOff>
    </xdr:from>
    <xdr:to>
      <xdr:col>54</xdr:col>
      <xdr:colOff>189865</xdr:colOff>
      <xdr:row>63</xdr:row>
      <xdr:rowOff>167096</xdr:rowOff>
    </xdr:to>
    <xdr:cxnSp macro="">
      <xdr:nvCxnSpPr>
        <xdr:cNvPr id="208" name="直線コネクタ 207">
          <a:extLst>
            <a:ext uri="{FF2B5EF4-FFF2-40B4-BE49-F238E27FC236}">
              <a16:creationId xmlns:a16="http://schemas.microsoft.com/office/drawing/2014/main" id="{06160E71-D3CC-4655-9D47-352370785D29}"/>
            </a:ext>
          </a:extLst>
        </xdr:cNvPr>
        <xdr:cNvCxnSpPr/>
      </xdr:nvCxnSpPr>
      <xdr:spPr>
        <a:xfrm flipV="1">
          <a:off x="10476865" y="9392194"/>
          <a:ext cx="0" cy="15762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170923</xdr:rowOff>
    </xdr:from>
    <xdr:ext cx="469744" cy="259045"/>
    <xdr:sp macro="" textlink="">
      <xdr:nvSpPr>
        <xdr:cNvPr id="209" name="【体育館・プール】&#10;一人当たり面積最小値テキスト">
          <a:extLst>
            <a:ext uri="{FF2B5EF4-FFF2-40B4-BE49-F238E27FC236}">
              <a16:creationId xmlns:a16="http://schemas.microsoft.com/office/drawing/2014/main" id="{9FCF44BF-F7EC-48FB-AA49-C2F0AD1FD51D}"/>
            </a:ext>
          </a:extLst>
        </xdr:cNvPr>
        <xdr:cNvSpPr txBox="1"/>
      </xdr:nvSpPr>
      <xdr:spPr>
        <a:xfrm>
          <a:off x="10515600" y="10972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167096</xdr:rowOff>
    </xdr:from>
    <xdr:to>
      <xdr:col>55</xdr:col>
      <xdr:colOff>88900</xdr:colOff>
      <xdr:row>63</xdr:row>
      <xdr:rowOff>167096</xdr:rowOff>
    </xdr:to>
    <xdr:cxnSp macro="">
      <xdr:nvCxnSpPr>
        <xdr:cNvPr id="210" name="直線コネクタ 209">
          <a:extLst>
            <a:ext uri="{FF2B5EF4-FFF2-40B4-BE49-F238E27FC236}">
              <a16:creationId xmlns:a16="http://schemas.microsoft.com/office/drawing/2014/main" id="{4A82D0D0-AD98-40B3-A822-FC713428F63E}"/>
            </a:ext>
          </a:extLst>
        </xdr:cNvPr>
        <xdr:cNvCxnSpPr/>
      </xdr:nvCxnSpPr>
      <xdr:spPr>
        <a:xfrm>
          <a:off x="10388600" y="10968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80571</xdr:rowOff>
    </xdr:from>
    <xdr:ext cx="469744" cy="259045"/>
    <xdr:sp macro="" textlink="">
      <xdr:nvSpPr>
        <xdr:cNvPr id="211" name="【体育館・プール】&#10;一人当たり面積最大値テキスト">
          <a:extLst>
            <a:ext uri="{FF2B5EF4-FFF2-40B4-BE49-F238E27FC236}">
              <a16:creationId xmlns:a16="http://schemas.microsoft.com/office/drawing/2014/main" id="{88FE3A3C-B33C-4F9F-BF23-A10E27DE096E}"/>
            </a:ext>
          </a:extLst>
        </xdr:cNvPr>
        <xdr:cNvSpPr txBox="1"/>
      </xdr:nvSpPr>
      <xdr:spPr>
        <a:xfrm>
          <a:off x="10515600" y="9167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54</xdr:row>
      <xdr:rowOff>133894</xdr:rowOff>
    </xdr:from>
    <xdr:to>
      <xdr:col>55</xdr:col>
      <xdr:colOff>88900</xdr:colOff>
      <xdr:row>54</xdr:row>
      <xdr:rowOff>133894</xdr:rowOff>
    </xdr:to>
    <xdr:cxnSp macro="">
      <xdr:nvCxnSpPr>
        <xdr:cNvPr id="212" name="直線コネクタ 211">
          <a:extLst>
            <a:ext uri="{FF2B5EF4-FFF2-40B4-BE49-F238E27FC236}">
              <a16:creationId xmlns:a16="http://schemas.microsoft.com/office/drawing/2014/main" id="{BEAD0A44-B2AF-4A21-907B-275A4F72CD13}"/>
            </a:ext>
          </a:extLst>
        </xdr:cNvPr>
        <xdr:cNvCxnSpPr/>
      </xdr:nvCxnSpPr>
      <xdr:spPr>
        <a:xfrm>
          <a:off x="10388600" y="9392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84381</xdr:rowOff>
    </xdr:from>
    <xdr:ext cx="469744" cy="259045"/>
    <xdr:sp macro="" textlink="">
      <xdr:nvSpPr>
        <xdr:cNvPr id="213" name="【体育館・プール】&#10;一人当たり面積平均値テキスト">
          <a:extLst>
            <a:ext uri="{FF2B5EF4-FFF2-40B4-BE49-F238E27FC236}">
              <a16:creationId xmlns:a16="http://schemas.microsoft.com/office/drawing/2014/main" id="{8E179E17-143A-40C1-8A52-8AA68D73C674}"/>
            </a:ext>
          </a:extLst>
        </xdr:cNvPr>
        <xdr:cNvSpPr txBox="1"/>
      </xdr:nvSpPr>
      <xdr:spPr>
        <a:xfrm>
          <a:off x="10515600" y="103713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105954</xdr:rowOff>
    </xdr:from>
    <xdr:to>
      <xdr:col>55</xdr:col>
      <xdr:colOff>50800</xdr:colOff>
      <xdr:row>61</xdr:row>
      <xdr:rowOff>36104</xdr:rowOff>
    </xdr:to>
    <xdr:sp macro="" textlink="">
      <xdr:nvSpPr>
        <xdr:cNvPr id="214" name="フローチャート: 判断 213">
          <a:extLst>
            <a:ext uri="{FF2B5EF4-FFF2-40B4-BE49-F238E27FC236}">
              <a16:creationId xmlns:a16="http://schemas.microsoft.com/office/drawing/2014/main" id="{9A972958-CD35-450D-B59B-10C76FE9FCC1}"/>
            </a:ext>
          </a:extLst>
        </xdr:cNvPr>
        <xdr:cNvSpPr/>
      </xdr:nvSpPr>
      <xdr:spPr>
        <a:xfrm>
          <a:off x="10426700" y="1039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78740</xdr:rowOff>
    </xdr:from>
    <xdr:to>
      <xdr:col>50</xdr:col>
      <xdr:colOff>165100</xdr:colOff>
      <xdr:row>61</xdr:row>
      <xdr:rowOff>8890</xdr:rowOff>
    </xdr:to>
    <xdr:sp macro="" textlink="">
      <xdr:nvSpPr>
        <xdr:cNvPr id="215" name="フローチャート: 判断 214">
          <a:extLst>
            <a:ext uri="{FF2B5EF4-FFF2-40B4-BE49-F238E27FC236}">
              <a16:creationId xmlns:a16="http://schemas.microsoft.com/office/drawing/2014/main" id="{2CD7CD1C-9D36-425D-AF00-028E89FEAFE1}"/>
            </a:ext>
          </a:extLst>
        </xdr:cNvPr>
        <xdr:cNvSpPr/>
      </xdr:nvSpPr>
      <xdr:spPr>
        <a:xfrm>
          <a:off x="9588500" y="1036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137523</xdr:rowOff>
    </xdr:from>
    <xdr:to>
      <xdr:col>46</xdr:col>
      <xdr:colOff>38100</xdr:colOff>
      <xdr:row>61</xdr:row>
      <xdr:rowOff>67673</xdr:rowOff>
    </xdr:to>
    <xdr:sp macro="" textlink="">
      <xdr:nvSpPr>
        <xdr:cNvPr id="216" name="フローチャート: 判断 215">
          <a:extLst>
            <a:ext uri="{FF2B5EF4-FFF2-40B4-BE49-F238E27FC236}">
              <a16:creationId xmlns:a16="http://schemas.microsoft.com/office/drawing/2014/main" id="{1B8ED7F7-1125-430E-87C0-1C91AC473D44}"/>
            </a:ext>
          </a:extLst>
        </xdr:cNvPr>
        <xdr:cNvSpPr/>
      </xdr:nvSpPr>
      <xdr:spPr>
        <a:xfrm>
          <a:off x="8699500" y="1042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3084</xdr:rowOff>
    </xdr:from>
    <xdr:to>
      <xdr:col>41</xdr:col>
      <xdr:colOff>101600</xdr:colOff>
      <xdr:row>61</xdr:row>
      <xdr:rowOff>104684</xdr:rowOff>
    </xdr:to>
    <xdr:sp macro="" textlink="">
      <xdr:nvSpPr>
        <xdr:cNvPr id="217" name="フローチャート: 判断 216">
          <a:extLst>
            <a:ext uri="{FF2B5EF4-FFF2-40B4-BE49-F238E27FC236}">
              <a16:creationId xmlns:a16="http://schemas.microsoft.com/office/drawing/2014/main" id="{8C6F2C8C-3A45-436E-ACDD-3598F547EE8E}"/>
            </a:ext>
          </a:extLst>
        </xdr:cNvPr>
        <xdr:cNvSpPr/>
      </xdr:nvSpPr>
      <xdr:spPr>
        <a:xfrm>
          <a:off x="7810500" y="1046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17235</xdr:rowOff>
    </xdr:from>
    <xdr:to>
      <xdr:col>36</xdr:col>
      <xdr:colOff>165100</xdr:colOff>
      <xdr:row>61</xdr:row>
      <xdr:rowOff>118835</xdr:rowOff>
    </xdr:to>
    <xdr:sp macro="" textlink="">
      <xdr:nvSpPr>
        <xdr:cNvPr id="218" name="フローチャート: 判断 217">
          <a:extLst>
            <a:ext uri="{FF2B5EF4-FFF2-40B4-BE49-F238E27FC236}">
              <a16:creationId xmlns:a16="http://schemas.microsoft.com/office/drawing/2014/main" id="{67140170-741F-4362-9A63-C3659C480377}"/>
            </a:ext>
          </a:extLst>
        </xdr:cNvPr>
        <xdr:cNvSpPr/>
      </xdr:nvSpPr>
      <xdr:spPr>
        <a:xfrm>
          <a:off x="6921500" y="10475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9" name="テキスト ボックス 218">
          <a:extLst>
            <a:ext uri="{FF2B5EF4-FFF2-40B4-BE49-F238E27FC236}">
              <a16:creationId xmlns:a16="http://schemas.microsoft.com/office/drawing/2014/main" id="{F5477232-C19C-4ED5-AE7E-8E6DC62BA7EE}"/>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0" name="テキスト ボックス 219">
          <a:extLst>
            <a:ext uri="{FF2B5EF4-FFF2-40B4-BE49-F238E27FC236}">
              <a16:creationId xmlns:a16="http://schemas.microsoft.com/office/drawing/2014/main" id="{318DB5CD-ABD7-45D5-888A-1700E8ADFB3E}"/>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1" name="テキスト ボックス 220">
          <a:extLst>
            <a:ext uri="{FF2B5EF4-FFF2-40B4-BE49-F238E27FC236}">
              <a16:creationId xmlns:a16="http://schemas.microsoft.com/office/drawing/2014/main" id="{0041183D-00BD-40C7-8722-EE5DB3642BE7}"/>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2" name="テキスト ボックス 221">
          <a:extLst>
            <a:ext uri="{FF2B5EF4-FFF2-40B4-BE49-F238E27FC236}">
              <a16:creationId xmlns:a16="http://schemas.microsoft.com/office/drawing/2014/main" id="{C670A9C3-8E47-4DCD-AC4F-59E3F73B24A8}"/>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3" name="テキスト ボックス 222">
          <a:extLst>
            <a:ext uri="{FF2B5EF4-FFF2-40B4-BE49-F238E27FC236}">
              <a16:creationId xmlns:a16="http://schemas.microsoft.com/office/drawing/2014/main" id="{B4A4A4E4-08C9-4F87-9547-F355877A045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41184</xdr:rowOff>
    </xdr:from>
    <xdr:to>
      <xdr:col>55</xdr:col>
      <xdr:colOff>50800</xdr:colOff>
      <xdr:row>59</xdr:row>
      <xdr:rowOff>142784</xdr:rowOff>
    </xdr:to>
    <xdr:sp macro="" textlink="">
      <xdr:nvSpPr>
        <xdr:cNvPr id="224" name="楕円 223">
          <a:extLst>
            <a:ext uri="{FF2B5EF4-FFF2-40B4-BE49-F238E27FC236}">
              <a16:creationId xmlns:a16="http://schemas.microsoft.com/office/drawing/2014/main" id="{4284A149-C626-4ED4-B257-ACA6424E9422}"/>
            </a:ext>
          </a:extLst>
        </xdr:cNvPr>
        <xdr:cNvSpPr/>
      </xdr:nvSpPr>
      <xdr:spPr>
        <a:xfrm>
          <a:off x="10426700" y="10156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64061</xdr:rowOff>
    </xdr:from>
    <xdr:ext cx="469744" cy="259045"/>
    <xdr:sp macro="" textlink="">
      <xdr:nvSpPr>
        <xdr:cNvPr id="225" name="【体育館・プール】&#10;一人当たり面積該当値テキスト">
          <a:extLst>
            <a:ext uri="{FF2B5EF4-FFF2-40B4-BE49-F238E27FC236}">
              <a16:creationId xmlns:a16="http://schemas.microsoft.com/office/drawing/2014/main" id="{1BE6E80D-742F-4A34-BC8F-9A7A722227B0}"/>
            </a:ext>
          </a:extLst>
        </xdr:cNvPr>
        <xdr:cNvSpPr txBox="1"/>
      </xdr:nvSpPr>
      <xdr:spPr>
        <a:xfrm>
          <a:off x="10515600" y="10008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165281</xdr:rowOff>
    </xdr:from>
    <xdr:to>
      <xdr:col>50</xdr:col>
      <xdr:colOff>165100</xdr:colOff>
      <xdr:row>62</xdr:row>
      <xdr:rowOff>95431</xdr:rowOff>
    </xdr:to>
    <xdr:sp macro="" textlink="">
      <xdr:nvSpPr>
        <xdr:cNvPr id="226" name="楕円 225">
          <a:extLst>
            <a:ext uri="{FF2B5EF4-FFF2-40B4-BE49-F238E27FC236}">
              <a16:creationId xmlns:a16="http://schemas.microsoft.com/office/drawing/2014/main" id="{3B143EDB-CD21-417B-8844-6128E45CB08A}"/>
            </a:ext>
          </a:extLst>
        </xdr:cNvPr>
        <xdr:cNvSpPr/>
      </xdr:nvSpPr>
      <xdr:spPr>
        <a:xfrm>
          <a:off x="9588500" y="10623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91984</xdr:rowOff>
    </xdr:from>
    <xdr:to>
      <xdr:col>55</xdr:col>
      <xdr:colOff>0</xdr:colOff>
      <xdr:row>62</xdr:row>
      <xdr:rowOff>44631</xdr:rowOff>
    </xdr:to>
    <xdr:cxnSp macro="">
      <xdr:nvCxnSpPr>
        <xdr:cNvPr id="227" name="直線コネクタ 226">
          <a:extLst>
            <a:ext uri="{FF2B5EF4-FFF2-40B4-BE49-F238E27FC236}">
              <a16:creationId xmlns:a16="http://schemas.microsoft.com/office/drawing/2014/main" id="{837944D9-AF29-4497-A44A-297E74DA8744}"/>
            </a:ext>
          </a:extLst>
        </xdr:cNvPr>
        <xdr:cNvCxnSpPr/>
      </xdr:nvCxnSpPr>
      <xdr:spPr>
        <a:xfrm flipV="1">
          <a:off x="9639300" y="10207534"/>
          <a:ext cx="838200" cy="466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25417</xdr:rowOff>
    </xdr:from>
    <xdr:ext cx="469744" cy="259045"/>
    <xdr:sp macro="" textlink="">
      <xdr:nvSpPr>
        <xdr:cNvPr id="228" name="n_1aveValue【体育館・プール】&#10;一人当たり面積">
          <a:extLst>
            <a:ext uri="{FF2B5EF4-FFF2-40B4-BE49-F238E27FC236}">
              <a16:creationId xmlns:a16="http://schemas.microsoft.com/office/drawing/2014/main" id="{44B1E9C9-4E4C-46DC-B824-AEF3B79F6EC9}"/>
            </a:ext>
          </a:extLst>
        </xdr:cNvPr>
        <xdr:cNvSpPr txBox="1"/>
      </xdr:nvSpPr>
      <xdr:spPr>
        <a:xfrm>
          <a:off x="9391727" y="10140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84200</xdr:rowOff>
    </xdr:from>
    <xdr:ext cx="469744" cy="259045"/>
    <xdr:sp macro="" textlink="">
      <xdr:nvSpPr>
        <xdr:cNvPr id="229" name="n_2aveValue【体育館・プール】&#10;一人当たり面積">
          <a:extLst>
            <a:ext uri="{FF2B5EF4-FFF2-40B4-BE49-F238E27FC236}">
              <a16:creationId xmlns:a16="http://schemas.microsoft.com/office/drawing/2014/main" id="{5DF3D5EC-30AD-4412-BCBE-C6D39B6375AF}"/>
            </a:ext>
          </a:extLst>
        </xdr:cNvPr>
        <xdr:cNvSpPr txBox="1"/>
      </xdr:nvSpPr>
      <xdr:spPr>
        <a:xfrm>
          <a:off x="8515427" y="10199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121211</xdr:rowOff>
    </xdr:from>
    <xdr:ext cx="469744" cy="259045"/>
    <xdr:sp macro="" textlink="">
      <xdr:nvSpPr>
        <xdr:cNvPr id="230" name="n_3aveValue【体育館・プール】&#10;一人当たり面積">
          <a:extLst>
            <a:ext uri="{FF2B5EF4-FFF2-40B4-BE49-F238E27FC236}">
              <a16:creationId xmlns:a16="http://schemas.microsoft.com/office/drawing/2014/main" id="{BC5B737D-D95A-4546-9128-5DA0E4394555}"/>
            </a:ext>
          </a:extLst>
        </xdr:cNvPr>
        <xdr:cNvSpPr txBox="1"/>
      </xdr:nvSpPr>
      <xdr:spPr>
        <a:xfrm>
          <a:off x="7626427" y="10236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135362</xdr:rowOff>
    </xdr:from>
    <xdr:ext cx="469744" cy="259045"/>
    <xdr:sp macro="" textlink="">
      <xdr:nvSpPr>
        <xdr:cNvPr id="231" name="n_4aveValue【体育館・プール】&#10;一人当たり面積">
          <a:extLst>
            <a:ext uri="{FF2B5EF4-FFF2-40B4-BE49-F238E27FC236}">
              <a16:creationId xmlns:a16="http://schemas.microsoft.com/office/drawing/2014/main" id="{6C2F4026-7F20-4867-AC21-4BD76ED7CCFA}"/>
            </a:ext>
          </a:extLst>
        </xdr:cNvPr>
        <xdr:cNvSpPr txBox="1"/>
      </xdr:nvSpPr>
      <xdr:spPr>
        <a:xfrm>
          <a:off x="6737427" y="10250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86558</xdr:rowOff>
    </xdr:from>
    <xdr:ext cx="469744" cy="259045"/>
    <xdr:sp macro="" textlink="">
      <xdr:nvSpPr>
        <xdr:cNvPr id="232" name="n_1mainValue【体育館・プール】&#10;一人当たり面積">
          <a:extLst>
            <a:ext uri="{FF2B5EF4-FFF2-40B4-BE49-F238E27FC236}">
              <a16:creationId xmlns:a16="http://schemas.microsoft.com/office/drawing/2014/main" id="{D371C6DE-C1E6-4510-A843-0558BE26EFCF}"/>
            </a:ext>
          </a:extLst>
        </xdr:cNvPr>
        <xdr:cNvSpPr txBox="1"/>
      </xdr:nvSpPr>
      <xdr:spPr>
        <a:xfrm>
          <a:off x="9391727" y="10716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3" name="正方形/長方形 232">
          <a:extLst>
            <a:ext uri="{FF2B5EF4-FFF2-40B4-BE49-F238E27FC236}">
              <a16:creationId xmlns:a16="http://schemas.microsoft.com/office/drawing/2014/main" id="{92B689F2-83EA-40A2-9145-FF7CB7364CFF}"/>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4" name="正方形/長方形 233">
          <a:extLst>
            <a:ext uri="{FF2B5EF4-FFF2-40B4-BE49-F238E27FC236}">
              <a16:creationId xmlns:a16="http://schemas.microsoft.com/office/drawing/2014/main" id="{126FCB8E-7719-4A0E-92C7-2AFA3D7D9C5E}"/>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5" name="正方形/長方形 234">
          <a:extLst>
            <a:ext uri="{FF2B5EF4-FFF2-40B4-BE49-F238E27FC236}">
              <a16:creationId xmlns:a16="http://schemas.microsoft.com/office/drawing/2014/main" id="{D7F411CC-BCC4-4DFC-8958-1CE5D048D34A}"/>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6" name="正方形/長方形 235">
          <a:extLst>
            <a:ext uri="{FF2B5EF4-FFF2-40B4-BE49-F238E27FC236}">
              <a16:creationId xmlns:a16="http://schemas.microsoft.com/office/drawing/2014/main" id="{0DC75308-93FF-4B44-BFD7-FEB6FD25E4AF}"/>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7" name="正方形/長方形 236">
          <a:extLst>
            <a:ext uri="{FF2B5EF4-FFF2-40B4-BE49-F238E27FC236}">
              <a16:creationId xmlns:a16="http://schemas.microsoft.com/office/drawing/2014/main" id="{9836660E-F198-4D12-8F32-6391F645452D}"/>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8" name="正方形/長方形 237">
          <a:extLst>
            <a:ext uri="{FF2B5EF4-FFF2-40B4-BE49-F238E27FC236}">
              <a16:creationId xmlns:a16="http://schemas.microsoft.com/office/drawing/2014/main" id="{D3508ED8-53EF-4D52-AD88-894611EE57A2}"/>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9" name="正方形/長方形 238">
          <a:extLst>
            <a:ext uri="{FF2B5EF4-FFF2-40B4-BE49-F238E27FC236}">
              <a16:creationId xmlns:a16="http://schemas.microsoft.com/office/drawing/2014/main" id="{173F6161-1EC7-4FBA-A85B-36E639F448C5}"/>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0" name="正方形/長方形 239">
          <a:extLst>
            <a:ext uri="{FF2B5EF4-FFF2-40B4-BE49-F238E27FC236}">
              <a16:creationId xmlns:a16="http://schemas.microsoft.com/office/drawing/2014/main" id="{D487E7B1-93A1-4083-B325-55C3719E7C57}"/>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1" name="テキスト ボックス 240">
          <a:extLst>
            <a:ext uri="{FF2B5EF4-FFF2-40B4-BE49-F238E27FC236}">
              <a16:creationId xmlns:a16="http://schemas.microsoft.com/office/drawing/2014/main" id="{7771F006-F32C-47EB-898B-F601BD7F3751}"/>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2" name="直線コネクタ 241">
          <a:extLst>
            <a:ext uri="{FF2B5EF4-FFF2-40B4-BE49-F238E27FC236}">
              <a16:creationId xmlns:a16="http://schemas.microsoft.com/office/drawing/2014/main" id="{AA71C631-02EC-4985-BA21-3F5F7BFED124}"/>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43" name="テキスト ボックス 242">
          <a:extLst>
            <a:ext uri="{FF2B5EF4-FFF2-40B4-BE49-F238E27FC236}">
              <a16:creationId xmlns:a16="http://schemas.microsoft.com/office/drawing/2014/main" id="{3C457B3A-4C58-4068-8803-CBE3E392242F}"/>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44" name="直線コネクタ 243">
          <a:extLst>
            <a:ext uri="{FF2B5EF4-FFF2-40B4-BE49-F238E27FC236}">
              <a16:creationId xmlns:a16="http://schemas.microsoft.com/office/drawing/2014/main" id="{CE6A90BE-F4AD-4BF0-A40C-59BF55D82E5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45" name="テキスト ボックス 244">
          <a:extLst>
            <a:ext uri="{FF2B5EF4-FFF2-40B4-BE49-F238E27FC236}">
              <a16:creationId xmlns:a16="http://schemas.microsoft.com/office/drawing/2014/main" id="{B5229121-C5CB-4BAD-B2F3-8DCB6B5A52B7}"/>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46" name="直線コネクタ 245">
          <a:extLst>
            <a:ext uri="{FF2B5EF4-FFF2-40B4-BE49-F238E27FC236}">
              <a16:creationId xmlns:a16="http://schemas.microsoft.com/office/drawing/2014/main" id="{529E08CC-E69A-44A5-BD91-A315CB7B4D44}"/>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47" name="テキスト ボックス 246">
          <a:extLst>
            <a:ext uri="{FF2B5EF4-FFF2-40B4-BE49-F238E27FC236}">
              <a16:creationId xmlns:a16="http://schemas.microsoft.com/office/drawing/2014/main" id="{025561B4-EA49-47BF-AFC4-05CC0CD299F2}"/>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48" name="直線コネクタ 247">
          <a:extLst>
            <a:ext uri="{FF2B5EF4-FFF2-40B4-BE49-F238E27FC236}">
              <a16:creationId xmlns:a16="http://schemas.microsoft.com/office/drawing/2014/main" id="{B98711DF-406B-4664-B5CA-C8E8449BE4D2}"/>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49" name="テキスト ボックス 248">
          <a:extLst>
            <a:ext uri="{FF2B5EF4-FFF2-40B4-BE49-F238E27FC236}">
              <a16:creationId xmlns:a16="http://schemas.microsoft.com/office/drawing/2014/main" id="{C214A6BA-51C8-444E-A358-A74441A6BD33}"/>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50" name="直線コネクタ 249">
          <a:extLst>
            <a:ext uri="{FF2B5EF4-FFF2-40B4-BE49-F238E27FC236}">
              <a16:creationId xmlns:a16="http://schemas.microsoft.com/office/drawing/2014/main" id="{3D5613BF-EC48-41C3-9317-30BF7E31253B}"/>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51" name="テキスト ボックス 250">
          <a:extLst>
            <a:ext uri="{FF2B5EF4-FFF2-40B4-BE49-F238E27FC236}">
              <a16:creationId xmlns:a16="http://schemas.microsoft.com/office/drawing/2014/main" id="{345BD160-7D99-4D3F-B70F-9B267EAE5B06}"/>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52" name="直線コネクタ 251">
          <a:extLst>
            <a:ext uri="{FF2B5EF4-FFF2-40B4-BE49-F238E27FC236}">
              <a16:creationId xmlns:a16="http://schemas.microsoft.com/office/drawing/2014/main" id="{01522B70-0BD1-4A11-B21C-84639B2607C5}"/>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53" name="テキスト ボックス 252">
          <a:extLst>
            <a:ext uri="{FF2B5EF4-FFF2-40B4-BE49-F238E27FC236}">
              <a16:creationId xmlns:a16="http://schemas.microsoft.com/office/drawing/2014/main" id="{5F9934F5-17A9-40A2-B325-DCE32EFCEA33}"/>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4" name="直線コネクタ 253">
          <a:extLst>
            <a:ext uri="{FF2B5EF4-FFF2-40B4-BE49-F238E27FC236}">
              <a16:creationId xmlns:a16="http://schemas.microsoft.com/office/drawing/2014/main" id="{8338D241-5630-4DB0-B920-40288EB49224}"/>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55" name="テキスト ボックス 254">
          <a:extLst>
            <a:ext uri="{FF2B5EF4-FFF2-40B4-BE49-F238E27FC236}">
              <a16:creationId xmlns:a16="http://schemas.microsoft.com/office/drawing/2014/main" id="{253819C6-0104-47BB-AA13-EF260FAFECE7}"/>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6" name="【福祉施設】&#10;有形固定資産減価償却率グラフ枠">
          <a:extLst>
            <a:ext uri="{FF2B5EF4-FFF2-40B4-BE49-F238E27FC236}">
              <a16:creationId xmlns:a16="http://schemas.microsoft.com/office/drawing/2014/main" id="{323FC645-0200-47EF-9033-2B44059910BA}"/>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38100</xdr:rowOff>
    </xdr:from>
    <xdr:to>
      <xdr:col>24</xdr:col>
      <xdr:colOff>62865</xdr:colOff>
      <xdr:row>86</xdr:row>
      <xdr:rowOff>114300</xdr:rowOff>
    </xdr:to>
    <xdr:cxnSp macro="">
      <xdr:nvCxnSpPr>
        <xdr:cNvPr id="257" name="直線コネクタ 256">
          <a:extLst>
            <a:ext uri="{FF2B5EF4-FFF2-40B4-BE49-F238E27FC236}">
              <a16:creationId xmlns:a16="http://schemas.microsoft.com/office/drawing/2014/main" id="{B4D4FBDB-32EF-4D01-BDDF-CE8C34D8B69A}"/>
            </a:ext>
          </a:extLst>
        </xdr:cNvPr>
        <xdr:cNvCxnSpPr/>
      </xdr:nvCxnSpPr>
      <xdr:spPr>
        <a:xfrm flipV="1">
          <a:off x="4634865" y="134112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58" name="【福祉施設】&#10;有形固定資産減価償却率最小値テキスト">
          <a:extLst>
            <a:ext uri="{FF2B5EF4-FFF2-40B4-BE49-F238E27FC236}">
              <a16:creationId xmlns:a16="http://schemas.microsoft.com/office/drawing/2014/main" id="{2C60A3C5-16EC-44DE-B473-9CB434807A83}"/>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59" name="直線コネクタ 258">
          <a:extLst>
            <a:ext uri="{FF2B5EF4-FFF2-40B4-BE49-F238E27FC236}">
              <a16:creationId xmlns:a16="http://schemas.microsoft.com/office/drawing/2014/main" id="{CA17FEBE-7721-4F3B-86AA-0C6474002B3B}"/>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156227</xdr:rowOff>
    </xdr:from>
    <xdr:ext cx="405111" cy="259045"/>
    <xdr:sp macro="" textlink="">
      <xdr:nvSpPr>
        <xdr:cNvPr id="260" name="【福祉施設】&#10;有形固定資産減価償却率最大値テキスト">
          <a:extLst>
            <a:ext uri="{FF2B5EF4-FFF2-40B4-BE49-F238E27FC236}">
              <a16:creationId xmlns:a16="http://schemas.microsoft.com/office/drawing/2014/main" id="{F604004E-2A13-410F-8B62-05058248C582}"/>
            </a:ext>
          </a:extLst>
        </xdr:cNvPr>
        <xdr:cNvSpPr txBox="1"/>
      </xdr:nvSpPr>
      <xdr:spPr>
        <a:xfrm>
          <a:off x="4673600" y="1318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38100</xdr:rowOff>
    </xdr:from>
    <xdr:to>
      <xdr:col>24</xdr:col>
      <xdr:colOff>152400</xdr:colOff>
      <xdr:row>78</xdr:row>
      <xdr:rowOff>38100</xdr:rowOff>
    </xdr:to>
    <xdr:cxnSp macro="">
      <xdr:nvCxnSpPr>
        <xdr:cNvPr id="261" name="直線コネクタ 260">
          <a:extLst>
            <a:ext uri="{FF2B5EF4-FFF2-40B4-BE49-F238E27FC236}">
              <a16:creationId xmlns:a16="http://schemas.microsoft.com/office/drawing/2014/main" id="{A7C7EDCF-CB64-4675-A042-082000EF549F}"/>
            </a:ext>
          </a:extLst>
        </xdr:cNvPr>
        <xdr:cNvCxnSpPr/>
      </xdr:nvCxnSpPr>
      <xdr:spPr>
        <a:xfrm>
          <a:off x="4546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76216</xdr:rowOff>
    </xdr:from>
    <xdr:ext cx="405111" cy="259045"/>
    <xdr:sp macro="" textlink="">
      <xdr:nvSpPr>
        <xdr:cNvPr id="262" name="【福祉施設】&#10;有形固定資産減価償却率平均値テキスト">
          <a:extLst>
            <a:ext uri="{FF2B5EF4-FFF2-40B4-BE49-F238E27FC236}">
              <a16:creationId xmlns:a16="http://schemas.microsoft.com/office/drawing/2014/main" id="{33706755-499D-4500-B738-630D3FDDB8DA}"/>
            </a:ext>
          </a:extLst>
        </xdr:cNvPr>
        <xdr:cNvSpPr txBox="1"/>
      </xdr:nvSpPr>
      <xdr:spPr>
        <a:xfrm>
          <a:off x="4673600" y="139636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97789</xdr:rowOff>
    </xdr:from>
    <xdr:to>
      <xdr:col>24</xdr:col>
      <xdr:colOff>114300</xdr:colOff>
      <xdr:row>82</xdr:row>
      <xdr:rowOff>27939</xdr:rowOff>
    </xdr:to>
    <xdr:sp macro="" textlink="">
      <xdr:nvSpPr>
        <xdr:cNvPr id="263" name="フローチャート: 判断 262">
          <a:extLst>
            <a:ext uri="{FF2B5EF4-FFF2-40B4-BE49-F238E27FC236}">
              <a16:creationId xmlns:a16="http://schemas.microsoft.com/office/drawing/2014/main" id="{7F940AB5-6E6B-4F57-9EE7-EB61AFECC3E9}"/>
            </a:ext>
          </a:extLst>
        </xdr:cNvPr>
        <xdr:cNvSpPr/>
      </xdr:nvSpPr>
      <xdr:spPr>
        <a:xfrm>
          <a:off x="4584700" y="1398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137795</xdr:rowOff>
    </xdr:from>
    <xdr:to>
      <xdr:col>20</xdr:col>
      <xdr:colOff>38100</xdr:colOff>
      <xdr:row>82</xdr:row>
      <xdr:rowOff>67945</xdr:rowOff>
    </xdr:to>
    <xdr:sp macro="" textlink="">
      <xdr:nvSpPr>
        <xdr:cNvPr id="264" name="フローチャート: 判断 263">
          <a:extLst>
            <a:ext uri="{FF2B5EF4-FFF2-40B4-BE49-F238E27FC236}">
              <a16:creationId xmlns:a16="http://schemas.microsoft.com/office/drawing/2014/main" id="{8E86EB13-5594-4086-9F06-911C4DE23868}"/>
            </a:ext>
          </a:extLst>
        </xdr:cNvPr>
        <xdr:cNvSpPr/>
      </xdr:nvSpPr>
      <xdr:spPr>
        <a:xfrm>
          <a:off x="3746500" y="1402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133986</xdr:rowOff>
    </xdr:from>
    <xdr:to>
      <xdr:col>15</xdr:col>
      <xdr:colOff>101600</xdr:colOff>
      <xdr:row>82</xdr:row>
      <xdr:rowOff>64136</xdr:rowOff>
    </xdr:to>
    <xdr:sp macro="" textlink="">
      <xdr:nvSpPr>
        <xdr:cNvPr id="265" name="フローチャート: 判断 264">
          <a:extLst>
            <a:ext uri="{FF2B5EF4-FFF2-40B4-BE49-F238E27FC236}">
              <a16:creationId xmlns:a16="http://schemas.microsoft.com/office/drawing/2014/main" id="{796C7823-1612-431A-9180-E9C034339080}"/>
            </a:ext>
          </a:extLst>
        </xdr:cNvPr>
        <xdr:cNvSpPr/>
      </xdr:nvSpPr>
      <xdr:spPr>
        <a:xfrm>
          <a:off x="2857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61595</xdr:rowOff>
    </xdr:from>
    <xdr:to>
      <xdr:col>10</xdr:col>
      <xdr:colOff>165100</xdr:colOff>
      <xdr:row>81</xdr:row>
      <xdr:rowOff>163195</xdr:rowOff>
    </xdr:to>
    <xdr:sp macro="" textlink="">
      <xdr:nvSpPr>
        <xdr:cNvPr id="266" name="フローチャート: 判断 265">
          <a:extLst>
            <a:ext uri="{FF2B5EF4-FFF2-40B4-BE49-F238E27FC236}">
              <a16:creationId xmlns:a16="http://schemas.microsoft.com/office/drawing/2014/main" id="{3285A09C-067F-44A2-A200-65DA17376F21}"/>
            </a:ext>
          </a:extLst>
        </xdr:cNvPr>
        <xdr:cNvSpPr/>
      </xdr:nvSpPr>
      <xdr:spPr>
        <a:xfrm>
          <a:off x="1968500" y="1394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74930</xdr:rowOff>
    </xdr:from>
    <xdr:to>
      <xdr:col>6</xdr:col>
      <xdr:colOff>38100</xdr:colOff>
      <xdr:row>82</xdr:row>
      <xdr:rowOff>5080</xdr:rowOff>
    </xdr:to>
    <xdr:sp macro="" textlink="">
      <xdr:nvSpPr>
        <xdr:cNvPr id="267" name="フローチャート: 判断 266">
          <a:extLst>
            <a:ext uri="{FF2B5EF4-FFF2-40B4-BE49-F238E27FC236}">
              <a16:creationId xmlns:a16="http://schemas.microsoft.com/office/drawing/2014/main" id="{8426F0A3-E69F-42CE-9A71-D81A69FE0F2E}"/>
            </a:ext>
          </a:extLst>
        </xdr:cNvPr>
        <xdr:cNvSpPr/>
      </xdr:nvSpPr>
      <xdr:spPr>
        <a:xfrm>
          <a:off x="1079500" y="1396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68" name="テキスト ボックス 267">
          <a:extLst>
            <a:ext uri="{FF2B5EF4-FFF2-40B4-BE49-F238E27FC236}">
              <a16:creationId xmlns:a16="http://schemas.microsoft.com/office/drawing/2014/main" id="{A1D325C9-BCF4-4D59-B9B0-1179D643C996}"/>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9" name="テキスト ボックス 268">
          <a:extLst>
            <a:ext uri="{FF2B5EF4-FFF2-40B4-BE49-F238E27FC236}">
              <a16:creationId xmlns:a16="http://schemas.microsoft.com/office/drawing/2014/main" id="{78D0CF15-8AFB-4DFA-9E1F-9FE6CEFD6C0C}"/>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0" name="テキスト ボックス 269">
          <a:extLst>
            <a:ext uri="{FF2B5EF4-FFF2-40B4-BE49-F238E27FC236}">
              <a16:creationId xmlns:a16="http://schemas.microsoft.com/office/drawing/2014/main" id="{EA2E240C-613E-43B5-A7CA-9E07A6D32545}"/>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1" name="テキスト ボックス 270">
          <a:extLst>
            <a:ext uri="{FF2B5EF4-FFF2-40B4-BE49-F238E27FC236}">
              <a16:creationId xmlns:a16="http://schemas.microsoft.com/office/drawing/2014/main" id="{334690F8-E611-4AC7-89A4-69D42791CF5E}"/>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2" name="テキスト ボックス 271">
          <a:extLst>
            <a:ext uri="{FF2B5EF4-FFF2-40B4-BE49-F238E27FC236}">
              <a16:creationId xmlns:a16="http://schemas.microsoft.com/office/drawing/2014/main" id="{69F0A64C-5C57-4F95-B3FA-56D57360D4C9}"/>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61595</xdr:rowOff>
    </xdr:from>
    <xdr:to>
      <xdr:col>24</xdr:col>
      <xdr:colOff>114300</xdr:colOff>
      <xdr:row>79</xdr:row>
      <xdr:rowOff>163195</xdr:rowOff>
    </xdr:to>
    <xdr:sp macro="" textlink="">
      <xdr:nvSpPr>
        <xdr:cNvPr id="273" name="楕円 272">
          <a:extLst>
            <a:ext uri="{FF2B5EF4-FFF2-40B4-BE49-F238E27FC236}">
              <a16:creationId xmlns:a16="http://schemas.microsoft.com/office/drawing/2014/main" id="{6DDD7FB2-17C8-4C71-B469-4397EF85563F}"/>
            </a:ext>
          </a:extLst>
        </xdr:cNvPr>
        <xdr:cNvSpPr/>
      </xdr:nvSpPr>
      <xdr:spPr>
        <a:xfrm>
          <a:off x="4584700" y="13606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84472</xdr:rowOff>
    </xdr:from>
    <xdr:ext cx="405111" cy="259045"/>
    <xdr:sp macro="" textlink="">
      <xdr:nvSpPr>
        <xdr:cNvPr id="274" name="【福祉施設】&#10;有形固定資産減価償却率該当値テキスト">
          <a:extLst>
            <a:ext uri="{FF2B5EF4-FFF2-40B4-BE49-F238E27FC236}">
              <a16:creationId xmlns:a16="http://schemas.microsoft.com/office/drawing/2014/main" id="{BA8049C6-3621-4102-A78A-7B0C3CD6060B}"/>
            </a:ext>
          </a:extLst>
        </xdr:cNvPr>
        <xdr:cNvSpPr txBox="1"/>
      </xdr:nvSpPr>
      <xdr:spPr>
        <a:xfrm>
          <a:off x="4673600" y="1345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153036</xdr:rowOff>
    </xdr:from>
    <xdr:to>
      <xdr:col>20</xdr:col>
      <xdr:colOff>38100</xdr:colOff>
      <xdr:row>79</xdr:row>
      <xdr:rowOff>83186</xdr:rowOff>
    </xdr:to>
    <xdr:sp macro="" textlink="">
      <xdr:nvSpPr>
        <xdr:cNvPr id="275" name="楕円 274">
          <a:extLst>
            <a:ext uri="{FF2B5EF4-FFF2-40B4-BE49-F238E27FC236}">
              <a16:creationId xmlns:a16="http://schemas.microsoft.com/office/drawing/2014/main" id="{EDD2368F-5068-4B4C-A868-36EB6AB4CEE1}"/>
            </a:ext>
          </a:extLst>
        </xdr:cNvPr>
        <xdr:cNvSpPr/>
      </xdr:nvSpPr>
      <xdr:spPr>
        <a:xfrm>
          <a:off x="3746500" y="13526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32386</xdr:rowOff>
    </xdr:from>
    <xdr:to>
      <xdr:col>24</xdr:col>
      <xdr:colOff>63500</xdr:colOff>
      <xdr:row>79</xdr:row>
      <xdr:rowOff>112395</xdr:rowOff>
    </xdr:to>
    <xdr:cxnSp macro="">
      <xdr:nvCxnSpPr>
        <xdr:cNvPr id="276" name="直線コネクタ 275">
          <a:extLst>
            <a:ext uri="{FF2B5EF4-FFF2-40B4-BE49-F238E27FC236}">
              <a16:creationId xmlns:a16="http://schemas.microsoft.com/office/drawing/2014/main" id="{1A9C7867-CDE4-4B82-B614-CDE23ECEB2EF}"/>
            </a:ext>
          </a:extLst>
        </xdr:cNvPr>
        <xdr:cNvCxnSpPr/>
      </xdr:nvCxnSpPr>
      <xdr:spPr>
        <a:xfrm>
          <a:off x="3797300" y="13576936"/>
          <a:ext cx="838200" cy="80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59072</xdr:rowOff>
    </xdr:from>
    <xdr:ext cx="405111" cy="259045"/>
    <xdr:sp macro="" textlink="">
      <xdr:nvSpPr>
        <xdr:cNvPr id="277" name="n_1aveValue【福祉施設】&#10;有形固定資産減価償却率">
          <a:extLst>
            <a:ext uri="{FF2B5EF4-FFF2-40B4-BE49-F238E27FC236}">
              <a16:creationId xmlns:a16="http://schemas.microsoft.com/office/drawing/2014/main" id="{11CB2E4E-1953-4F9B-8EDB-55B3287B4484}"/>
            </a:ext>
          </a:extLst>
        </xdr:cNvPr>
        <xdr:cNvSpPr txBox="1"/>
      </xdr:nvSpPr>
      <xdr:spPr>
        <a:xfrm>
          <a:off x="3582044" y="1411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80663</xdr:rowOff>
    </xdr:from>
    <xdr:ext cx="405111" cy="259045"/>
    <xdr:sp macro="" textlink="">
      <xdr:nvSpPr>
        <xdr:cNvPr id="278" name="n_2aveValue【福祉施設】&#10;有形固定資産減価償却率">
          <a:extLst>
            <a:ext uri="{FF2B5EF4-FFF2-40B4-BE49-F238E27FC236}">
              <a16:creationId xmlns:a16="http://schemas.microsoft.com/office/drawing/2014/main" id="{1AE96143-A2E8-422D-B80C-97920387D1A4}"/>
            </a:ext>
          </a:extLst>
        </xdr:cNvPr>
        <xdr:cNvSpPr txBox="1"/>
      </xdr:nvSpPr>
      <xdr:spPr>
        <a:xfrm>
          <a:off x="2705744" y="13796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8272</xdr:rowOff>
    </xdr:from>
    <xdr:ext cx="405111" cy="259045"/>
    <xdr:sp macro="" textlink="">
      <xdr:nvSpPr>
        <xdr:cNvPr id="279" name="n_3aveValue【福祉施設】&#10;有形固定資産減価償却率">
          <a:extLst>
            <a:ext uri="{FF2B5EF4-FFF2-40B4-BE49-F238E27FC236}">
              <a16:creationId xmlns:a16="http://schemas.microsoft.com/office/drawing/2014/main" id="{023EA8EF-ADDB-4D12-9430-372A86984552}"/>
            </a:ext>
          </a:extLst>
        </xdr:cNvPr>
        <xdr:cNvSpPr txBox="1"/>
      </xdr:nvSpPr>
      <xdr:spPr>
        <a:xfrm>
          <a:off x="1816744" y="1372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21607</xdr:rowOff>
    </xdr:from>
    <xdr:ext cx="405111" cy="259045"/>
    <xdr:sp macro="" textlink="">
      <xdr:nvSpPr>
        <xdr:cNvPr id="280" name="n_4aveValue【福祉施設】&#10;有形固定資産減価償却率">
          <a:extLst>
            <a:ext uri="{FF2B5EF4-FFF2-40B4-BE49-F238E27FC236}">
              <a16:creationId xmlns:a16="http://schemas.microsoft.com/office/drawing/2014/main" id="{6CB4A113-724C-490F-96F1-961A84131A20}"/>
            </a:ext>
          </a:extLst>
        </xdr:cNvPr>
        <xdr:cNvSpPr txBox="1"/>
      </xdr:nvSpPr>
      <xdr:spPr>
        <a:xfrm>
          <a:off x="927744" y="1373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99713</xdr:rowOff>
    </xdr:from>
    <xdr:ext cx="405111" cy="259045"/>
    <xdr:sp macro="" textlink="">
      <xdr:nvSpPr>
        <xdr:cNvPr id="281" name="n_1mainValue【福祉施設】&#10;有形固定資産減価償却率">
          <a:extLst>
            <a:ext uri="{FF2B5EF4-FFF2-40B4-BE49-F238E27FC236}">
              <a16:creationId xmlns:a16="http://schemas.microsoft.com/office/drawing/2014/main" id="{8A36C56D-F411-409C-A611-8581D183B571}"/>
            </a:ext>
          </a:extLst>
        </xdr:cNvPr>
        <xdr:cNvSpPr txBox="1"/>
      </xdr:nvSpPr>
      <xdr:spPr>
        <a:xfrm>
          <a:off x="3582044" y="13301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82" name="正方形/長方形 281">
          <a:extLst>
            <a:ext uri="{FF2B5EF4-FFF2-40B4-BE49-F238E27FC236}">
              <a16:creationId xmlns:a16="http://schemas.microsoft.com/office/drawing/2014/main" id="{DF25B61E-7FB6-4BF3-A757-6113D4C580BF}"/>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83" name="正方形/長方形 282">
          <a:extLst>
            <a:ext uri="{FF2B5EF4-FFF2-40B4-BE49-F238E27FC236}">
              <a16:creationId xmlns:a16="http://schemas.microsoft.com/office/drawing/2014/main" id="{1747C0AF-3459-406E-8D2B-D6F43C7F23D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84" name="正方形/長方形 283">
          <a:extLst>
            <a:ext uri="{FF2B5EF4-FFF2-40B4-BE49-F238E27FC236}">
              <a16:creationId xmlns:a16="http://schemas.microsoft.com/office/drawing/2014/main" id="{50F4BF48-FE3B-4EEB-94CF-CD997FCD64C3}"/>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85" name="正方形/長方形 284">
          <a:extLst>
            <a:ext uri="{FF2B5EF4-FFF2-40B4-BE49-F238E27FC236}">
              <a16:creationId xmlns:a16="http://schemas.microsoft.com/office/drawing/2014/main" id="{3227121A-0CDB-4333-B661-07F15B301C5D}"/>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86" name="正方形/長方形 285">
          <a:extLst>
            <a:ext uri="{FF2B5EF4-FFF2-40B4-BE49-F238E27FC236}">
              <a16:creationId xmlns:a16="http://schemas.microsoft.com/office/drawing/2014/main" id="{7FA91B04-918F-440E-824B-DA34D14FF032}"/>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7" name="正方形/長方形 286">
          <a:extLst>
            <a:ext uri="{FF2B5EF4-FFF2-40B4-BE49-F238E27FC236}">
              <a16:creationId xmlns:a16="http://schemas.microsoft.com/office/drawing/2014/main" id="{EED94767-A3BC-4D88-AE8C-D319EF7C4F6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8" name="正方形/長方形 287">
          <a:extLst>
            <a:ext uri="{FF2B5EF4-FFF2-40B4-BE49-F238E27FC236}">
              <a16:creationId xmlns:a16="http://schemas.microsoft.com/office/drawing/2014/main" id="{851F1553-6C4B-4F7B-BA37-61423F1CF261}"/>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9" name="正方形/長方形 288">
          <a:extLst>
            <a:ext uri="{FF2B5EF4-FFF2-40B4-BE49-F238E27FC236}">
              <a16:creationId xmlns:a16="http://schemas.microsoft.com/office/drawing/2014/main" id="{8FCE9454-386C-4927-88F1-6D11C1C9BE04}"/>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90" name="テキスト ボックス 289">
          <a:extLst>
            <a:ext uri="{FF2B5EF4-FFF2-40B4-BE49-F238E27FC236}">
              <a16:creationId xmlns:a16="http://schemas.microsoft.com/office/drawing/2014/main" id="{8F011EBD-01C7-444D-97B7-158120A6C1DD}"/>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91" name="直線コネクタ 290">
          <a:extLst>
            <a:ext uri="{FF2B5EF4-FFF2-40B4-BE49-F238E27FC236}">
              <a16:creationId xmlns:a16="http://schemas.microsoft.com/office/drawing/2014/main" id="{64DB253D-586B-4681-8FCB-F79C1C249F0E}"/>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92" name="直線コネクタ 291">
          <a:extLst>
            <a:ext uri="{FF2B5EF4-FFF2-40B4-BE49-F238E27FC236}">
              <a16:creationId xmlns:a16="http://schemas.microsoft.com/office/drawing/2014/main" id="{C7A7C45E-1C36-4736-B7FA-AE3B14AD8524}"/>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93" name="テキスト ボックス 292">
          <a:extLst>
            <a:ext uri="{FF2B5EF4-FFF2-40B4-BE49-F238E27FC236}">
              <a16:creationId xmlns:a16="http://schemas.microsoft.com/office/drawing/2014/main" id="{40B5883D-92F1-42B0-B091-9E14F93DEC97}"/>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94" name="直線コネクタ 293">
          <a:extLst>
            <a:ext uri="{FF2B5EF4-FFF2-40B4-BE49-F238E27FC236}">
              <a16:creationId xmlns:a16="http://schemas.microsoft.com/office/drawing/2014/main" id="{1E48AB45-0BB3-4A55-A9B4-9A4B29E302A3}"/>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95" name="テキスト ボックス 294">
          <a:extLst>
            <a:ext uri="{FF2B5EF4-FFF2-40B4-BE49-F238E27FC236}">
              <a16:creationId xmlns:a16="http://schemas.microsoft.com/office/drawing/2014/main" id="{6E278886-91D2-41F8-8D92-74B9F3027870}"/>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96" name="直線コネクタ 295">
          <a:extLst>
            <a:ext uri="{FF2B5EF4-FFF2-40B4-BE49-F238E27FC236}">
              <a16:creationId xmlns:a16="http://schemas.microsoft.com/office/drawing/2014/main" id="{713763BE-F254-40DA-B185-5029F1D44ADA}"/>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97" name="テキスト ボックス 296">
          <a:extLst>
            <a:ext uri="{FF2B5EF4-FFF2-40B4-BE49-F238E27FC236}">
              <a16:creationId xmlns:a16="http://schemas.microsoft.com/office/drawing/2014/main" id="{7EC2A160-3AC9-4296-B421-F4C2CFA14F56}"/>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98" name="直線コネクタ 297">
          <a:extLst>
            <a:ext uri="{FF2B5EF4-FFF2-40B4-BE49-F238E27FC236}">
              <a16:creationId xmlns:a16="http://schemas.microsoft.com/office/drawing/2014/main" id="{14DC5568-81C4-412B-AA5F-FA7ABD0CB0D9}"/>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99" name="テキスト ボックス 298">
          <a:extLst>
            <a:ext uri="{FF2B5EF4-FFF2-40B4-BE49-F238E27FC236}">
              <a16:creationId xmlns:a16="http://schemas.microsoft.com/office/drawing/2014/main" id="{F222E802-ACF1-4D00-9E69-56E095723F57}"/>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00" name="直線コネクタ 299">
          <a:extLst>
            <a:ext uri="{FF2B5EF4-FFF2-40B4-BE49-F238E27FC236}">
              <a16:creationId xmlns:a16="http://schemas.microsoft.com/office/drawing/2014/main" id="{AF2FF1AF-25D9-4C9E-A82B-B7B946CD7061}"/>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01" name="テキスト ボックス 300">
          <a:extLst>
            <a:ext uri="{FF2B5EF4-FFF2-40B4-BE49-F238E27FC236}">
              <a16:creationId xmlns:a16="http://schemas.microsoft.com/office/drawing/2014/main" id="{8A18041A-B368-423C-8FEB-F60C74240A1A}"/>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02" name="直線コネクタ 301">
          <a:extLst>
            <a:ext uri="{FF2B5EF4-FFF2-40B4-BE49-F238E27FC236}">
              <a16:creationId xmlns:a16="http://schemas.microsoft.com/office/drawing/2014/main" id="{52BCBFB7-627A-4395-A5DA-1B6363C16842}"/>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03" name="テキスト ボックス 302">
          <a:extLst>
            <a:ext uri="{FF2B5EF4-FFF2-40B4-BE49-F238E27FC236}">
              <a16:creationId xmlns:a16="http://schemas.microsoft.com/office/drawing/2014/main" id="{0C5A8864-52D2-447B-BAE5-96123AF34728}"/>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04" name="直線コネクタ 303">
          <a:extLst>
            <a:ext uri="{FF2B5EF4-FFF2-40B4-BE49-F238E27FC236}">
              <a16:creationId xmlns:a16="http://schemas.microsoft.com/office/drawing/2014/main" id="{7388719F-941F-49CE-AD26-A6495190875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05" name="テキスト ボックス 304">
          <a:extLst>
            <a:ext uri="{FF2B5EF4-FFF2-40B4-BE49-F238E27FC236}">
              <a16:creationId xmlns:a16="http://schemas.microsoft.com/office/drawing/2014/main" id="{E89919F7-D8D1-4F92-9CC4-122180075EF5}"/>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06" name="【福祉施設】&#10;一人当たり面積グラフ枠">
          <a:extLst>
            <a:ext uri="{FF2B5EF4-FFF2-40B4-BE49-F238E27FC236}">
              <a16:creationId xmlns:a16="http://schemas.microsoft.com/office/drawing/2014/main" id="{859CBADE-16F8-4D7E-83AA-36761CEE6504}"/>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145324</xdr:rowOff>
    </xdr:from>
    <xdr:to>
      <xdr:col>54</xdr:col>
      <xdr:colOff>189865</xdr:colOff>
      <xdr:row>86</xdr:row>
      <xdr:rowOff>131718</xdr:rowOff>
    </xdr:to>
    <xdr:cxnSp macro="">
      <xdr:nvCxnSpPr>
        <xdr:cNvPr id="307" name="直線コネクタ 306">
          <a:extLst>
            <a:ext uri="{FF2B5EF4-FFF2-40B4-BE49-F238E27FC236}">
              <a16:creationId xmlns:a16="http://schemas.microsoft.com/office/drawing/2014/main" id="{5E1E8936-BBE4-40E2-BC1D-9A56AC96AD87}"/>
            </a:ext>
          </a:extLst>
        </xdr:cNvPr>
        <xdr:cNvCxnSpPr/>
      </xdr:nvCxnSpPr>
      <xdr:spPr>
        <a:xfrm flipV="1">
          <a:off x="10476865" y="13346974"/>
          <a:ext cx="0" cy="1529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135545</xdr:rowOff>
    </xdr:from>
    <xdr:ext cx="469744" cy="259045"/>
    <xdr:sp macro="" textlink="">
      <xdr:nvSpPr>
        <xdr:cNvPr id="308" name="【福祉施設】&#10;一人当たり面積最小値テキスト">
          <a:extLst>
            <a:ext uri="{FF2B5EF4-FFF2-40B4-BE49-F238E27FC236}">
              <a16:creationId xmlns:a16="http://schemas.microsoft.com/office/drawing/2014/main" id="{64788134-230A-4277-B45E-3BC73DDC718B}"/>
            </a:ext>
          </a:extLst>
        </xdr:cNvPr>
        <xdr:cNvSpPr txBox="1"/>
      </xdr:nvSpPr>
      <xdr:spPr>
        <a:xfrm>
          <a:off x="10515600" y="14880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131718</xdr:rowOff>
    </xdr:from>
    <xdr:to>
      <xdr:col>55</xdr:col>
      <xdr:colOff>88900</xdr:colOff>
      <xdr:row>86</xdr:row>
      <xdr:rowOff>131718</xdr:rowOff>
    </xdr:to>
    <xdr:cxnSp macro="">
      <xdr:nvCxnSpPr>
        <xdr:cNvPr id="309" name="直線コネクタ 308">
          <a:extLst>
            <a:ext uri="{FF2B5EF4-FFF2-40B4-BE49-F238E27FC236}">
              <a16:creationId xmlns:a16="http://schemas.microsoft.com/office/drawing/2014/main" id="{C66D3916-5D69-4530-878C-7F2A1D117B30}"/>
            </a:ext>
          </a:extLst>
        </xdr:cNvPr>
        <xdr:cNvCxnSpPr/>
      </xdr:nvCxnSpPr>
      <xdr:spPr>
        <a:xfrm>
          <a:off x="10388600" y="14876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92001</xdr:rowOff>
    </xdr:from>
    <xdr:ext cx="469744" cy="259045"/>
    <xdr:sp macro="" textlink="">
      <xdr:nvSpPr>
        <xdr:cNvPr id="310" name="【福祉施設】&#10;一人当たり面積最大値テキスト">
          <a:extLst>
            <a:ext uri="{FF2B5EF4-FFF2-40B4-BE49-F238E27FC236}">
              <a16:creationId xmlns:a16="http://schemas.microsoft.com/office/drawing/2014/main" id="{0300FF86-15AB-4CF9-BC8E-C48E13B4AE71}"/>
            </a:ext>
          </a:extLst>
        </xdr:cNvPr>
        <xdr:cNvSpPr txBox="1"/>
      </xdr:nvSpPr>
      <xdr:spPr>
        <a:xfrm>
          <a:off x="10515600" y="13122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145324</xdr:rowOff>
    </xdr:from>
    <xdr:to>
      <xdr:col>55</xdr:col>
      <xdr:colOff>88900</xdr:colOff>
      <xdr:row>77</xdr:row>
      <xdr:rowOff>145324</xdr:rowOff>
    </xdr:to>
    <xdr:cxnSp macro="">
      <xdr:nvCxnSpPr>
        <xdr:cNvPr id="311" name="直線コネクタ 310">
          <a:extLst>
            <a:ext uri="{FF2B5EF4-FFF2-40B4-BE49-F238E27FC236}">
              <a16:creationId xmlns:a16="http://schemas.microsoft.com/office/drawing/2014/main" id="{E9F4A631-42A7-45A6-B28C-09D16E0EDD7B}"/>
            </a:ext>
          </a:extLst>
        </xdr:cNvPr>
        <xdr:cNvCxnSpPr/>
      </xdr:nvCxnSpPr>
      <xdr:spPr>
        <a:xfrm>
          <a:off x="10388600" y="13346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75491</xdr:rowOff>
    </xdr:from>
    <xdr:ext cx="469744" cy="259045"/>
    <xdr:sp macro="" textlink="">
      <xdr:nvSpPr>
        <xdr:cNvPr id="312" name="【福祉施設】&#10;一人当たり面積平均値テキスト">
          <a:extLst>
            <a:ext uri="{FF2B5EF4-FFF2-40B4-BE49-F238E27FC236}">
              <a16:creationId xmlns:a16="http://schemas.microsoft.com/office/drawing/2014/main" id="{0BEFE0C6-A08F-45DC-B6FE-FFC89137B4D2}"/>
            </a:ext>
          </a:extLst>
        </xdr:cNvPr>
        <xdr:cNvSpPr txBox="1"/>
      </xdr:nvSpPr>
      <xdr:spPr>
        <a:xfrm>
          <a:off x="10515600" y="143058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52614</xdr:rowOff>
    </xdr:from>
    <xdr:to>
      <xdr:col>55</xdr:col>
      <xdr:colOff>50800</xdr:colOff>
      <xdr:row>84</xdr:row>
      <xdr:rowOff>154214</xdr:rowOff>
    </xdr:to>
    <xdr:sp macro="" textlink="">
      <xdr:nvSpPr>
        <xdr:cNvPr id="313" name="フローチャート: 判断 312">
          <a:extLst>
            <a:ext uri="{FF2B5EF4-FFF2-40B4-BE49-F238E27FC236}">
              <a16:creationId xmlns:a16="http://schemas.microsoft.com/office/drawing/2014/main" id="{C561A450-77E8-4A59-9D04-F1985E582F32}"/>
            </a:ext>
          </a:extLst>
        </xdr:cNvPr>
        <xdr:cNvSpPr/>
      </xdr:nvSpPr>
      <xdr:spPr>
        <a:xfrm>
          <a:off x="10426700" y="14454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164193</xdr:rowOff>
    </xdr:from>
    <xdr:to>
      <xdr:col>50</xdr:col>
      <xdr:colOff>165100</xdr:colOff>
      <xdr:row>84</xdr:row>
      <xdr:rowOff>94343</xdr:rowOff>
    </xdr:to>
    <xdr:sp macro="" textlink="">
      <xdr:nvSpPr>
        <xdr:cNvPr id="314" name="フローチャート: 判断 313">
          <a:extLst>
            <a:ext uri="{FF2B5EF4-FFF2-40B4-BE49-F238E27FC236}">
              <a16:creationId xmlns:a16="http://schemas.microsoft.com/office/drawing/2014/main" id="{2F72792A-F04C-40C0-AA68-BBE803DC1568}"/>
            </a:ext>
          </a:extLst>
        </xdr:cNvPr>
        <xdr:cNvSpPr/>
      </xdr:nvSpPr>
      <xdr:spPr>
        <a:xfrm>
          <a:off x="9588500" y="1439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15602</xdr:rowOff>
    </xdr:from>
    <xdr:to>
      <xdr:col>46</xdr:col>
      <xdr:colOff>38100</xdr:colOff>
      <xdr:row>84</xdr:row>
      <xdr:rowOff>117202</xdr:rowOff>
    </xdr:to>
    <xdr:sp macro="" textlink="">
      <xdr:nvSpPr>
        <xdr:cNvPr id="315" name="フローチャート: 判断 314">
          <a:extLst>
            <a:ext uri="{FF2B5EF4-FFF2-40B4-BE49-F238E27FC236}">
              <a16:creationId xmlns:a16="http://schemas.microsoft.com/office/drawing/2014/main" id="{6A60C036-9739-44A3-8E79-1248DD8FA0EF}"/>
            </a:ext>
          </a:extLst>
        </xdr:cNvPr>
        <xdr:cNvSpPr/>
      </xdr:nvSpPr>
      <xdr:spPr>
        <a:xfrm>
          <a:off x="8699500" y="14417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42818</xdr:rowOff>
    </xdr:from>
    <xdr:to>
      <xdr:col>41</xdr:col>
      <xdr:colOff>101600</xdr:colOff>
      <xdr:row>84</xdr:row>
      <xdr:rowOff>144418</xdr:rowOff>
    </xdr:to>
    <xdr:sp macro="" textlink="">
      <xdr:nvSpPr>
        <xdr:cNvPr id="316" name="フローチャート: 判断 315">
          <a:extLst>
            <a:ext uri="{FF2B5EF4-FFF2-40B4-BE49-F238E27FC236}">
              <a16:creationId xmlns:a16="http://schemas.microsoft.com/office/drawing/2014/main" id="{AB93135E-1AD1-4320-B3F7-589F2DAD8432}"/>
            </a:ext>
          </a:extLst>
        </xdr:cNvPr>
        <xdr:cNvSpPr/>
      </xdr:nvSpPr>
      <xdr:spPr>
        <a:xfrm>
          <a:off x="7810500" y="14444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75474</xdr:rowOff>
    </xdr:from>
    <xdr:to>
      <xdr:col>36</xdr:col>
      <xdr:colOff>165100</xdr:colOff>
      <xdr:row>85</xdr:row>
      <xdr:rowOff>5624</xdr:rowOff>
    </xdr:to>
    <xdr:sp macro="" textlink="">
      <xdr:nvSpPr>
        <xdr:cNvPr id="317" name="フローチャート: 判断 316">
          <a:extLst>
            <a:ext uri="{FF2B5EF4-FFF2-40B4-BE49-F238E27FC236}">
              <a16:creationId xmlns:a16="http://schemas.microsoft.com/office/drawing/2014/main" id="{704DEFF8-F47E-4E89-A5BC-A0ED9B42ACC1}"/>
            </a:ext>
          </a:extLst>
        </xdr:cNvPr>
        <xdr:cNvSpPr/>
      </xdr:nvSpPr>
      <xdr:spPr>
        <a:xfrm>
          <a:off x="6921500" y="1447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18" name="テキスト ボックス 317">
          <a:extLst>
            <a:ext uri="{FF2B5EF4-FFF2-40B4-BE49-F238E27FC236}">
              <a16:creationId xmlns:a16="http://schemas.microsoft.com/office/drawing/2014/main" id="{6F52EB04-8CBF-46D4-A894-0A7B817677C8}"/>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19" name="テキスト ボックス 318">
          <a:extLst>
            <a:ext uri="{FF2B5EF4-FFF2-40B4-BE49-F238E27FC236}">
              <a16:creationId xmlns:a16="http://schemas.microsoft.com/office/drawing/2014/main" id="{B6A4B232-10F3-46BC-B4FB-519CF5FF0704}"/>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0" name="テキスト ボックス 319">
          <a:extLst>
            <a:ext uri="{FF2B5EF4-FFF2-40B4-BE49-F238E27FC236}">
              <a16:creationId xmlns:a16="http://schemas.microsoft.com/office/drawing/2014/main" id="{35FCC8A2-9122-4AAE-A560-2F3C6240D694}"/>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21" name="テキスト ボックス 320">
          <a:extLst>
            <a:ext uri="{FF2B5EF4-FFF2-40B4-BE49-F238E27FC236}">
              <a16:creationId xmlns:a16="http://schemas.microsoft.com/office/drawing/2014/main" id="{E55D554F-598A-45C5-B561-74876FEC8B24}"/>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22" name="テキスト ボックス 321">
          <a:extLst>
            <a:ext uri="{FF2B5EF4-FFF2-40B4-BE49-F238E27FC236}">
              <a16:creationId xmlns:a16="http://schemas.microsoft.com/office/drawing/2014/main" id="{3C66028B-4C52-4A43-B526-7670A84A1C1D}"/>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108676</xdr:rowOff>
    </xdr:from>
    <xdr:to>
      <xdr:col>55</xdr:col>
      <xdr:colOff>50800</xdr:colOff>
      <xdr:row>86</xdr:row>
      <xdr:rowOff>38826</xdr:rowOff>
    </xdr:to>
    <xdr:sp macro="" textlink="">
      <xdr:nvSpPr>
        <xdr:cNvPr id="323" name="楕円 322">
          <a:extLst>
            <a:ext uri="{FF2B5EF4-FFF2-40B4-BE49-F238E27FC236}">
              <a16:creationId xmlns:a16="http://schemas.microsoft.com/office/drawing/2014/main" id="{1E89E7AE-4537-4440-94D9-C5CF49DC7EAD}"/>
            </a:ext>
          </a:extLst>
        </xdr:cNvPr>
        <xdr:cNvSpPr/>
      </xdr:nvSpPr>
      <xdr:spPr>
        <a:xfrm>
          <a:off x="10426700" y="14681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87103</xdr:rowOff>
    </xdr:from>
    <xdr:ext cx="469744" cy="259045"/>
    <xdr:sp macro="" textlink="">
      <xdr:nvSpPr>
        <xdr:cNvPr id="324" name="【福祉施設】&#10;一人当たり面積該当値テキスト">
          <a:extLst>
            <a:ext uri="{FF2B5EF4-FFF2-40B4-BE49-F238E27FC236}">
              <a16:creationId xmlns:a16="http://schemas.microsoft.com/office/drawing/2014/main" id="{84F5B6F8-1613-42D9-8303-7F84D48664A1}"/>
            </a:ext>
          </a:extLst>
        </xdr:cNvPr>
        <xdr:cNvSpPr txBox="1"/>
      </xdr:nvSpPr>
      <xdr:spPr>
        <a:xfrm>
          <a:off x="10515600" y="14660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109764</xdr:rowOff>
    </xdr:from>
    <xdr:to>
      <xdr:col>50</xdr:col>
      <xdr:colOff>165100</xdr:colOff>
      <xdr:row>86</xdr:row>
      <xdr:rowOff>39914</xdr:rowOff>
    </xdr:to>
    <xdr:sp macro="" textlink="">
      <xdr:nvSpPr>
        <xdr:cNvPr id="325" name="楕円 324">
          <a:extLst>
            <a:ext uri="{FF2B5EF4-FFF2-40B4-BE49-F238E27FC236}">
              <a16:creationId xmlns:a16="http://schemas.microsoft.com/office/drawing/2014/main" id="{A6B75175-2C46-4C05-A987-0C86ACB26836}"/>
            </a:ext>
          </a:extLst>
        </xdr:cNvPr>
        <xdr:cNvSpPr/>
      </xdr:nvSpPr>
      <xdr:spPr>
        <a:xfrm>
          <a:off x="9588500" y="14683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159476</xdr:rowOff>
    </xdr:from>
    <xdr:to>
      <xdr:col>55</xdr:col>
      <xdr:colOff>0</xdr:colOff>
      <xdr:row>85</xdr:row>
      <xdr:rowOff>160564</xdr:rowOff>
    </xdr:to>
    <xdr:cxnSp macro="">
      <xdr:nvCxnSpPr>
        <xdr:cNvPr id="326" name="直線コネクタ 325">
          <a:extLst>
            <a:ext uri="{FF2B5EF4-FFF2-40B4-BE49-F238E27FC236}">
              <a16:creationId xmlns:a16="http://schemas.microsoft.com/office/drawing/2014/main" id="{E8F15D28-0CD4-4D35-8F18-D5181E200017}"/>
            </a:ext>
          </a:extLst>
        </xdr:cNvPr>
        <xdr:cNvCxnSpPr/>
      </xdr:nvCxnSpPr>
      <xdr:spPr>
        <a:xfrm flipV="1">
          <a:off x="9639300" y="14732726"/>
          <a:ext cx="8382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110870</xdr:rowOff>
    </xdr:from>
    <xdr:ext cx="469744" cy="259045"/>
    <xdr:sp macro="" textlink="">
      <xdr:nvSpPr>
        <xdr:cNvPr id="327" name="n_1aveValue【福祉施設】&#10;一人当たり面積">
          <a:extLst>
            <a:ext uri="{FF2B5EF4-FFF2-40B4-BE49-F238E27FC236}">
              <a16:creationId xmlns:a16="http://schemas.microsoft.com/office/drawing/2014/main" id="{27317483-A5DF-4628-940A-95D09D84F5A9}"/>
            </a:ext>
          </a:extLst>
        </xdr:cNvPr>
        <xdr:cNvSpPr txBox="1"/>
      </xdr:nvSpPr>
      <xdr:spPr>
        <a:xfrm>
          <a:off x="9391727" y="14169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133729</xdr:rowOff>
    </xdr:from>
    <xdr:ext cx="469744" cy="259045"/>
    <xdr:sp macro="" textlink="">
      <xdr:nvSpPr>
        <xdr:cNvPr id="328" name="n_2aveValue【福祉施設】&#10;一人当たり面積">
          <a:extLst>
            <a:ext uri="{FF2B5EF4-FFF2-40B4-BE49-F238E27FC236}">
              <a16:creationId xmlns:a16="http://schemas.microsoft.com/office/drawing/2014/main" id="{FF48DBC0-696C-433E-8492-28F4602D9B14}"/>
            </a:ext>
          </a:extLst>
        </xdr:cNvPr>
        <xdr:cNvSpPr txBox="1"/>
      </xdr:nvSpPr>
      <xdr:spPr>
        <a:xfrm>
          <a:off x="8515427" y="14192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160945</xdr:rowOff>
    </xdr:from>
    <xdr:ext cx="469744" cy="259045"/>
    <xdr:sp macro="" textlink="">
      <xdr:nvSpPr>
        <xdr:cNvPr id="329" name="n_3aveValue【福祉施設】&#10;一人当たり面積">
          <a:extLst>
            <a:ext uri="{FF2B5EF4-FFF2-40B4-BE49-F238E27FC236}">
              <a16:creationId xmlns:a16="http://schemas.microsoft.com/office/drawing/2014/main" id="{7118DB61-D929-4C8E-93E5-5FB929360F46}"/>
            </a:ext>
          </a:extLst>
        </xdr:cNvPr>
        <xdr:cNvSpPr txBox="1"/>
      </xdr:nvSpPr>
      <xdr:spPr>
        <a:xfrm>
          <a:off x="7626427" y="14219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22151</xdr:rowOff>
    </xdr:from>
    <xdr:ext cx="469744" cy="259045"/>
    <xdr:sp macro="" textlink="">
      <xdr:nvSpPr>
        <xdr:cNvPr id="330" name="n_4aveValue【福祉施設】&#10;一人当たり面積">
          <a:extLst>
            <a:ext uri="{FF2B5EF4-FFF2-40B4-BE49-F238E27FC236}">
              <a16:creationId xmlns:a16="http://schemas.microsoft.com/office/drawing/2014/main" id="{926D5339-B07A-4454-8F43-8D25F17451C1}"/>
            </a:ext>
          </a:extLst>
        </xdr:cNvPr>
        <xdr:cNvSpPr txBox="1"/>
      </xdr:nvSpPr>
      <xdr:spPr>
        <a:xfrm>
          <a:off x="6737427" y="14252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31041</xdr:rowOff>
    </xdr:from>
    <xdr:ext cx="469744" cy="259045"/>
    <xdr:sp macro="" textlink="">
      <xdr:nvSpPr>
        <xdr:cNvPr id="331" name="n_1mainValue【福祉施設】&#10;一人当たり面積">
          <a:extLst>
            <a:ext uri="{FF2B5EF4-FFF2-40B4-BE49-F238E27FC236}">
              <a16:creationId xmlns:a16="http://schemas.microsoft.com/office/drawing/2014/main" id="{7482BEE9-CDAD-4C7D-918B-1A81F4E0348A}"/>
            </a:ext>
          </a:extLst>
        </xdr:cNvPr>
        <xdr:cNvSpPr txBox="1"/>
      </xdr:nvSpPr>
      <xdr:spPr>
        <a:xfrm>
          <a:off x="9391727" y="14775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32" name="正方形/長方形 331">
          <a:extLst>
            <a:ext uri="{FF2B5EF4-FFF2-40B4-BE49-F238E27FC236}">
              <a16:creationId xmlns:a16="http://schemas.microsoft.com/office/drawing/2014/main" id="{DE27D267-1DBC-49DB-9451-AA94C4DD2CE7}"/>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33" name="正方形/長方形 332">
          <a:extLst>
            <a:ext uri="{FF2B5EF4-FFF2-40B4-BE49-F238E27FC236}">
              <a16:creationId xmlns:a16="http://schemas.microsoft.com/office/drawing/2014/main" id="{3BF46A73-AEA9-4099-B8E9-8E3B0893DB5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34" name="正方形/長方形 333">
          <a:extLst>
            <a:ext uri="{FF2B5EF4-FFF2-40B4-BE49-F238E27FC236}">
              <a16:creationId xmlns:a16="http://schemas.microsoft.com/office/drawing/2014/main" id="{1913A873-D3A9-4D1A-AF01-380D6793F352}"/>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35" name="正方形/長方形 334">
          <a:extLst>
            <a:ext uri="{FF2B5EF4-FFF2-40B4-BE49-F238E27FC236}">
              <a16:creationId xmlns:a16="http://schemas.microsoft.com/office/drawing/2014/main" id="{9F2FAEF6-0791-436C-97A4-174A9CA04706}"/>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36" name="正方形/長方形 335">
          <a:extLst>
            <a:ext uri="{FF2B5EF4-FFF2-40B4-BE49-F238E27FC236}">
              <a16:creationId xmlns:a16="http://schemas.microsoft.com/office/drawing/2014/main" id="{28FC6AF8-1980-4BA5-A428-FA7AE359A7AC}"/>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37" name="正方形/長方形 336">
          <a:extLst>
            <a:ext uri="{FF2B5EF4-FFF2-40B4-BE49-F238E27FC236}">
              <a16:creationId xmlns:a16="http://schemas.microsoft.com/office/drawing/2014/main" id="{C0E82BF0-6421-4C7F-B063-59E1B1B9BBA6}"/>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38" name="正方形/長方形 337">
          <a:extLst>
            <a:ext uri="{FF2B5EF4-FFF2-40B4-BE49-F238E27FC236}">
              <a16:creationId xmlns:a16="http://schemas.microsoft.com/office/drawing/2014/main" id="{CD015D8D-CAB4-4DC0-88FE-578456D33123}"/>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39" name="正方形/長方形 338">
          <a:extLst>
            <a:ext uri="{FF2B5EF4-FFF2-40B4-BE49-F238E27FC236}">
              <a16:creationId xmlns:a16="http://schemas.microsoft.com/office/drawing/2014/main" id="{00AAF297-539D-436E-A962-EFA9989B340A}"/>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40" name="テキスト ボックス 339">
          <a:extLst>
            <a:ext uri="{FF2B5EF4-FFF2-40B4-BE49-F238E27FC236}">
              <a16:creationId xmlns:a16="http://schemas.microsoft.com/office/drawing/2014/main" id="{46163DDE-A7C8-42A8-A0D3-B19476F53299}"/>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41" name="直線コネクタ 340">
          <a:extLst>
            <a:ext uri="{FF2B5EF4-FFF2-40B4-BE49-F238E27FC236}">
              <a16:creationId xmlns:a16="http://schemas.microsoft.com/office/drawing/2014/main" id="{9CA72AD4-E96A-4398-8226-E669C19782A8}"/>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42" name="テキスト ボックス 341">
          <a:extLst>
            <a:ext uri="{FF2B5EF4-FFF2-40B4-BE49-F238E27FC236}">
              <a16:creationId xmlns:a16="http://schemas.microsoft.com/office/drawing/2014/main" id="{CA76A407-DC66-4633-BAD4-2A666B523FF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43" name="直線コネクタ 342">
          <a:extLst>
            <a:ext uri="{FF2B5EF4-FFF2-40B4-BE49-F238E27FC236}">
              <a16:creationId xmlns:a16="http://schemas.microsoft.com/office/drawing/2014/main" id="{F23DF51B-6862-401D-BB21-C7B2372D9F45}"/>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44" name="テキスト ボックス 343">
          <a:extLst>
            <a:ext uri="{FF2B5EF4-FFF2-40B4-BE49-F238E27FC236}">
              <a16:creationId xmlns:a16="http://schemas.microsoft.com/office/drawing/2014/main" id="{CF0EE715-C907-4178-BD41-45B4FC8F2392}"/>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45" name="直線コネクタ 344">
          <a:extLst>
            <a:ext uri="{FF2B5EF4-FFF2-40B4-BE49-F238E27FC236}">
              <a16:creationId xmlns:a16="http://schemas.microsoft.com/office/drawing/2014/main" id="{DC7A850D-7AD4-4DCB-A49B-7BB909E5A279}"/>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46" name="テキスト ボックス 345">
          <a:extLst>
            <a:ext uri="{FF2B5EF4-FFF2-40B4-BE49-F238E27FC236}">
              <a16:creationId xmlns:a16="http://schemas.microsoft.com/office/drawing/2014/main" id="{9EF31DF8-A4E7-471E-B855-D2779A531917}"/>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47" name="直線コネクタ 346">
          <a:extLst>
            <a:ext uri="{FF2B5EF4-FFF2-40B4-BE49-F238E27FC236}">
              <a16:creationId xmlns:a16="http://schemas.microsoft.com/office/drawing/2014/main" id="{0CAAE278-93E7-416F-9B3D-AB2DF2E3ED1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48" name="テキスト ボックス 347">
          <a:extLst>
            <a:ext uri="{FF2B5EF4-FFF2-40B4-BE49-F238E27FC236}">
              <a16:creationId xmlns:a16="http://schemas.microsoft.com/office/drawing/2014/main" id="{8B7A3961-655D-4682-BA19-33B4079F2169}"/>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49" name="直線コネクタ 348">
          <a:extLst>
            <a:ext uri="{FF2B5EF4-FFF2-40B4-BE49-F238E27FC236}">
              <a16:creationId xmlns:a16="http://schemas.microsoft.com/office/drawing/2014/main" id="{4A02C11B-2D63-46EF-A256-E42A74DC9E73}"/>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50" name="テキスト ボックス 349">
          <a:extLst>
            <a:ext uri="{FF2B5EF4-FFF2-40B4-BE49-F238E27FC236}">
              <a16:creationId xmlns:a16="http://schemas.microsoft.com/office/drawing/2014/main" id="{2A547BF6-3993-4457-8D73-5251EDE4A851}"/>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51" name="直線コネクタ 350">
          <a:extLst>
            <a:ext uri="{FF2B5EF4-FFF2-40B4-BE49-F238E27FC236}">
              <a16:creationId xmlns:a16="http://schemas.microsoft.com/office/drawing/2014/main" id="{E212CD75-59F1-4E6F-A1D2-49C5CB3247D1}"/>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52" name="テキスト ボックス 351">
          <a:extLst>
            <a:ext uri="{FF2B5EF4-FFF2-40B4-BE49-F238E27FC236}">
              <a16:creationId xmlns:a16="http://schemas.microsoft.com/office/drawing/2014/main" id="{25FC448B-33AE-4208-BCC4-44C020F87118}"/>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53" name="直線コネクタ 352">
          <a:extLst>
            <a:ext uri="{FF2B5EF4-FFF2-40B4-BE49-F238E27FC236}">
              <a16:creationId xmlns:a16="http://schemas.microsoft.com/office/drawing/2014/main" id="{D86E1EED-5E68-4573-A300-BE9387A3BAB5}"/>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54" name="テキスト ボックス 353">
          <a:extLst>
            <a:ext uri="{FF2B5EF4-FFF2-40B4-BE49-F238E27FC236}">
              <a16:creationId xmlns:a16="http://schemas.microsoft.com/office/drawing/2014/main" id="{68688D1F-984A-4083-9873-B945918DDB0F}"/>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55" name="直線コネクタ 354">
          <a:extLst>
            <a:ext uri="{FF2B5EF4-FFF2-40B4-BE49-F238E27FC236}">
              <a16:creationId xmlns:a16="http://schemas.microsoft.com/office/drawing/2014/main" id="{57B35668-EB82-4FA3-BC88-B7D45A179EA5}"/>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56" name="【市民会館】&#10;有形固定資産減価償却率グラフ枠">
          <a:extLst>
            <a:ext uri="{FF2B5EF4-FFF2-40B4-BE49-F238E27FC236}">
              <a16:creationId xmlns:a16="http://schemas.microsoft.com/office/drawing/2014/main" id="{28BFCD21-0D9F-46F3-8B37-EC31385A591E}"/>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17418</xdr:rowOff>
    </xdr:from>
    <xdr:to>
      <xdr:col>24</xdr:col>
      <xdr:colOff>62865</xdr:colOff>
      <xdr:row>109</xdr:row>
      <xdr:rowOff>35379</xdr:rowOff>
    </xdr:to>
    <xdr:cxnSp macro="">
      <xdr:nvCxnSpPr>
        <xdr:cNvPr id="357" name="直線コネクタ 356">
          <a:extLst>
            <a:ext uri="{FF2B5EF4-FFF2-40B4-BE49-F238E27FC236}">
              <a16:creationId xmlns:a16="http://schemas.microsoft.com/office/drawing/2014/main" id="{7D963145-6269-4106-8FE6-C75F0F1FD9CD}"/>
            </a:ext>
          </a:extLst>
        </xdr:cNvPr>
        <xdr:cNvCxnSpPr/>
      </xdr:nvCxnSpPr>
      <xdr:spPr>
        <a:xfrm flipV="1">
          <a:off x="4634865" y="17162418"/>
          <a:ext cx="0" cy="1561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58" name="【市民会館】&#10;有形固定資産減価償却率最小値テキスト">
          <a:extLst>
            <a:ext uri="{FF2B5EF4-FFF2-40B4-BE49-F238E27FC236}">
              <a16:creationId xmlns:a16="http://schemas.microsoft.com/office/drawing/2014/main" id="{8C6324B5-BFB2-402E-B3B6-44BCEEF81B8C}"/>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59" name="直線コネクタ 358">
          <a:extLst>
            <a:ext uri="{FF2B5EF4-FFF2-40B4-BE49-F238E27FC236}">
              <a16:creationId xmlns:a16="http://schemas.microsoft.com/office/drawing/2014/main" id="{E5A86D4A-F150-425E-AA1E-ABB666FB42C8}"/>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135545</xdr:rowOff>
    </xdr:from>
    <xdr:ext cx="340478" cy="259045"/>
    <xdr:sp macro="" textlink="">
      <xdr:nvSpPr>
        <xdr:cNvPr id="360" name="【市民会館】&#10;有形固定資産減価償却率最大値テキスト">
          <a:extLst>
            <a:ext uri="{FF2B5EF4-FFF2-40B4-BE49-F238E27FC236}">
              <a16:creationId xmlns:a16="http://schemas.microsoft.com/office/drawing/2014/main" id="{759CA223-F9FB-41A9-9ACD-DD99DF65F0CB}"/>
            </a:ext>
          </a:extLst>
        </xdr:cNvPr>
        <xdr:cNvSpPr txBox="1"/>
      </xdr:nvSpPr>
      <xdr:spPr>
        <a:xfrm>
          <a:off x="4673600" y="1693764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17418</xdr:rowOff>
    </xdr:from>
    <xdr:to>
      <xdr:col>24</xdr:col>
      <xdr:colOff>152400</xdr:colOff>
      <xdr:row>100</xdr:row>
      <xdr:rowOff>17418</xdr:rowOff>
    </xdr:to>
    <xdr:cxnSp macro="">
      <xdr:nvCxnSpPr>
        <xdr:cNvPr id="361" name="直線コネクタ 360">
          <a:extLst>
            <a:ext uri="{FF2B5EF4-FFF2-40B4-BE49-F238E27FC236}">
              <a16:creationId xmlns:a16="http://schemas.microsoft.com/office/drawing/2014/main" id="{15B91A6E-1D1A-4913-868D-18E922720481}"/>
            </a:ext>
          </a:extLst>
        </xdr:cNvPr>
        <xdr:cNvCxnSpPr/>
      </xdr:nvCxnSpPr>
      <xdr:spPr>
        <a:xfrm>
          <a:off x="4546600" y="17162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144253</xdr:rowOff>
    </xdr:from>
    <xdr:ext cx="405111" cy="259045"/>
    <xdr:sp macro="" textlink="">
      <xdr:nvSpPr>
        <xdr:cNvPr id="362" name="【市民会館】&#10;有形固定資産減価償却率平均値テキスト">
          <a:extLst>
            <a:ext uri="{FF2B5EF4-FFF2-40B4-BE49-F238E27FC236}">
              <a16:creationId xmlns:a16="http://schemas.microsoft.com/office/drawing/2014/main" id="{75F1FBD2-EA73-4F13-8D42-299BE2314AD6}"/>
            </a:ext>
          </a:extLst>
        </xdr:cNvPr>
        <xdr:cNvSpPr txBox="1"/>
      </xdr:nvSpPr>
      <xdr:spPr>
        <a:xfrm>
          <a:off x="4673600" y="179750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165826</xdr:rowOff>
    </xdr:from>
    <xdr:to>
      <xdr:col>24</xdr:col>
      <xdr:colOff>114300</xdr:colOff>
      <xdr:row>105</xdr:row>
      <xdr:rowOff>95976</xdr:rowOff>
    </xdr:to>
    <xdr:sp macro="" textlink="">
      <xdr:nvSpPr>
        <xdr:cNvPr id="363" name="フローチャート: 判断 362">
          <a:extLst>
            <a:ext uri="{FF2B5EF4-FFF2-40B4-BE49-F238E27FC236}">
              <a16:creationId xmlns:a16="http://schemas.microsoft.com/office/drawing/2014/main" id="{69CD0454-AAA1-4078-8553-D109DC62D453}"/>
            </a:ext>
          </a:extLst>
        </xdr:cNvPr>
        <xdr:cNvSpPr/>
      </xdr:nvSpPr>
      <xdr:spPr>
        <a:xfrm>
          <a:off x="4584700" y="1799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113574</xdr:rowOff>
    </xdr:from>
    <xdr:to>
      <xdr:col>20</xdr:col>
      <xdr:colOff>38100</xdr:colOff>
      <xdr:row>105</xdr:row>
      <xdr:rowOff>43724</xdr:rowOff>
    </xdr:to>
    <xdr:sp macro="" textlink="">
      <xdr:nvSpPr>
        <xdr:cNvPr id="364" name="フローチャート: 判断 363">
          <a:extLst>
            <a:ext uri="{FF2B5EF4-FFF2-40B4-BE49-F238E27FC236}">
              <a16:creationId xmlns:a16="http://schemas.microsoft.com/office/drawing/2014/main" id="{43DD1755-EF88-45F0-A4CA-D7B49A9D0747}"/>
            </a:ext>
          </a:extLst>
        </xdr:cNvPr>
        <xdr:cNvSpPr/>
      </xdr:nvSpPr>
      <xdr:spPr>
        <a:xfrm>
          <a:off x="3746500" y="1794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92348</xdr:rowOff>
    </xdr:from>
    <xdr:to>
      <xdr:col>15</xdr:col>
      <xdr:colOff>101600</xdr:colOff>
      <xdr:row>105</xdr:row>
      <xdr:rowOff>22498</xdr:rowOff>
    </xdr:to>
    <xdr:sp macro="" textlink="">
      <xdr:nvSpPr>
        <xdr:cNvPr id="365" name="フローチャート: 判断 364">
          <a:extLst>
            <a:ext uri="{FF2B5EF4-FFF2-40B4-BE49-F238E27FC236}">
              <a16:creationId xmlns:a16="http://schemas.microsoft.com/office/drawing/2014/main" id="{7627ED4A-65DB-4683-8C7A-F99564A8F05B}"/>
            </a:ext>
          </a:extLst>
        </xdr:cNvPr>
        <xdr:cNvSpPr/>
      </xdr:nvSpPr>
      <xdr:spPr>
        <a:xfrm>
          <a:off x="2857500" y="17923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41729</xdr:rowOff>
    </xdr:from>
    <xdr:to>
      <xdr:col>10</xdr:col>
      <xdr:colOff>165100</xdr:colOff>
      <xdr:row>104</xdr:row>
      <xdr:rowOff>143329</xdr:rowOff>
    </xdr:to>
    <xdr:sp macro="" textlink="">
      <xdr:nvSpPr>
        <xdr:cNvPr id="366" name="フローチャート: 判断 365">
          <a:extLst>
            <a:ext uri="{FF2B5EF4-FFF2-40B4-BE49-F238E27FC236}">
              <a16:creationId xmlns:a16="http://schemas.microsoft.com/office/drawing/2014/main" id="{CD9E8C39-036B-4C58-B569-A1245ABAE171}"/>
            </a:ext>
          </a:extLst>
        </xdr:cNvPr>
        <xdr:cNvSpPr/>
      </xdr:nvSpPr>
      <xdr:spPr>
        <a:xfrm>
          <a:off x="1968500" y="1787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35198</xdr:rowOff>
    </xdr:from>
    <xdr:to>
      <xdr:col>6</xdr:col>
      <xdr:colOff>38100</xdr:colOff>
      <xdr:row>104</xdr:row>
      <xdr:rowOff>136798</xdr:rowOff>
    </xdr:to>
    <xdr:sp macro="" textlink="">
      <xdr:nvSpPr>
        <xdr:cNvPr id="367" name="フローチャート: 判断 366">
          <a:extLst>
            <a:ext uri="{FF2B5EF4-FFF2-40B4-BE49-F238E27FC236}">
              <a16:creationId xmlns:a16="http://schemas.microsoft.com/office/drawing/2014/main" id="{3C60D211-824F-4F2E-B469-78B9B188DDAB}"/>
            </a:ext>
          </a:extLst>
        </xdr:cNvPr>
        <xdr:cNvSpPr/>
      </xdr:nvSpPr>
      <xdr:spPr>
        <a:xfrm>
          <a:off x="1079500" y="1786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68" name="テキスト ボックス 367">
          <a:extLst>
            <a:ext uri="{FF2B5EF4-FFF2-40B4-BE49-F238E27FC236}">
              <a16:creationId xmlns:a16="http://schemas.microsoft.com/office/drawing/2014/main" id="{93B963EA-9318-4FA3-B4EA-C3FA7DB81033}"/>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69" name="テキスト ボックス 368">
          <a:extLst>
            <a:ext uri="{FF2B5EF4-FFF2-40B4-BE49-F238E27FC236}">
              <a16:creationId xmlns:a16="http://schemas.microsoft.com/office/drawing/2014/main" id="{BDAD767E-5386-45DD-AFE0-4CBDAD94C232}"/>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70" name="テキスト ボックス 369">
          <a:extLst>
            <a:ext uri="{FF2B5EF4-FFF2-40B4-BE49-F238E27FC236}">
              <a16:creationId xmlns:a16="http://schemas.microsoft.com/office/drawing/2014/main" id="{70BFD499-31B2-4EB2-8A9B-906CB7FBE272}"/>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71" name="テキスト ボックス 370">
          <a:extLst>
            <a:ext uri="{FF2B5EF4-FFF2-40B4-BE49-F238E27FC236}">
              <a16:creationId xmlns:a16="http://schemas.microsoft.com/office/drawing/2014/main" id="{1AD8F213-3AA3-479C-99C8-C3CBD01F9814}"/>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72" name="テキスト ボックス 371">
          <a:extLst>
            <a:ext uri="{FF2B5EF4-FFF2-40B4-BE49-F238E27FC236}">
              <a16:creationId xmlns:a16="http://schemas.microsoft.com/office/drawing/2014/main" id="{62185776-A1F7-4204-BEC9-6FC0E803C43C}"/>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138068</xdr:rowOff>
    </xdr:from>
    <xdr:to>
      <xdr:col>24</xdr:col>
      <xdr:colOff>114300</xdr:colOff>
      <xdr:row>100</xdr:row>
      <xdr:rowOff>68218</xdr:rowOff>
    </xdr:to>
    <xdr:sp macro="" textlink="">
      <xdr:nvSpPr>
        <xdr:cNvPr id="373" name="楕円 372">
          <a:extLst>
            <a:ext uri="{FF2B5EF4-FFF2-40B4-BE49-F238E27FC236}">
              <a16:creationId xmlns:a16="http://schemas.microsoft.com/office/drawing/2014/main" id="{5C407B4D-2541-44AF-83F5-761EF63A0DB6}"/>
            </a:ext>
          </a:extLst>
        </xdr:cNvPr>
        <xdr:cNvSpPr/>
      </xdr:nvSpPr>
      <xdr:spPr>
        <a:xfrm>
          <a:off x="4584700" y="17111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99</xdr:row>
      <xdr:rowOff>91095</xdr:rowOff>
    </xdr:from>
    <xdr:ext cx="340478" cy="259045"/>
    <xdr:sp macro="" textlink="">
      <xdr:nvSpPr>
        <xdr:cNvPr id="374" name="【市民会館】&#10;有形固定資産減価償却率該当値テキスト">
          <a:extLst>
            <a:ext uri="{FF2B5EF4-FFF2-40B4-BE49-F238E27FC236}">
              <a16:creationId xmlns:a16="http://schemas.microsoft.com/office/drawing/2014/main" id="{6B10461A-D1BB-4A6A-AF78-D2453BD14EF8}"/>
            </a:ext>
          </a:extLst>
        </xdr:cNvPr>
        <xdr:cNvSpPr txBox="1"/>
      </xdr:nvSpPr>
      <xdr:spPr>
        <a:xfrm>
          <a:off x="4673600" y="1706464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99</xdr:row>
      <xdr:rowOff>107043</xdr:rowOff>
    </xdr:from>
    <xdr:to>
      <xdr:col>20</xdr:col>
      <xdr:colOff>38100</xdr:colOff>
      <xdr:row>100</xdr:row>
      <xdr:rowOff>37193</xdr:rowOff>
    </xdr:to>
    <xdr:sp macro="" textlink="">
      <xdr:nvSpPr>
        <xdr:cNvPr id="375" name="楕円 374">
          <a:extLst>
            <a:ext uri="{FF2B5EF4-FFF2-40B4-BE49-F238E27FC236}">
              <a16:creationId xmlns:a16="http://schemas.microsoft.com/office/drawing/2014/main" id="{B7BEA73D-EB8A-48D0-9423-80C58F79A176}"/>
            </a:ext>
          </a:extLst>
        </xdr:cNvPr>
        <xdr:cNvSpPr/>
      </xdr:nvSpPr>
      <xdr:spPr>
        <a:xfrm>
          <a:off x="3746500" y="17080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99</xdr:row>
      <xdr:rowOff>157843</xdr:rowOff>
    </xdr:from>
    <xdr:to>
      <xdr:col>24</xdr:col>
      <xdr:colOff>63500</xdr:colOff>
      <xdr:row>100</xdr:row>
      <xdr:rowOff>17418</xdr:rowOff>
    </xdr:to>
    <xdr:cxnSp macro="">
      <xdr:nvCxnSpPr>
        <xdr:cNvPr id="376" name="直線コネクタ 375">
          <a:extLst>
            <a:ext uri="{FF2B5EF4-FFF2-40B4-BE49-F238E27FC236}">
              <a16:creationId xmlns:a16="http://schemas.microsoft.com/office/drawing/2014/main" id="{CB1AB6CD-0A88-4151-AED7-224935459188}"/>
            </a:ext>
          </a:extLst>
        </xdr:cNvPr>
        <xdr:cNvCxnSpPr/>
      </xdr:nvCxnSpPr>
      <xdr:spPr>
        <a:xfrm>
          <a:off x="3797300" y="17131393"/>
          <a:ext cx="8382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34851</xdr:rowOff>
    </xdr:from>
    <xdr:ext cx="405111" cy="259045"/>
    <xdr:sp macro="" textlink="">
      <xdr:nvSpPr>
        <xdr:cNvPr id="377" name="n_1aveValue【市民会館】&#10;有形固定資産減価償却率">
          <a:extLst>
            <a:ext uri="{FF2B5EF4-FFF2-40B4-BE49-F238E27FC236}">
              <a16:creationId xmlns:a16="http://schemas.microsoft.com/office/drawing/2014/main" id="{5AB6803F-4B86-4A6D-B103-69FB3C5BF737}"/>
            </a:ext>
          </a:extLst>
        </xdr:cNvPr>
        <xdr:cNvSpPr txBox="1"/>
      </xdr:nvSpPr>
      <xdr:spPr>
        <a:xfrm>
          <a:off x="3582044" y="1803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39025</xdr:rowOff>
    </xdr:from>
    <xdr:ext cx="405111" cy="259045"/>
    <xdr:sp macro="" textlink="">
      <xdr:nvSpPr>
        <xdr:cNvPr id="378" name="n_2aveValue【市民会館】&#10;有形固定資産減価償却率">
          <a:extLst>
            <a:ext uri="{FF2B5EF4-FFF2-40B4-BE49-F238E27FC236}">
              <a16:creationId xmlns:a16="http://schemas.microsoft.com/office/drawing/2014/main" id="{3A0C8C8E-23F7-41FC-B641-76BE459E478F}"/>
            </a:ext>
          </a:extLst>
        </xdr:cNvPr>
        <xdr:cNvSpPr txBox="1"/>
      </xdr:nvSpPr>
      <xdr:spPr>
        <a:xfrm>
          <a:off x="2705744" y="17698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159856</xdr:rowOff>
    </xdr:from>
    <xdr:ext cx="405111" cy="259045"/>
    <xdr:sp macro="" textlink="">
      <xdr:nvSpPr>
        <xdr:cNvPr id="379" name="n_3aveValue【市民会館】&#10;有形固定資産減価償却率">
          <a:extLst>
            <a:ext uri="{FF2B5EF4-FFF2-40B4-BE49-F238E27FC236}">
              <a16:creationId xmlns:a16="http://schemas.microsoft.com/office/drawing/2014/main" id="{7D184B19-33AE-458A-A604-A376A5FF8705}"/>
            </a:ext>
          </a:extLst>
        </xdr:cNvPr>
        <xdr:cNvSpPr txBox="1"/>
      </xdr:nvSpPr>
      <xdr:spPr>
        <a:xfrm>
          <a:off x="1816744" y="17647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153325</xdr:rowOff>
    </xdr:from>
    <xdr:ext cx="405111" cy="259045"/>
    <xdr:sp macro="" textlink="">
      <xdr:nvSpPr>
        <xdr:cNvPr id="380" name="n_4aveValue【市民会館】&#10;有形固定資産減価償却率">
          <a:extLst>
            <a:ext uri="{FF2B5EF4-FFF2-40B4-BE49-F238E27FC236}">
              <a16:creationId xmlns:a16="http://schemas.microsoft.com/office/drawing/2014/main" id="{95B90306-BB4D-4E96-9C5A-0221F2AAAA51}"/>
            </a:ext>
          </a:extLst>
        </xdr:cNvPr>
        <xdr:cNvSpPr txBox="1"/>
      </xdr:nvSpPr>
      <xdr:spPr>
        <a:xfrm>
          <a:off x="927744" y="17641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185361</xdr:colOff>
      <xdr:row>98</xdr:row>
      <xdr:rowOff>53720</xdr:rowOff>
    </xdr:from>
    <xdr:ext cx="340478" cy="259045"/>
    <xdr:sp macro="" textlink="">
      <xdr:nvSpPr>
        <xdr:cNvPr id="381" name="n_1mainValue【市民会館】&#10;有形固定資産減価償却率">
          <a:extLst>
            <a:ext uri="{FF2B5EF4-FFF2-40B4-BE49-F238E27FC236}">
              <a16:creationId xmlns:a16="http://schemas.microsoft.com/office/drawing/2014/main" id="{91DD097E-E0AA-4A5F-A3F2-72D1A357FA8E}"/>
            </a:ext>
          </a:extLst>
        </xdr:cNvPr>
        <xdr:cNvSpPr txBox="1"/>
      </xdr:nvSpPr>
      <xdr:spPr>
        <a:xfrm>
          <a:off x="3614361" y="1685582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82" name="正方形/長方形 381">
          <a:extLst>
            <a:ext uri="{FF2B5EF4-FFF2-40B4-BE49-F238E27FC236}">
              <a16:creationId xmlns:a16="http://schemas.microsoft.com/office/drawing/2014/main" id="{90C794AA-3825-43E6-85BF-77370483A4E8}"/>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3" name="正方形/長方形 382">
          <a:extLst>
            <a:ext uri="{FF2B5EF4-FFF2-40B4-BE49-F238E27FC236}">
              <a16:creationId xmlns:a16="http://schemas.microsoft.com/office/drawing/2014/main" id="{03001929-22D7-4FFE-A42F-0D8CC36F0839}"/>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4" name="正方形/長方形 383">
          <a:extLst>
            <a:ext uri="{FF2B5EF4-FFF2-40B4-BE49-F238E27FC236}">
              <a16:creationId xmlns:a16="http://schemas.microsoft.com/office/drawing/2014/main" id="{8C538D15-1D85-46AA-BE13-90EABF90786F}"/>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5" name="正方形/長方形 384">
          <a:extLst>
            <a:ext uri="{FF2B5EF4-FFF2-40B4-BE49-F238E27FC236}">
              <a16:creationId xmlns:a16="http://schemas.microsoft.com/office/drawing/2014/main" id="{8B1F0623-A366-4088-A064-2867A32DE3C9}"/>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6" name="正方形/長方形 385">
          <a:extLst>
            <a:ext uri="{FF2B5EF4-FFF2-40B4-BE49-F238E27FC236}">
              <a16:creationId xmlns:a16="http://schemas.microsoft.com/office/drawing/2014/main" id="{25122653-83BA-4DBB-84B8-2DCEE9897AD1}"/>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7" name="正方形/長方形 386">
          <a:extLst>
            <a:ext uri="{FF2B5EF4-FFF2-40B4-BE49-F238E27FC236}">
              <a16:creationId xmlns:a16="http://schemas.microsoft.com/office/drawing/2014/main" id="{5E5DE3F0-4EB6-4FE4-8B63-23A1B6F55D0C}"/>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8" name="正方形/長方形 387">
          <a:extLst>
            <a:ext uri="{FF2B5EF4-FFF2-40B4-BE49-F238E27FC236}">
              <a16:creationId xmlns:a16="http://schemas.microsoft.com/office/drawing/2014/main" id="{83F58DB8-5350-48B8-94E5-76F5B8C6A5ED}"/>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9" name="正方形/長方形 388">
          <a:extLst>
            <a:ext uri="{FF2B5EF4-FFF2-40B4-BE49-F238E27FC236}">
              <a16:creationId xmlns:a16="http://schemas.microsoft.com/office/drawing/2014/main" id="{748193DD-0D17-460C-99AA-F550EF214C42}"/>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90" name="テキスト ボックス 389">
          <a:extLst>
            <a:ext uri="{FF2B5EF4-FFF2-40B4-BE49-F238E27FC236}">
              <a16:creationId xmlns:a16="http://schemas.microsoft.com/office/drawing/2014/main" id="{3F2D5019-13DE-4D85-B5AE-B3CE1CC2B641}"/>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91" name="直線コネクタ 390">
          <a:extLst>
            <a:ext uri="{FF2B5EF4-FFF2-40B4-BE49-F238E27FC236}">
              <a16:creationId xmlns:a16="http://schemas.microsoft.com/office/drawing/2014/main" id="{F3C18ED9-3912-4064-A2EB-50D77441146A}"/>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392" name="直線コネクタ 391">
          <a:extLst>
            <a:ext uri="{FF2B5EF4-FFF2-40B4-BE49-F238E27FC236}">
              <a16:creationId xmlns:a16="http://schemas.microsoft.com/office/drawing/2014/main" id="{133E836F-BC03-435D-870A-E9544567295E}"/>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393" name="テキスト ボックス 392">
          <a:extLst>
            <a:ext uri="{FF2B5EF4-FFF2-40B4-BE49-F238E27FC236}">
              <a16:creationId xmlns:a16="http://schemas.microsoft.com/office/drawing/2014/main" id="{1E014BC5-003F-4672-A6BE-F7121389F10D}"/>
            </a:ext>
          </a:extLst>
        </xdr:cNvPr>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394" name="直線コネクタ 393">
          <a:extLst>
            <a:ext uri="{FF2B5EF4-FFF2-40B4-BE49-F238E27FC236}">
              <a16:creationId xmlns:a16="http://schemas.microsoft.com/office/drawing/2014/main" id="{CE79348A-983E-4EE9-995D-44832D9CEB60}"/>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395" name="テキスト ボックス 394">
          <a:extLst>
            <a:ext uri="{FF2B5EF4-FFF2-40B4-BE49-F238E27FC236}">
              <a16:creationId xmlns:a16="http://schemas.microsoft.com/office/drawing/2014/main" id="{2362440F-277C-4083-B1F0-EC96BA501624}"/>
            </a:ext>
          </a:extLst>
        </xdr:cNvPr>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396" name="直線コネクタ 395">
          <a:extLst>
            <a:ext uri="{FF2B5EF4-FFF2-40B4-BE49-F238E27FC236}">
              <a16:creationId xmlns:a16="http://schemas.microsoft.com/office/drawing/2014/main" id="{D14D96E8-423A-44F6-BDA4-3C75EAD36A65}"/>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397" name="テキスト ボックス 396">
          <a:extLst>
            <a:ext uri="{FF2B5EF4-FFF2-40B4-BE49-F238E27FC236}">
              <a16:creationId xmlns:a16="http://schemas.microsoft.com/office/drawing/2014/main" id="{4DB582F1-E8AA-4173-A39C-F990473F3933}"/>
            </a:ext>
          </a:extLst>
        </xdr:cNvPr>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398" name="直線コネクタ 397">
          <a:extLst>
            <a:ext uri="{FF2B5EF4-FFF2-40B4-BE49-F238E27FC236}">
              <a16:creationId xmlns:a16="http://schemas.microsoft.com/office/drawing/2014/main" id="{65FDC373-A4E7-4F05-B26F-EAC9FCA7141A}"/>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399" name="テキスト ボックス 398">
          <a:extLst>
            <a:ext uri="{FF2B5EF4-FFF2-40B4-BE49-F238E27FC236}">
              <a16:creationId xmlns:a16="http://schemas.microsoft.com/office/drawing/2014/main" id="{59D0A033-683C-4E85-B790-D165C05B9C6C}"/>
            </a:ext>
          </a:extLst>
        </xdr:cNvPr>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00" name="直線コネクタ 399">
          <a:extLst>
            <a:ext uri="{FF2B5EF4-FFF2-40B4-BE49-F238E27FC236}">
              <a16:creationId xmlns:a16="http://schemas.microsoft.com/office/drawing/2014/main" id="{3D36D8A2-7875-4FDB-BCF2-8F09B6E78951}"/>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01" name="テキスト ボックス 400">
          <a:extLst>
            <a:ext uri="{FF2B5EF4-FFF2-40B4-BE49-F238E27FC236}">
              <a16:creationId xmlns:a16="http://schemas.microsoft.com/office/drawing/2014/main" id="{7B5717C1-FD03-42E6-B72D-CE0CEB64C366}"/>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02" name="【市民会館】&#10;一人当たり面積グラフ枠">
          <a:extLst>
            <a:ext uri="{FF2B5EF4-FFF2-40B4-BE49-F238E27FC236}">
              <a16:creationId xmlns:a16="http://schemas.microsoft.com/office/drawing/2014/main" id="{6179B947-A47A-4A4D-8C4B-7E4AF818D604}"/>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9449</xdr:rowOff>
    </xdr:from>
    <xdr:to>
      <xdr:col>54</xdr:col>
      <xdr:colOff>189865</xdr:colOff>
      <xdr:row>108</xdr:row>
      <xdr:rowOff>64312</xdr:rowOff>
    </xdr:to>
    <xdr:cxnSp macro="">
      <xdr:nvCxnSpPr>
        <xdr:cNvPr id="403" name="直線コネクタ 402">
          <a:extLst>
            <a:ext uri="{FF2B5EF4-FFF2-40B4-BE49-F238E27FC236}">
              <a16:creationId xmlns:a16="http://schemas.microsoft.com/office/drawing/2014/main" id="{3E0A7AB7-DADC-48BA-8A3D-B3517E0159E6}"/>
            </a:ext>
          </a:extLst>
        </xdr:cNvPr>
        <xdr:cNvCxnSpPr/>
      </xdr:nvCxnSpPr>
      <xdr:spPr>
        <a:xfrm flipV="1">
          <a:off x="10476865" y="17154449"/>
          <a:ext cx="0" cy="1426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68139</xdr:rowOff>
    </xdr:from>
    <xdr:ext cx="469744" cy="259045"/>
    <xdr:sp macro="" textlink="">
      <xdr:nvSpPr>
        <xdr:cNvPr id="404" name="【市民会館】&#10;一人当たり面積最小値テキスト">
          <a:extLst>
            <a:ext uri="{FF2B5EF4-FFF2-40B4-BE49-F238E27FC236}">
              <a16:creationId xmlns:a16="http://schemas.microsoft.com/office/drawing/2014/main" id="{FF89BDBB-4D1F-452B-AB1A-468A334C70E6}"/>
            </a:ext>
          </a:extLst>
        </xdr:cNvPr>
        <xdr:cNvSpPr txBox="1"/>
      </xdr:nvSpPr>
      <xdr:spPr>
        <a:xfrm>
          <a:off x="10515600" y="18584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64312</xdr:rowOff>
    </xdr:from>
    <xdr:to>
      <xdr:col>55</xdr:col>
      <xdr:colOff>88900</xdr:colOff>
      <xdr:row>108</xdr:row>
      <xdr:rowOff>64312</xdr:rowOff>
    </xdr:to>
    <xdr:cxnSp macro="">
      <xdr:nvCxnSpPr>
        <xdr:cNvPr id="405" name="直線コネクタ 404">
          <a:extLst>
            <a:ext uri="{FF2B5EF4-FFF2-40B4-BE49-F238E27FC236}">
              <a16:creationId xmlns:a16="http://schemas.microsoft.com/office/drawing/2014/main" id="{76251338-135C-4459-A81A-DC7DFD23CFDE}"/>
            </a:ext>
          </a:extLst>
        </xdr:cNvPr>
        <xdr:cNvCxnSpPr/>
      </xdr:nvCxnSpPr>
      <xdr:spPr>
        <a:xfrm>
          <a:off x="10388600" y="18580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127576</xdr:rowOff>
    </xdr:from>
    <xdr:ext cx="469744" cy="259045"/>
    <xdr:sp macro="" textlink="">
      <xdr:nvSpPr>
        <xdr:cNvPr id="406" name="【市民会館】&#10;一人当たり面積最大値テキスト">
          <a:extLst>
            <a:ext uri="{FF2B5EF4-FFF2-40B4-BE49-F238E27FC236}">
              <a16:creationId xmlns:a16="http://schemas.microsoft.com/office/drawing/2014/main" id="{426E1AF4-C05D-41F5-A226-2A6CA60A59B4}"/>
            </a:ext>
          </a:extLst>
        </xdr:cNvPr>
        <xdr:cNvSpPr txBox="1"/>
      </xdr:nvSpPr>
      <xdr:spPr>
        <a:xfrm>
          <a:off x="10515600" y="16929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9449</xdr:rowOff>
    </xdr:from>
    <xdr:to>
      <xdr:col>55</xdr:col>
      <xdr:colOff>88900</xdr:colOff>
      <xdr:row>100</xdr:row>
      <xdr:rowOff>9449</xdr:rowOff>
    </xdr:to>
    <xdr:cxnSp macro="">
      <xdr:nvCxnSpPr>
        <xdr:cNvPr id="407" name="直線コネクタ 406">
          <a:extLst>
            <a:ext uri="{FF2B5EF4-FFF2-40B4-BE49-F238E27FC236}">
              <a16:creationId xmlns:a16="http://schemas.microsoft.com/office/drawing/2014/main" id="{37BE3470-14FF-4C20-AFA9-4F39EC113D48}"/>
            </a:ext>
          </a:extLst>
        </xdr:cNvPr>
        <xdr:cNvCxnSpPr/>
      </xdr:nvCxnSpPr>
      <xdr:spPr>
        <a:xfrm>
          <a:off x="10388600" y="17154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25416</xdr:rowOff>
    </xdr:from>
    <xdr:ext cx="469744" cy="259045"/>
    <xdr:sp macro="" textlink="">
      <xdr:nvSpPr>
        <xdr:cNvPr id="408" name="【市民会館】&#10;一人当たり面積平均値テキスト">
          <a:extLst>
            <a:ext uri="{FF2B5EF4-FFF2-40B4-BE49-F238E27FC236}">
              <a16:creationId xmlns:a16="http://schemas.microsoft.com/office/drawing/2014/main" id="{CE6F1E9C-E54E-46D4-A454-FAE697470B01}"/>
            </a:ext>
          </a:extLst>
        </xdr:cNvPr>
        <xdr:cNvSpPr txBox="1"/>
      </xdr:nvSpPr>
      <xdr:spPr>
        <a:xfrm>
          <a:off x="10515600" y="180276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2539</xdr:rowOff>
    </xdr:from>
    <xdr:to>
      <xdr:col>55</xdr:col>
      <xdr:colOff>50800</xdr:colOff>
      <xdr:row>106</xdr:row>
      <xdr:rowOff>104139</xdr:rowOff>
    </xdr:to>
    <xdr:sp macro="" textlink="">
      <xdr:nvSpPr>
        <xdr:cNvPr id="409" name="フローチャート: 判断 408">
          <a:extLst>
            <a:ext uri="{FF2B5EF4-FFF2-40B4-BE49-F238E27FC236}">
              <a16:creationId xmlns:a16="http://schemas.microsoft.com/office/drawing/2014/main" id="{77C2328A-E4F6-4E00-A5D8-B338B5A2CFBB}"/>
            </a:ext>
          </a:extLst>
        </xdr:cNvPr>
        <xdr:cNvSpPr/>
      </xdr:nvSpPr>
      <xdr:spPr>
        <a:xfrm>
          <a:off x="10426700" y="1817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13512</xdr:rowOff>
    </xdr:from>
    <xdr:to>
      <xdr:col>50</xdr:col>
      <xdr:colOff>165100</xdr:colOff>
      <xdr:row>106</xdr:row>
      <xdr:rowOff>115112</xdr:rowOff>
    </xdr:to>
    <xdr:sp macro="" textlink="">
      <xdr:nvSpPr>
        <xdr:cNvPr id="410" name="フローチャート: 判断 409">
          <a:extLst>
            <a:ext uri="{FF2B5EF4-FFF2-40B4-BE49-F238E27FC236}">
              <a16:creationId xmlns:a16="http://schemas.microsoft.com/office/drawing/2014/main" id="{154AB6B1-85F0-4C5B-81F0-DA7E1FAA920C}"/>
            </a:ext>
          </a:extLst>
        </xdr:cNvPr>
        <xdr:cNvSpPr/>
      </xdr:nvSpPr>
      <xdr:spPr>
        <a:xfrm>
          <a:off x="9588500" y="18187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87579</xdr:rowOff>
    </xdr:from>
    <xdr:to>
      <xdr:col>46</xdr:col>
      <xdr:colOff>38100</xdr:colOff>
      <xdr:row>107</xdr:row>
      <xdr:rowOff>17729</xdr:rowOff>
    </xdr:to>
    <xdr:sp macro="" textlink="">
      <xdr:nvSpPr>
        <xdr:cNvPr id="411" name="フローチャート: 判断 410">
          <a:extLst>
            <a:ext uri="{FF2B5EF4-FFF2-40B4-BE49-F238E27FC236}">
              <a16:creationId xmlns:a16="http://schemas.microsoft.com/office/drawing/2014/main" id="{9CD18F97-C620-4C90-808E-C2390B77932A}"/>
            </a:ext>
          </a:extLst>
        </xdr:cNvPr>
        <xdr:cNvSpPr/>
      </xdr:nvSpPr>
      <xdr:spPr>
        <a:xfrm>
          <a:off x="8699500" y="18261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57404</xdr:rowOff>
    </xdr:from>
    <xdr:to>
      <xdr:col>41</xdr:col>
      <xdr:colOff>101600</xdr:colOff>
      <xdr:row>106</xdr:row>
      <xdr:rowOff>159004</xdr:rowOff>
    </xdr:to>
    <xdr:sp macro="" textlink="">
      <xdr:nvSpPr>
        <xdr:cNvPr id="412" name="フローチャート: 判断 411">
          <a:extLst>
            <a:ext uri="{FF2B5EF4-FFF2-40B4-BE49-F238E27FC236}">
              <a16:creationId xmlns:a16="http://schemas.microsoft.com/office/drawing/2014/main" id="{CC65E273-321D-44C7-B519-0CDCC09DFFFD}"/>
            </a:ext>
          </a:extLst>
        </xdr:cNvPr>
        <xdr:cNvSpPr/>
      </xdr:nvSpPr>
      <xdr:spPr>
        <a:xfrm>
          <a:off x="7810500" y="1823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78436</xdr:rowOff>
    </xdr:from>
    <xdr:to>
      <xdr:col>36</xdr:col>
      <xdr:colOff>165100</xdr:colOff>
      <xdr:row>107</xdr:row>
      <xdr:rowOff>8586</xdr:rowOff>
    </xdr:to>
    <xdr:sp macro="" textlink="">
      <xdr:nvSpPr>
        <xdr:cNvPr id="413" name="フローチャート: 判断 412">
          <a:extLst>
            <a:ext uri="{FF2B5EF4-FFF2-40B4-BE49-F238E27FC236}">
              <a16:creationId xmlns:a16="http://schemas.microsoft.com/office/drawing/2014/main" id="{B517E8DE-B134-435D-AC2A-E9D67A897179}"/>
            </a:ext>
          </a:extLst>
        </xdr:cNvPr>
        <xdr:cNvSpPr/>
      </xdr:nvSpPr>
      <xdr:spPr>
        <a:xfrm>
          <a:off x="6921500" y="18252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59F167DC-759B-445A-81F3-F2B69CCBA86F}"/>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01D6508B-36C4-4D3F-BBB8-845052BD08DC}"/>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4AA228DB-0128-4363-BD6A-5E1DDC2F53EB}"/>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8D16E212-B80E-4D92-AFCF-D85DC34B7054}"/>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0D97B81F-6E48-48AF-B21C-18D68521E591}"/>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154330</xdr:rowOff>
    </xdr:from>
    <xdr:to>
      <xdr:col>55</xdr:col>
      <xdr:colOff>50800</xdr:colOff>
      <xdr:row>107</xdr:row>
      <xdr:rowOff>84480</xdr:rowOff>
    </xdr:to>
    <xdr:sp macro="" textlink="">
      <xdr:nvSpPr>
        <xdr:cNvPr id="419" name="楕円 418">
          <a:extLst>
            <a:ext uri="{FF2B5EF4-FFF2-40B4-BE49-F238E27FC236}">
              <a16:creationId xmlns:a16="http://schemas.microsoft.com/office/drawing/2014/main" id="{533EE788-D942-425D-8724-9CD58F3EB9CC}"/>
            </a:ext>
          </a:extLst>
        </xdr:cNvPr>
        <xdr:cNvSpPr/>
      </xdr:nvSpPr>
      <xdr:spPr>
        <a:xfrm>
          <a:off x="10426700" y="18328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132757</xdr:rowOff>
    </xdr:from>
    <xdr:ext cx="469744" cy="259045"/>
    <xdr:sp macro="" textlink="">
      <xdr:nvSpPr>
        <xdr:cNvPr id="420" name="【市民会館】&#10;一人当たり面積該当値テキスト">
          <a:extLst>
            <a:ext uri="{FF2B5EF4-FFF2-40B4-BE49-F238E27FC236}">
              <a16:creationId xmlns:a16="http://schemas.microsoft.com/office/drawing/2014/main" id="{8D2537E8-EBD0-48AF-A3D4-4E2D26B13B27}"/>
            </a:ext>
          </a:extLst>
        </xdr:cNvPr>
        <xdr:cNvSpPr txBox="1"/>
      </xdr:nvSpPr>
      <xdr:spPr>
        <a:xfrm>
          <a:off x="10515600" y="18306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156159</xdr:rowOff>
    </xdr:from>
    <xdr:to>
      <xdr:col>50</xdr:col>
      <xdr:colOff>165100</xdr:colOff>
      <xdr:row>107</xdr:row>
      <xdr:rowOff>86309</xdr:rowOff>
    </xdr:to>
    <xdr:sp macro="" textlink="">
      <xdr:nvSpPr>
        <xdr:cNvPr id="421" name="楕円 420">
          <a:extLst>
            <a:ext uri="{FF2B5EF4-FFF2-40B4-BE49-F238E27FC236}">
              <a16:creationId xmlns:a16="http://schemas.microsoft.com/office/drawing/2014/main" id="{95ACD9FF-268B-4279-9476-AD72325505CF}"/>
            </a:ext>
          </a:extLst>
        </xdr:cNvPr>
        <xdr:cNvSpPr/>
      </xdr:nvSpPr>
      <xdr:spPr>
        <a:xfrm>
          <a:off x="9588500" y="18329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33680</xdr:rowOff>
    </xdr:from>
    <xdr:to>
      <xdr:col>55</xdr:col>
      <xdr:colOff>0</xdr:colOff>
      <xdr:row>107</xdr:row>
      <xdr:rowOff>35509</xdr:rowOff>
    </xdr:to>
    <xdr:cxnSp macro="">
      <xdr:nvCxnSpPr>
        <xdr:cNvPr id="422" name="直線コネクタ 421">
          <a:extLst>
            <a:ext uri="{FF2B5EF4-FFF2-40B4-BE49-F238E27FC236}">
              <a16:creationId xmlns:a16="http://schemas.microsoft.com/office/drawing/2014/main" id="{00B56342-ACD2-48F8-B85D-26A1680B066B}"/>
            </a:ext>
          </a:extLst>
        </xdr:cNvPr>
        <xdr:cNvCxnSpPr/>
      </xdr:nvCxnSpPr>
      <xdr:spPr>
        <a:xfrm flipV="1">
          <a:off x="9639300" y="18378830"/>
          <a:ext cx="8382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131639</xdr:rowOff>
    </xdr:from>
    <xdr:ext cx="469744" cy="259045"/>
    <xdr:sp macro="" textlink="">
      <xdr:nvSpPr>
        <xdr:cNvPr id="423" name="n_1aveValue【市民会館】&#10;一人当たり面積">
          <a:extLst>
            <a:ext uri="{FF2B5EF4-FFF2-40B4-BE49-F238E27FC236}">
              <a16:creationId xmlns:a16="http://schemas.microsoft.com/office/drawing/2014/main" id="{882E81C2-FEFC-45A9-AD3C-61158E64C0A8}"/>
            </a:ext>
          </a:extLst>
        </xdr:cNvPr>
        <xdr:cNvSpPr txBox="1"/>
      </xdr:nvSpPr>
      <xdr:spPr>
        <a:xfrm>
          <a:off x="9391727" y="17962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34256</xdr:rowOff>
    </xdr:from>
    <xdr:ext cx="469744" cy="259045"/>
    <xdr:sp macro="" textlink="">
      <xdr:nvSpPr>
        <xdr:cNvPr id="424" name="n_2aveValue【市民会館】&#10;一人当たり面積">
          <a:extLst>
            <a:ext uri="{FF2B5EF4-FFF2-40B4-BE49-F238E27FC236}">
              <a16:creationId xmlns:a16="http://schemas.microsoft.com/office/drawing/2014/main" id="{53C4D8DD-2D20-4678-A32E-0A0672228F08}"/>
            </a:ext>
          </a:extLst>
        </xdr:cNvPr>
        <xdr:cNvSpPr txBox="1"/>
      </xdr:nvSpPr>
      <xdr:spPr>
        <a:xfrm>
          <a:off x="8515427" y="18036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4081</xdr:rowOff>
    </xdr:from>
    <xdr:ext cx="469744" cy="259045"/>
    <xdr:sp macro="" textlink="">
      <xdr:nvSpPr>
        <xdr:cNvPr id="425" name="n_3aveValue【市民会館】&#10;一人当たり面積">
          <a:extLst>
            <a:ext uri="{FF2B5EF4-FFF2-40B4-BE49-F238E27FC236}">
              <a16:creationId xmlns:a16="http://schemas.microsoft.com/office/drawing/2014/main" id="{0B2C1FD1-34B8-4E0E-BD89-4192843EF6D7}"/>
            </a:ext>
          </a:extLst>
        </xdr:cNvPr>
        <xdr:cNvSpPr txBox="1"/>
      </xdr:nvSpPr>
      <xdr:spPr>
        <a:xfrm>
          <a:off x="7626427" y="1800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25113</xdr:rowOff>
    </xdr:from>
    <xdr:ext cx="469744" cy="259045"/>
    <xdr:sp macro="" textlink="">
      <xdr:nvSpPr>
        <xdr:cNvPr id="426" name="n_4aveValue【市民会館】&#10;一人当たり面積">
          <a:extLst>
            <a:ext uri="{FF2B5EF4-FFF2-40B4-BE49-F238E27FC236}">
              <a16:creationId xmlns:a16="http://schemas.microsoft.com/office/drawing/2014/main" id="{DF31ED8C-8ACF-4E07-98CE-E8130E9E5B8E}"/>
            </a:ext>
          </a:extLst>
        </xdr:cNvPr>
        <xdr:cNvSpPr txBox="1"/>
      </xdr:nvSpPr>
      <xdr:spPr>
        <a:xfrm>
          <a:off x="6737427" y="18027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77436</xdr:rowOff>
    </xdr:from>
    <xdr:ext cx="469744" cy="259045"/>
    <xdr:sp macro="" textlink="">
      <xdr:nvSpPr>
        <xdr:cNvPr id="427" name="n_1mainValue【市民会館】&#10;一人当たり面積">
          <a:extLst>
            <a:ext uri="{FF2B5EF4-FFF2-40B4-BE49-F238E27FC236}">
              <a16:creationId xmlns:a16="http://schemas.microsoft.com/office/drawing/2014/main" id="{59F516B8-CE27-4F73-AB6D-1391F5635FC6}"/>
            </a:ext>
          </a:extLst>
        </xdr:cNvPr>
        <xdr:cNvSpPr txBox="1"/>
      </xdr:nvSpPr>
      <xdr:spPr>
        <a:xfrm>
          <a:off x="9391727" y="18422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28" name="正方形/長方形 427">
          <a:extLst>
            <a:ext uri="{FF2B5EF4-FFF2-40B4-BE49-F238E27FC236}">
              <a16:creationId xmlns:a16="http://schemas.microsoft.com/office/drawing/2014/main" id="{7DEB5128-9DB1-425B-B8C0-8D7120E8A6CA}"/>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29" name="正方形/長方形 428">
          <a:extLst>
            <a:ext uri="{FF2B5EF4-FFF2-40B4-BE49-F238E27FC236}">
              <a16:creationId xmlns:a16="http://schemas.microsoft.com/office/drawing/2014/main" id="{6C483F1A-B11C-489D-9460-152399908667}"/>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30" name="正方形/長方形 429">
          <a:extLst>
            <a:ext uri="{FF2B5EF4-FFF2-40B4-BE49-F238E27FC236}">
              <a16:creationId xmlns:a16="http://schemas.microsoft.com/office/drawing/2014/main" id="{74292348-197A-473B-AC4F-1FC8136C588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31" name="正方形/長方形 430">
          <a:extLst>
            <a:ext uri="{FF2B5EF4-FFF2-40B4-BE49-F238E27FC236}">
              <a16:creationId xmlns:a16="http://schemas.microsoft.com/office/drawing/2014/main" id="{DB4C06F0-4BF0-4884-A659-2F119A9F5319}"/>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32" name="正方形/長方形 431">
          <a:extLst>
            <a:ext uri="{FF2B5EF4-FFF2-40B4-BE49-F238E27FC236}">
              <a16:creationId xmlns:a16="http://schemas.microsoft.com/office/drawing/2014/main" id="{E8B26259-A0C6-4F89-A83E-08B795C2FA44}"/>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33" name="正方形/長方形 432">
          <a:extLst>
            <a:ext uri="{FF2B5EF4-FFF2-40B4-BE49-F238E27FC236}">
              <a16:creationId xmlns:a16="http://schemas.microsoft.com/office/drawing/2014/main" id="{240D40D3-C0C2-4535-8E1A-231D51518094}"/>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34" name="正方形/長方形 433">
          <a:extLst>
            <a:ext uri="{FF2B5EF4-FFF2-40B4-BE49-F238E27FC236}">
              <a16:creationId xmlns:a16="http://schemas.microsoft.com/office/drawing/2014/main" id="{2348ED72-F001-44AE-908B-3B62AF4F6EE9}"/>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35" name="正方形/長方形 434">
          <a:extLst>
            <a:ext uri="{FF2B5EF4-FFF2-40B4-BE49-F238E27FC236}">
              <a16:creationId xmlns:a16="http://schemas.microsoft.com/office/drawing/2014/main" id="{497C0E10-5308-48DE-A622-2994CA363AFA}"/>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36" name="テキスト ボックス 435">
          <a:extLst>
            <a:ext uri="{FF2B5EF4-FFF2-40B4-BE49-F238E27FC236}">
              <a16:creationId xmlns:a16="http://schemas.microsoft.com/office/drawing/2014/main" id="{96642F04-093D-46FE-8F82-E4A190FCA76B}"/>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37" name="直線コネクタ 436">
          <a:extLst>
            <a:ext uri="{FF2B5EF4-FFF2-40B4-BE49-F238E27FC236}">
              <a16:creationId xmlns:a16="http://schemas.microsoft.com/office/drawing/2014/main" id="{A88A31E0-86DF-483C-9BD1-6D4C4CE99CA3}"/>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38" name="テキスト ボックス 437">
          <a:extLst>
            <a:ext uri="{FF2B5EF4-FFF2-40B4-BE49-F238E27FC236}">
              <a16:creationId xmlns:a16="http://schemas.microsoft.com/office/drawing/2014/main" id="{3EA50E20-289E-49B4-A7C7-27792A1A44C2}"/>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39" name="直線コネクタ 438">
          <a:extLst>
            <a:ext uri="{FF2B5EF4-FFF2-40B4-BE49-F238E27FC236}">
              <a16:creationId xmlns:a16="http://schemas.microsoft.com/office/drawing/2014/main" id="{646DE4F8-29BD-4FB6-937D-3778F0CB6E58}"/>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40" name="テキスト ボックス 439">
          <a:extLst>
            <a:ext uri="{FF2B5EF4-FFF2-40B4-BE49-F238E27FC236}">
              <a16:creationId xmlns:a16="http://schemas.microsoft.com/office/drawing/2014/main" id="{5588A5B1-ABB6-426F-9E89-4A6A0421E02B}"/>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41" name="直線コネクタ 440">
          <a:extLst>
            <a:ext uri="{FF2B5EF4-FFF2-40B4-BE49-F238E27FC236}">
              <a16:creationId xmlns:a16="http://schemas.microsoft.com/office/drawing/2014/main" id="{CC98F146-242C-4706-9355-6ED404C6B50A}"/>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42" name="テキスト ボックス 441">
          <a:extLst>
            <a:ext uri="{FF2B5EF4-FFF2-40B4-BE49-F238E27FC236}">
              <a16:creationId xmlns:a16="http://schemas.microsoft.com/office/drawing/2014/main" id="{33D705BF-0B2A-44DB-BB7E-72C1AF13AC27}"/>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43" name="直線コネクタ 442">
          <a:extLst>
            <a:ext uri="{FF2B5EF4-FFF2-40B4-BE49-F238E27FC236}">
              <a16:creationId xmlns:a16="http://schemas.microsoft.com/office/drawing/2014/main" id="{1C734896-E758-47FC-AC24-0E7B5FA7CDB7}"/>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44" name="テキスト ボックス 443">
          <a:extLst>
            <a:ext uri="{FF2B5EF4-FFF2-40B4-BE49-F238E27FC236}">
              <a16:creationId xmlns:a16="http://schemas.microsoft.com/office/drawing/2014/main" id="{4393E81F-A8D6-4A0D-A458-5E011F72DC06}"/>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45" name="直線コネクタ 444">
          <a:extLst>
            <a:ext uri="{FF2B5EF4-FFF2-40B4-BE49-F238E27FC236}">
              <a16:creationId xmlns:a16="http://schemas.microsoft.com/office/drawing/2014/main" id="{2A9FCA3F-63F2-4B23-B549-F27389B7073E}"/>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46" name="テキスト ボックス 445">
          <a:extLst>
            <a:ext uri="{FF2B5EF4-FFF2-40B4-BE49-F238E27FC236}">
              <a16:creationId xmlns:a16="http://schemas.microsoft.com/office/drawing/2014/main" id="{52102F38-3333-44F4-8358-293E995C818B}"/>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47" name="直線コネクタ 446">
          <a:extLst>
            <a:ext uri="{FF2B5EF4-FFF2-40B4-BE49-F238E27FC236}">
              <a16:creationId xmlns:a16="http://schemas.microsoft.com/office/drawing/2014/main" id="{377BB54F-0D4E-4846-A3F0-A256ABBCB946}"/>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48" name="テキスト ボックス 447">
          <a:extLst>
            <a:ext uri="{FF2B5EF4-FFF2-40B4-BE49-F238E27FC236}">
              <a16:creationId xmlns:a16="http://schemas.microsoft.com/office/drawing/2014/main" id="{6AACD432-92B1-4545-8C05-079DD03E2224}"/>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49" name="直線コネクタ 448">
          <a:extLst>
            <a:ext uri="{FF2B5EF4-FFF2-40B4-BE49-F238E27FC236}">
              <a16:creationId xmlns:a16="http://schemas.microsoft.com/office/drawing/2014/main" id="{1673C504-327B-4D05-9BAC-56F486BBA12D}"/>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50" name="テキスト ボックス 449">
          <a:extLst>
            <a:ext uri="{FF2B5EF4-FFF2-40B4-BE49-F238E27FC236}">
              <a16:creationId xmlns:a16="http://schemas.microsoft.com/office/drawing/2014/main" id="{3AB3D12C-25DD-4AF2-BF6F-B5449DF9627F}"/>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51" name="【一般廃棄物処理施設】&#10;有形固定資産減価償却率グラフ枠">
          <a:extLst>
            <a:ext uri="{FF2B5EF4-FFF2-40B4-BE49-F238E27FC236}">
              <a16:creationId xmlns:a16="http://schemas.microsoft.com/office/drawing/2014/main" id="{9874F262-1B63-487C-ADA1-23F5DA55FD11}"/>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85725</xdr:rowOff>
    </xdr:from>
    <xdr:to>
      <xdr:col>85</xdr:col>
      <xdr:colOff>126364</xdr:colOff>
      <xdr:row>42</xdr:row>
      <xdr:rowOff>38100</xdr:rowOff>
    </xdr:to>
    <xdr:cxnSp macro="">
      <xdr:nvCxnSpPr>
        <xdr:cNvPr id="452" name="直線コネクタ 451">
          <a:extLst>
            <a:ext uri="{FF2B5EF4-FFF2-40B4-BE49-F238E27FC236}">
              <a16:creationId xmlns:a16="http://schemas.microsoft.com/office/drawing/2014/main" id="{6A5E4186-D23D-47B6-A5C5-E55E31A19665}"/>
            </a:ext>
          </a:extLst>
        </xdr:cNvPr>
        <xdr:cNvCxnSpPr/>
      </xdr:nvCxnSpPr>
      <xdr:spPr>
        <a:xfrm flipV="1">
          <a:off x="16318864" y="5915025"/>
          <a:ext cx="0" cy="13239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53" name="【一般廃棄物処理施設】&#10;有形固定資産減価償却率最小値テキスト">
          <a:extLst>
            <a:ext uri="{FF2B5EF4-FFF2-40B4-BE49-F238E27FC236}">
              <a16:creationId xmlns:a16="http://schemas.microsoft.com/office/drawing/2014/main" id="{EC3BE04D-0361-4E46-9ECA-535B1B18E79C}"/>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54" name="直線コネクタ 453">
          <a:extLst>
            <a:ext uri="{FF2B5EF4-FFF2-40B4-BE49-F238E27FC236}">
              <a16:creationId xmlns:a16="http://schemas.microsoft.com/office/drawing/2014/main" id="{EC0DBE60-48A5-4C4C-8D1A-3862E0B0DA77}"/>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32402</xdr:rowOff>
    </xdr:from>
    <xdr:ext cx="405111" cy="259045"/>
    <xdr:sp macro="" textlink="">
      <xdr:nvSpPr>
        <xdr:cNvPr id="455" name="【一般廃棄物処理施設】&#10;有形固定資産減価償却率最大値テキスト">
          <a:extLst>
            <a:ext uri="{FF2B5EF4-FFF2-40B4-BE49-F238E27FC236}">
              <a16:creationId xmlns:a16="http://schemas.microsoft.com/office/drawing/2014/main" id="{48122504-DDA0-47AD-9C48-F49503C26730}"/>
            </a:ext>
          </a:extLst>
        </xdr:cNvPr>
        <xdr:cNvSpPr txBox="1"/>
      </xdr:nvSpPr>
      <xdr:spPr>
        <a:xfrm>
          <a:off x="16357600" y="5690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85725</xdr:rowOff>
    </xdr:from>
    <xdr:to>
      <xdr:col>86</xdr:col>
      <xdr:colOff>25400</xdr:colOff>
      <xdr:row>34</xdr:row>
      <xdr:rowOff>85725</xdr:rowOff>
    </xdr:to>
    <xdr:cxnSp macro="">
      <xdr:nvCxnSpPr>
        <xdr:cNvPr id="456" name="直線コネクタ 455">
          <a:extLst>
            <a:ext uri="{FF2B5EF4-FFF2-40B4-BE49-F238E27FC236}">
              <a16:creationId xmlns:a16="http://schemas.microsoft.com/office/drawing/2014/main" id="{299E57E6-877D-42FD-A7CA-09A794079F3B}"/>
            </a:ext>
          </a:extLst>
        </xdr:cNvPr>
        <xdr:cNvCxnSpPr/>
      </xdr:nvCxnSpPr>
      <xdr:spPr>
        <a:xfrm>
          <a:off x="16230600" y="5915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141622</xdr:rowOff>
    </xdr:from>
    <xdr:ext cx="405111" cy="259045"/>
    <xdr:sp macro="" textlink="">
      <xdr:nvSpPr>
        <xdr:cNvPr id="457" name="【一般廃棄物処理施設】&#10;有形固定資産減価償却率平均値テキスト">
          <a:extLst>
            <a:ext uri="{FF2B5EF4-FFF2-40B4-BE49-F238E27FC236}">
              <a16:creationId xmlns:a16="http://schemas.microsoft.com/office/drawing/2014/main" id="{1F20E378-01D5-46E2-9D97-9974FC700F50}"/>
            </a:ext>
          </a:extLst>
        </xdr:cNvPr>
        <xdr:cNvSpPr txBox="1"/>
      </xdr:nvSpPr>
      <xdr:spPr>
        <a:xfrm>
          <a:off x="16357600" y="63138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118745</xdr:rowOff>
    </xdr:from>
    <xdr:to>
      <xdr:col>85</xdr:col>
      <xdr:colOff>177800</xdr:colOff>
      <xdr:row>38</xdr:row>
      <xdr:rowOff>48895</xdr:rowOff>
    </xdr:to>
    <xdr:sp macro="" textlink="">
      <xdr:nvSpPr>
        <xdr:cNvPr id="458" name="フローチャート: 判断 457">
          <a:extLst>
            <a:ext uri="{FF2B5EF4-FFF2-40B4-BE49-F238E27FC236}">
              <a16:creationId xmlns:a16="http://schemas.microsoft.com/office/drawing/2014/main" id="{2E0CE425-6D38-45D5-8A82-B7FF2C7615EA}"/>
            </a:ext>
          </a:extLst>
        </xdr:cNvPr>
        <xdr:cNvSpPr/>
      </xdr:nvSpPr>
      <xdr:spPr>
        <a:xfrm>
          <a:off x="16268700" y="646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80645</xdr:rowOff>
    </xdr:from>
    <xdr:to>
      <xdr:col>81</xdr:col>
      <xdr:colOff>101600</xdr:colOff>
      <xdr:row>38</xdr:row>
      <xdr:rowOff>10795</xdr:rowOff>
    </xdr:to>
    <xdr:sp macro="" textlink="">
      <xdr:nvSpPr>
        <xdr:cNvPr id="459" name="フローチャート: 判断 458">
          <a:extLst>
            <a:ext uri="{FF2B5EF4-FFF2-40B4-BE49-F238E27FC236}">
              <a16:creationId xmlns:a16="http://schemas.microsoft.com/office/drawing/2014/main" id="{EDF2C514-583E-404F-A5EB-DE256A445FF8}"/>
            </a:ext>
          </a:extLst>
        </xdr:cNvPr>
        <xdr:cNvSpPr/>
      </xdr:nvSpPr>
      <xdr:spPr>
        <a:xfrm>
          <a:off x="15430500" y="642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156845</xdr:rowOff>
    </xdr:from>
    <xdr:to>
      <xdr:col>76</xdr:col>
      <xdr:colOff>165100</xdr:colOff>
      <xdr:row>37</xdr:row>
      <xdr:rowOff>86995</xdr:rowOff>
    </xdr:to>
    <xdr:sp macro="" textlink="">
      <xdr:nvSpPr>
        <xdr:cNvPr id="460" name="フローチャート: 判断 459">
          <a:extLst>
            <a:ext uri="{FF2B5EF4-FFF2-40B4-BE49-F238E27FC236}">
              <a16:creationId xmlns:a16="http://schemas.microsoft.com/office/drawing/2014/main" id="{5D857688-B0EA-44DE-9214-BE49901D96E4}"/>
            </a:ext>
          </a:extLst>
        </xdr:cNvPr>
        <xdr:cNvSpPr/>
      </xdr:nvSpPr>
      <xdr:spPr>
        <a:xfrm>
          <a:off x="14541500" y="632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135890</xdr:rowOff>
    </xdr:from>
    <xdr:to>
      <xdr:col>72</xdr:col>
      <xdr:colOff>38100</xdr:colOff>
      <xdr:row>38</xdr:row>
      <xdr:rowOff>66040</xdr:rowOff>
    </xdr:to>
    <xdr:sp macro="" textlink="">
      <xdr:nvSpPr>
        <xdr:cNvPr id="461" name="フローチャート: 判断 460">
          <a:extLst>
            <a:ext uri="{FF2B5EF4-FFF2-40B4-BE49-F238E27FC236}">
              <a16:creationId xmlns:a16="http://schemas.microsoft.com/office/drawing/2014/main" id="{1E33E6CC-712B-4B97-8F60-B64E3352A72C}"/>
            </a:ext>
          </a:extLst>
        </xdr:cNvPr>
        <xdr:cNvSpPr/>
      </xdr:nvSpPr>
      <xdr:spPr>
        <a:xfrm>
          <a:off x="13652500" y="647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132080</xdr:rowOff>
    </xdr:from>
    <xdr:to>
      <xdr:col>67</xdr:col>
      <xdr:colOff>101600</xdr:colOff>
      <xdr:row>38</xdr:row>
      <xdr:rowOff>62230</xdr:rowOff>
    </xdr:to>
    <xdr:sp macro="" textlink="">
      <xdr:nvSpPr>
        <xdr:cNvPr id="462" name="フローチャート: 判断 461">
          <a:extLst>
            <a:ext uri="{FF2B5EF4-FFF2-40B4-BE49-F238E27FC236}">
              <a16:creationId xmlns:a16="http://schemas.microsoft.com/office/drawing/2014/main" id="{DA272F69-4276-41DE-AD62-3B91318CF6D0}"/>
            </a:ext>
          </a:extLst>
        </xdr:cNvPr>
        <xdr:cNvSpPr/>
      </xdr:nvSpPr>
      <xdr:spPr>
        <a:xfrm>
          <a:off x="12763500" y="64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63" name="テキスト ボックス 462">
          <a:extLst>
            <a:ext uri="{FF2B5EF4-FFF2-40B4-BE49-F238E27FC236}">
              <a16:creationId xmlns:a16="http://schemas.microsoft.com/office/drawing/2014/main" id="{25333192-D241-4325-AD08-8B6FEA68BD3C}"/>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64" name="テキスト ボックス 463">
          <a:extLst>
            <a:ext uri="{FF2B5EF4-FFF2-40B4-BE49-F238E27FC236}">
              <a16:creationId xmlns:a16="http://schemas.microsoft.com/office/drawing/2014/main" id="{5C5A3FBB-BBF6-412E-872C-BDF9ABA040F9}"/>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65" name="テキスト ボックス 464">
          <a:extLst>
            <a:ext uri="{FF2B5EF4-FFF2-40B4-BE49-F238E27FC236}">
              <a16:creationId xmlns:a16="http://schemas.microsoft.com/office/drawing/2014/main" id="{B9CB6BDB-62F9-4B5B-AD8F-0C63A2D1A00B}"/>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66" name="テキスト ボックス 465">
          <a:extLst>
            <a:ext uri="{FF2B5EF4-FFF2-40B4-BE49-F238E27FC236}">
              <a16:creationId xmlns:a16="http://schemas.microsoft.com/office/drawing/2014/main" id="{0D455672-F86A-4FC8-B4CE-ED8CC78B4A4A}"/>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67" name="テキスト ボックス 466">
          <a:extLst>
            <a:ext uri="{FF2B5EF4-FFF2-40B4-BE49-F238E27FC236}">
              <a16:creationId xmlns:a16="http://schemas.microsoft.com/office/drawing/2014/main" id="{9FC2CA07-7ADD-42C1-8548-57CC42720B91}"/>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107315</xdr:rowOff>
    </xdr:from>
    <xdr:to>
      <xdr:col>85</xdr:col>
      <xdr:colOff>177800</xdr:colOff>
      <xdr:row>39</xdr:row>
      <xdr:rowOff>37465</xdr:rowOff>
    </xdr:to>
    <xdr:sp macro="" textlink="">
      <xdr:nvSpPr>
        <xdr:cNvPr id="468" name="楕円 467">
          <a:extLst>
            <a:ext uri="{FF2B5EF4-FFF2-40B4-BE49-F238E27FC236}">
              <a16:creationId xmlns:a16="http://schemas.microsoft.com/office/drawing/2014/main" id="{FBC9F9A7-D499-4490-A611-DB3AF11C9A49}"/>
            </a:ext>
          </a:extLst>
        </xdr:cNvPr>
        <xdr:cNvSpPr/>
      </xdr:nvSpPr>
      <xdr:spPr>
        <a:xfrm>
          <a:off x="16268700" y="6622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85742</xdr:rowOff>
    </xdr:from>
    <xdr:ext cx="405111" cy="259045"/>
    <xdr:sp macro="" textlink="">
      <xdr:nvSpPr>
        <xdr:cNvPr id="469" name="【一般廃棄物処理施設】&#10;有形固定資産減価償却率該当値テキスト">
          <a:extLst>
            <a:ext uri="{FF2B5EF4-FFF2-40B4-BE49-F238E27FC236}">
              <a16:creationId xmlns:a16="http://schemas.microsoft.com/office/drawing/2014/main" id="{685817A9-2849-46DC-AA60-9C794F88CBE1}"/>
            </a:ext>
          </a:extLst>
        </xdr:cNvPr>
        <xdr:cNvSpPr txBox="1"/>
      </xdr:nvSpPr>
      <xdr:spPr>
        <a:xfrm>
          <a:off x="16357600" y="6600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84455</xdr:rowOff>
    </xdr:from>
    <xdr:to>
      <xdr:col>81</xdr:col>
      <xdr:colOff>101600</xdr:colOff>
      <xdr:row>39</xdr:row>
      <xdr:rowOff>14605</xdr:rowOff>
    </xdr:to>
    <xdr:sp macro="" textlink="">
      <xdr:nvSpPr>
        <xdr:cNvPr id="470" name="楕円 469">
          <a:extLst>
            <a:ext uri="{FF2B5EF4-FFF2-40B4-BE49-F238E27FC236}">
              <a16:creationId xmlns:a16="http://schemas.microsoft.com/office/drawing/2014/main" id="{B8627503-7D8E-42A6-8716-24E69F14E5FA}"/>
            </a:ext>
          </a:extLst>
        </xdr:cNvPr>
        <xdr:cNvSpPr/>
      </xdr:nvSpPr>
      <xdr:spPr>
        <a:xfrm>
          <a:off x="15430500" y="659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135255</xdr:rowOff>
    </xdr:from>
    <xdr:to>
      <xdr:col>85</xdr:col>
      <xdr:colOff>127000</xdr:colOff>
      <xdr:row>38</xdr:row>
      <xdr:rowOff>158115</xdr:rowOff>
    </xdr:to>
    <xdr:cxnSp macro="">
      <xdr:nvCxnSpPr>
        <xdr:cNvPr id="471" name="直線コネクタ 470">
          <a:extLst>
            <a:ext uri="{FF2B5EF4-FFF2-40B4-BE49-F238E27FC236}">
              <a16:creationId xmlns:a16="http://schemas.microsoft.com/office/drawing/2014/main" id="{AFCB5FF1-18E6-4B79-AB9F-459C7DB0AD87}"/>
            </a:ext>
          </a:extLst>
        </xdr:cNvPr>
        <xdr:cNvCxnSpPr/>
      </xdr:nvCxnSpPr>
      <xdr:spPr>
        <a:xfrm>
          <a:off x="15481300" y="6650355"/>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27322</xdr:rowOff>
    </xdr:from>
    <xdr:ext cx="405111" cy="259045"/>
    <xdr:sp macro="" textlink="">
      <xdr:nvSpPr>
        <xdr:cNvPr id="472" name="n_1aveValue【一般廃棄物処理施設】&#10;有形固定資産減価償却率">
          <a:extLst>
            <a:ext uri="{FF2B5EF4-FFF2-40B4-BE49-F238E27FC236}">
              <a16:creationId xmlns:a16="http://schemas.microsoft.com/office/drawing/2014/main" id="{B8136A34-BF6C-4FC4-A244-6F40B55C7E87}"/>
            </a:ext>
          </a:extLst>
        </xdr:cNvPr>
        <xdr:cNvSpPr txBox="1"/>
      </xdr:nvSpPr>
      <xdr:spPr>
        <a:xfrm>
          <a:off x="15266044" y="619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103522</xdr:rowOff>
    </xdr:from>
    <xdr:ext cx="405111" cy="259045"/>
    <xdr:sp macro="" textlink="">
      <xdr:nvSpPr>
        <xdr:cNvPr id="473" name="n_2aveValue【一般廃棄物処理施設】&#10;有形固定資産減価償却率">
          <a:extLst>
            <a:ext uri="{FF2B5EF4-FFF2-40B4-BE49-F238E27FC236}">
              <a16:creationId xmlns:a16="http://schemas.microsoft.com/office/drawing/2014/main" id="{68D1EB65-C1AC-4054-B161-1766568E1EE3}"/>
            </a:ext>
          </a:extLst>
        </xdr:cNvPr>
        <xdr:cNvSpPr txBox="1"/>
      </xdr:nvSpPr>
      <xdr:spPr>
        <a:xfrm>
          <a:off x="14389744" y="610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82567</xdr:rowOff>
    </xdr:from>
    <xdr:ext cx="405111" cy="259045"/>
    <xdr:sp macro="" textlink="">
      <xdr:nvSpPr>
        <xdr:cNvPr id="474" name="n_3aveValue【一般廃棄物処理施設】&#10;有形固定資産減価償却率">
          <a:extLst>
            <a:ext uri="{FF2B5EF4-FFF2-40B4-BE49-F238E27FC236}">
              <a16:creationId xmlns:a16="http://schemas.microsoft.com/office/drawing/2014/main" id="{BAEF7274-E816-478E-B9FB-FE3BDA2CE6A0}"/>
            </a:ext>
          </a:extLst>
        </xdr:cNvPr>
        <xdr:cNvSpPr txBox="1"/>
      </xdr:nvSpPr>
      <xdr:spPr>
        <a:xfrm>
          <a:off x="13500744" y="6254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78757</xdr:rowOff>
    </xdr:from>
    <xdr:ext cx="405111" cy="259045"/>
    <xdr:sp macro="" textlink="">
      <xdr:nvSpPr>
        <xdr:cNvPr id="475" name="n_4aveValue【一般廃棄物処理施設】&#10;有形固定資産減価償却率">
          <a:extLst>
            <a:ext uri="{FF2B5EF4-FFF2-40B4-BE49-F238E27FC236}">
              <a16:creationId xmlns:a16="http://schemas.microsoft.com/office/drawing/2014/main" id="{DE884E1D-32E7-4CE4-A5C3-B6CA2ED62D59}"/>
            </a:ext>
          </a:extLst>
        </xdr:cNvPr>
        <xdr:cNvSpPr txBox="1"/>
      </xdr:nvSpPr>
      <xdr:spPr>
        <a:xfrm>
          <a:off x="12611744" y="625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5732</xdr:rowOff>
    </xdr:from>
    <xdr:ext cx="405111" cy="259045"/>
    <xdr:sp macro="" textlink="">
      <xdr:nvSpPr>
        <xdr:cNvPr id="476" name="n_1mainValue【一般廃棄物処理施設】&#10;有形固定資産減価償却率">
          <a:extLst>
            <a:ext uri="{FF2B5EF4-FFF2-40B4-BE49-F238E27FC236}">
              <a16:creationId xmlns:a16="http://schemas.microsoft.com/office/drawing/2014/main" id="{DF57179A-E641-407E-BC25-18E0C2BBC807}"/>
            </a:ext>
          </a:extLst>
        </xdr:cNvPr>
        <xdr:cNvSpPr txBox="1"/>
      </xdr:nvSpPr>
      <xdr:spPr>
        <a:xfrm>
          <a:off x="15266044" y="6692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77" name="正方形/長方形 476">
          <a:extLst>
            <a:ext uri="{FF2B5EF4-FFF2-40B4-BE49-F238E27FC236}">
              <a16:creationId xmlns:a16="http://schemas.microsoft.com/office/drawing/2014/main" id="{D1278DE2-5F4D-4E3C-83ED-5D23FEDAEC42}"/>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78" name="正方形/長方形 477">
          <a:extLst>
            <a:ext uri="{FF2B5EF4-FFF2-40B4-BE49-F238E27FC236}">
              <a16:creationId xmlns:a16="http://schemas.microsoft.com/office/drawing/2014/main" id="{EAFA2660-86B1-4E6B-8B1F-F38E9F6FF326}"/>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79" name="正方形/長方形 478">
          <a:extLst>
            <a:ext uri="{FF2B5EF4-FFF2-40B4-BE49-F238E27FC236}">
              <a16:creationId xmlns:a16="http://schemas.microsoft.com/office/drawing/2014/main" id="{741ACAF6-5771-4E90-8947-2D82C0584EB6}"/>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80" name="正方形/長方形 479">
          <a:extLst>
            <a:ext uri="{FF2B5EF4-FFF2-40B4-BE49-F238E27FC236}">
              <a16:creationId xmlns:a16="http://schemas.microsoft.com/office/drawing/2014/main" id="{9E1B3F70-E609-40B3-AC59-5B260D0B2009}"/>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81" name="正方形/長方形 480">
          <a:extLst>
            <a:ext uri="{FF2B5EF4-FFF2-40B4-BE49-F238E27FC236}">
              <a16:creationId xmlns:a16="http://schemas.microsoft.com/office/drawing/2014/main" id="{1773E101-EA30-4C42-952A-BEC1C242DBA3}"/>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82" name="正方形/長方形 481">
          <a:extLst>
            <a:ext uri="{FF2B5EF4-FFF2-40B4-BE49-F238E27FC236}">
              <a16:creationId xmlns:a16="http://schemas.microsoft.com/office/drawing/2014/main" id="{7DFE819C-E833-480C-802F-79B428FA929D}"/>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83" name="正方形/長方形 482">
          <a:extLst>
            <a:ext uri="{FF2B5EF4-FFF2-40B4-BE49-F238E27FC236}">
              <a16:creationId xmlns:a16="http://schemas.microsoft.com/office/drawing/2014/main" id="{CDDE7E25-D686-4447-837F-6126363F0E1E}"/>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84" name="正方形/長方形 483">
          <a:extLst>
            <a:ext uri="{FF2B5EF4-FFF2-40B4-BE49-F238E27FC236}">
              <a16:creationId xmlns:a16="http://schemas.microsoft.com/office/drawing/2014/main" id="{1997738C-D16D-4B79-A92E-E8A9B6C253A5}"/>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85" name="テキスト ボックス 484">
          <a:extLst>
            <a:ext uri="{FF2B5EF4-FFF2-40B4-BE49-F238E27FC236}">
              <a16:creationId xmlns:a16="http://schemas.microsoft.com/office/drawing/2014/main" id="{42861DBD-6603-4CC5-8AA4-5FC1D672E8CE}"/>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86" name="直線コネクタ 485">
          <a:extLst>
            <a:ext uri="{FF2B5EF4-FFF2-40B4-BE49-F238E27FC236}">
              <a16:creationId xmlns:a16="http://schemas.microsoft.com/office/drawing/2014/main" id="{AD5171D3-26D1-43DB-82E8-25E3F7E0CAA5}"/>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87" name="直線コネクタ 486">
          <a:extLst>
            <a:ext uri="{FF2B5EF4-FFF2-40B4-BE49-F238E27FC236}">
              <a16:creationId xmlns:a16="http://schemas.microsoft.com/office/drawing/2014/main" id="{0F1BD18B-D0AD-435A-9635-B538F160CF66}"/>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88" name="テキスト ボックス 487">
          <a:extLst>
            <a:ext uri="{FF2B5EF4-FFF2-40B4-BE49-F238E27FC236}">
              <a16:creationId xmlns:a16="http://schemas.microsoft.com/office/drawing/2014/main" id="{4DFA572B-FF36-41D2-BF7D-D47373701E71}"/>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89" name="直線コネクタ 488">
          <a:extLst>
            <a:ext uri="{FF2B5EF4-FFF2-40B4-BE49-F238E27FC236}">
              <a16:creationId xmlns:a16="http://schemas.microsoft.com/office/drawing/2014/main" id="{12C44727-8D98-465A-8D94-D0237E9B7645}"/>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490" name="テキスト ボックス 489">
          <a:extLst>
            <a:ext uri="{FF2B5EF4-FFF2-40B4-BE49-F238E27FC236}">
              <a16:creationId xmlns:a16="http://schemas.microsoft.com/office/drawing/2014/main" id="{BC03D960-C205-45D7-BB20-CACDEFE72833}"/>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91" name="直線コネクタ 490">
          <a:extLst>
            <a:ext uri="{FF2B5EF4-FFF2-40B4-BE49-F238E27FC236}">
              <a16:creationId xmlns:a16="http://schemas.microsoft.com/office/drawing/2014/main" id="{5FD08984-6B32-4DA6-A932-827A69A915E8}"/>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92" name="テキスト ボックス 491">
          <a:extLst>
            <a:ext uri="{FF2B5EF4-FFF2-40B4-BE49-F238E27FC236}">
              <a16:creationId xmlns:a16="http://schemas.microsoft.com/office/drawing/2014/main" id="{FE4D9D78-E5DF-4840-8AF1-6BFE11717CDA}"/>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93" name="直線コネクタ 492">
          <a:extLst>
            <a:ext uri="{FF2B5EF4-FFF2-40B4-BE49-F238E27FC236}">
              <a16:creationId xmlns:a16="http://schemas.microsoft.com/office/drawing/2014/main" id="{69EE499B-BE5F-4871-997F-720295A87ECC}"/>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94" name="テキスト ボックス 493">
          <a:extLst>
            <a:ext uri="{FF2B5EF4-FFF2-40B4-BE49-F238E27FC236}">
              <a16:creationId xmlns:a16="http://schemas.microsoft.com/office/drawing/2014/main" id="{C26BFA9F-9C0C-43DC-9100-C3587CC5B154}"/>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95" name="直線コネクタ 494">
          <a:extLst>
            <a:ext uri="{FF2B5EF4-FFF2-40B4-BE49-F238E27FC236}">
              <a16:creationId xmlns:a16="http://schemas.microsoft.com/office/drawing/2014/main" id="{0F0FB262-8DAC-4C78-81A1-55E7EA7FAF5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96" name="テキスト ボックス 495">
          <a:extLst>
            <a:ext uri="{FF2B5EF4-FFF2-40B4-BE49-F238E27FC236}">
              <a16:creationId xmlns:a16="http://schemas.microsoft.com/office/drawing/2014/main" id="{3146BF1C-9B2C-40C6-8940-4888C4AD3720}"/>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97" name="直線コネクタ 496">
          <a:extLst>
            <a:ext uri="{FF2B5EF4-FFF2-40B4-BE49-F238E27FC236}">
              <a16:creationId xmlns:a16="http://schemas.microsoft.com/office/drawing/2014/main" id="{12AD8381-0BC2-4018-B25E-F0C10FDC0685}"/>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98" name="テキスト ボックス 497">
          <a:extLst>
            <a:ext uri="{FF2B5EF4-FFF2-40B4-BE49-F238E27FC236}">
              <a16:creationId xmlns:a16="http://schemas.microsoft.com/office/drawing/2014/main" id="{42401B73-0914-4D1D-893E-8FE778165F3C}"/>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99" name="【一般廃棄物処理施設】&#10;一人当たり有形固定資産（償却資産）額グラフ枠">
          <a:extLst>
            <a:ext uri="{FF2B5EF4-FFF2-40B4-BE49-F238E27FC236}">
              <a16:creationId xmlns:a16="http://schemas.microsoft.com/office/drawing/2014/main" id="{CEAFC6CB-E915-4CB1-A7FC-A8CBFF44F1F4}"/>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125593</xdr:rowOff>
    </xdr:from>
    <xdr:to>
      <xdr:col>116</xdr:col>
      <xdr:colOff>62864</xdr:colOff>
      <xdr:row>42</xdr:row>
      <xdr:rowOff>28601</xdr:rowOff>
    </xdr:to>
    <xdr:cxnSp macro="">
      <xdr:nvCxnSpPr>
        <xdr:cNvPr id="500" name="直線コネクタ 499">
          <a:extLst>
            <a:ext uri="{FF2B5EF4-FFF2-40B4-BE49-F238E27FC236}">
              <a16:creationId xmlns:a16="http://schemas.microsoft.com/office/drawing/2014/main" id="{5C91543B-A4A4-4032-A448-AAE0B87923B7}"/>
            </a:ext>
          </a:extLst>
        </xdr:cNvPr>
        <xdr:cNvCxnSpPr/>
      </xdr:nvCxnSpPr>
      <xdr:spPr>
        <a:xfrm flipV="1">
          <a:off x="22160864" y="5611993"/>
          <a:ext cx="0" cy="1617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32428</xdr:rowOff>
    </xdr:from>
    <xdr:ext cx="469744" cy="259045"/>
    <xdr:sp macro="" textlink="">
      <xdr:nvSpPr>
        <xdr:cNvPr id="501" name="【一般廃棄物処理施設】&#10;一人当たり有形固定資産（償却資産）額最小値テキスト">
          <a:extLst>
            <a:ext uri="{FF2B5EF4-FFF2-40B4-BE49-F238E27FC236}">
              <a16:creationId xmlns:a16="http://schemas.microsoft.com/office/drawing/2014/main" id="{0224DD32-5C46-4F12-8D95-5BC86172CA45}"/>
            </a:ext>
          </a:extLst>
        </xdr:cNvPr>
        <xdr:cNvSpPr txBox="1"/>
      </xdr:nvSpPr>
      <xdr:spPr>
        <a:xfrm>
          <a:off x="22199600" y="7233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28601</xdr:rowOff>
    </xdr:from>
    <xdr:to>
      <xdr:col>116</xdr:col>
      <xdr:colOff>152400</xdr:colOff>
      <xdr:row>42</xdr:row>
      <xdr:rowOff>28601</xdr:rowOff>
    </xdr:to>
    <xdr:cxnSp macro="">
      <xdr:nvCxnSpPr>
        <xdr:cNvPr id="502" name="直線コネクタ 501">
          <a:extLst>
            <a:ext uri="{FF2B5EF4-FFF2-40B4-BE49-F238E27FC236}">
              <a16:creationId xmlns:a16="http://schemas.microsoft.com/office/drawing/2014/main" id="{83D3EC30-9D8C-4CA3-A00F-49C9A5AB8A3B}"/>
            </a:ext>
          </a:extLst>
        </xdr:cNvPr>
        <xdr:cNvCxnSpPr/>
      </xdr:nvCxnSpPr>
      <xdr:spPr>
        <a:xfrm>
          <a:off x="22072600" y="7229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72270</xdr:rowOff>
    </xdr:from>
    <xdr:ext cx="599010" cy="259045"/>
    <xdr:sp macro="" textlink="">
      <xdr:nvSpPr>
        <xdr:cNvPr id="503" name="【一般廃棄物処理施設】&#10;一人当たり有形固定資産（償却資産）額最大値テキスト">
          <a:extLst>
            <a:ext uri="{FF2B5EF4-FFF2-40B4-BE49-F238E27FC236}">
              <a16:creationId xmlns:a16="http://schemas.microsoft.com/office/drawing/2014/main" id="{E8EABFD9-29D5-410B-B0E2-4429FD0158D0}"/>
            </a:ext>
          </a:extLst>
        </xdr:cNvPr>
        <xdr:cNvSpPr txBox="1"/>
      </xdr:nvSpPr>
      <xdr:spPr>
        <a:xfrm>
          <a:off x="22199600" y="5387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125593</xdr:rowOff>
    </xdr:from>
    <xdr:to>
      <xdr:col>116</xdr:col>
      <xdr:colOff>152400</xdr:colOff>
      <xdr:row>32</xdr:row>
      <xdr:rowOff>125593</xdr:rowOff>
    </xdr:to>
    <xdr:cxnSp macro="">
      <xdr:nvCxnSpPr>
        <xdr:cNvPr id="504" name="直線コネクタ 503">
          <a:extLst>
            <a:ext uri="{FF2B5EF4-FFF2-40B4-BE49-F238E27FC236}">
              <a16:creationId xmlns:a16="http://schemas.microsoft.com/office/drawing/2014/main" id="{1B390955-4257-4B1E-9686-3DB005A920F3}"/>
            </a:ext>
          </a:extLst>
        </xdr:cNvPr>
        <xdr:cNvCxnSpPr/>
      </xdr:nvCxnSpPr>
      <xdr:spPr>
        <a:xfrm>
          <a:off x="22072600" y="5611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122107</xdr:rowOff>
    </xdr:from>
    <xdr:ext cx="599010" cy="259045"/>
    <xdr:sp macro="" textlink="">
      <xdr:nvSpPr>
        <xdr:cNvPr id="505" name="【一般廃棄物処理施設】&#10;一人当たり有形固定資産（償却資産）額平均値テキスト">
          <a:extLst>
            <a:ext uri="{FF2B5EF4-FFF2-40B4-BE49-F238E27FC236}">
              <a16:creationId xmlns:a16="http://schemas.microsoft.com/office/drawing/2014/main" id="{2B6142C8-4A20-412B-9C6D-BF3C17495E96}"/>
            </a:ext>
          </a:extLst>
        </xdr:cNvPr>
        <xdr:cNvSpPr txBox="1"/>
      </xdr:nvSpPr>
      <xdr:spPr>
        <a:xfrm>
          <a:off x="22199600" y="64657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99230</xdr:rowOff>
    </xdr:from>
    <xdr:to>
      <xdr:col>116</xdr:col>
      <xdr:colOff>114300</xdr:colOff>
      <xdr:row>39</xdr:row>
      <xdr:rowOff>29380</xdr:rowOff>
    </xdr:to>
    <xdr:sp macro="" textlink="">
      <xdr:nvSpPr>
        <xdr:cNvPr id="506" name="フローチャート: 判断 505">
          <a:extLst>
            <a:ext uri="{FF2B5EF4-FFF2-40B4-BE49-F238E27FC236}">
              <a16:creationId xmlns:a16="http://schemas.microsoft.com/office/drawing/2014/main" id="{5895629B-54BE-4E0D-A63A-33A81E6EED1D}"/>
            </a:ext>
          </a:extLst>
        </xdr:cNvPr>
        <xdr:cNvSpPr/>
      </xdr:nvSpPr>
      <xdr:spPr>
        <a:xfrm>
          <a:off x="22110700" y="661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135894</xdr:rowOff>
    </xdr:from>
    <xdr:to>
      <xdr:col>112</xdr:col>
      <xdr:colOff>38100</xdr:colOff>
      <xdr:row>39</xdr:row>
      <xdr:rowOff>66044</xdr:rowOff>
    </xdr:to>
    <xdr:sp macro="" textlink="">
      <xdr:nvSpPr>
        <xdr:cNvPr id="507" name="フローチャート: 判断 506">
          <a:extLst>
            <a:ext uri="{FF2B5EF4-FFF2-40B4-BE49-F238E27FC236}">
              <a16:creationId xmlns:a16="http://schemas.microsoft.com/office/drawing/2014/main" id="{0289A2BD-BA18-41BE-898E-ABFE2D0DBF0F}"/>
            </a:ext>
          </a:extLst>
        </xdr:cNvPr>
        <xdr:cNvSpPr/>
      </xdr:nvSpPr>
      <xdr:spPr>
        <a:xfrm>
          <a:off x="21272500" y="6650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124445</xdr:rowOff>
    </xdr:from>
    <xdr:to>
      <xdr:col>107</xdr:col>
      <xdr:colOff>101600</xdr:colOff>
      <xdr:row>39</xdr:row>
      <xdr:rowOff>54595</xdr:rowOff>
    </xdr:to>
    <xdr:sp macro="" textlink="">
      <xdr:nvSpPr>
        <xdr:cNvPr id="508" name="フローチャート: 判断 507">
          <a:extLst>
            <a:ext uri="{FF2B5EF4-FFF2-40B4-BE49-F238E27FC236}">
              <a16:creationId xmlns:a16="http://schemas.microsoft.com/office/drawing/2014/main" id="{E1AE444E-8918-4CFC-A7B2-23ED0246A011}"/>
            </a:ext>
          </a:extLst>
        </xdr:cNvPr>
        <xdr:cNvSpPr/>
      </xdr:nvSpPr>
      <xdr:spPr>
        <a:xfrm>
          <a:off x="20383500" y="663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17918</xdr:rowOff>
    </xdr:from>
    <xdr:to>
      <xdr:col>102</xdr:col>
      <xdr:colOff>165100</xdr:colOff>
      <xdr:row>39</xdr:row>
      <xdr:rowOff>119518</xdr:rowOff>
    </xdr:to>
    <xdr:sp macro="" textlink="">
      <xdr:nvSpPr>
        <xdr:cNvPr id="509" name="フローチャート: 判断 508">
          <a:extLst>
            <a:ext uri="{FF2B5EF4-FFF2-40B4-BE49-F238E27FC236}">
              <a16:creationId xmlns:a16="http://schemas.microsoft.com/office/drawing/2014/main" id="{483750B4-2CEB-42DD-B476-9C221960B2D4}"/>
            </a:ext>
          </a:extLst>
        </xdr:cNvPr>
        <xdr:cNvSpPr/>
      </xdr:nvSpPr>
      <xdr:spPr>
        <a:xfrm>
          <a:off x="19494500" y="6704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45094</xdr:rowOff>
    </xdr:from>
    <xdr:to>
      <xdr:col>98</xdr:col>
      <xdr:colOff>38100</xdr:colOff>
      <xdr:row>39</xdr:row>
      <xdr:rowOff>146694</xdr:rowOff>
    </xdr:to>
    <xdr:sp macro="" textlink="">
      <xdr:nvSpPr>
        <xdr:cNvPr id="510" name="フローチャート: 判断 509">
          <a:extLst>
            <a:ext uri="{FF2B5EF4-FFF2-40B4-BE49-F238E27FC236}">
              <a16:creationId xmlns:a16="http://schemas.microsoft.com/office/drawing/2014/main" id="{BCA09195-20B3-4CBD-B4BF-B5E9F616F3F8}"/>
            </a:ext>
          </a:extLst>
        </xdr:cNvPr>
        <xdr:cNvSpPr/>
      </xdr:nvSpPr>
      <xdr:spPr>
        <a:xfrm>
          <a:off x="18605500" y="6731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11" name="テキスト ボックス 510">
          <a:extLst>
            <a:ext uri="{FF2B5EF4-FFF2-40B4-BE49-F238E27FC236}">
              <a16:creationId xmlns:a16="http://schemas.microsoft.com/office/drawing/2014/main" id="{D2E34063-FC80-4CA9-864A-398F9C788742}"/>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12" name="テキスト ボックス 511">
          <a:extLst>
            <a:ext uri="{FF2B5EF4-FFF2-40B4-BE49-F238E27FC236}">
              <a16:creationId xmlns:a16="http://schemas.microsoft.com/office/drawing/2014/main" id="{80779E3C-D0AC-4410-BFBC-36EA0C051666}"/>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13" name="テキスト ボックス 512">
          <a:extLst>
            <a:ext uri="{FF2B5EF4-FFF2-40B4-BE49-F238E27FC236}">
              <a16:creationId xmlns:a16="http://schemas.microsoft.com/office/drawing/2014/main" id="{E8FC9907-ADDC-482F-9CC7-91CAC758623D}"/>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14" name="テキスト ボックス 513">
          <a:extLst>
            <a:ext uri="{FF2B5EF4-FFF2-40B4-BE49-F238E27FC236}">
              <a16:creationId xmlns:a16="http://schemas.microsoft.com/office/drawing/2014/main" id="{57FB1A59-9E5C-44EE-A586-D7097EEEB57C}"/>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15" name="テキスト ボックス 514">
          <a:extLst>
            <a:ext uri="{FF2B5EF4-FFF2-40B4-BE49-F238E27FC236}">
              <a16:creationId xmlns:a16="http://schemas.microsoft.com/office/drawing/2014/main" id="{6671EFD0-969F-43E7-810D-D479528A4681}"/>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90898</xdr:rowOff>
    </xdr:from>
    <xdr:to>
      <xdr:col>116</xdr:col>
      <xdr:colOff>114300</xdr:colOff>
      <xdr:row>41</xdr:row>
      <xdr:rowOff>21048</xdr:rowOff>
    </xdr:to>
    <xdr:sp macro="" textlink="">
      <xdr:nvSpPr>
        <xdr:cNvPr id="516" name="楕円 515">
          <a:extLst>
            <a:ext uri="{FF2B5EF4-FFF2-40B4-BE49-F238E27FC236}">
              <a16:creationId xmlns:a16="http://schemas.microsoft.com/office/drawing/2014/main" id="{441D3EBC-262A-455A-AD1B-1719A21E8924}"/>
            </a:ext>
          </a:extLst>
        </xdr:cNvPr>
        <xdr:cNvSpPr/>
      </xdr:nvSpPr>
      <xdr:spPr>
        <a:xfrm>
          <a:off x="22110700" y="6948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69325</xdr:rowOff>
    </xdr:from>
    <xdr:ext cx="534377" cy="259045"/>
    <xdr:sp macro="" textlink="">
      <xdr:nvSpPr>
        <xdr:cNvPr id="517" name="【一般廃棄物処理施設】&#10;一人当たり有形固定資産（償却資産）額該当値テキスト">
          <a:extLst>
            <a:ext uri="{FF2B5EF4-FFF2-40B4-BE49-F238E27FC236}">
              <a16:creationId xmlns:a16="http://schemas.microsoft.com/office/drawing/2014/main" id="{69515B3A-D10A-4F59-A73F-7FBCE2B28386}"/>
            </a:ext>
          </a:extLst>
        </xdr:cNvPr>
        <xdr:cNvSpPr txBox="1"/>
      </xdr:nvSpPr>
      <xdr:spPr>
        <a:xfrm>
          <a:off x="22199600" y="6927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86075</xdr:rowOff>
    </xdr:from>
    <xdr:to>
      <xdr:col>112</xdr:col>
      <xdr:colOff>38100</xdr:colOff>
      <xdr:row>41</xdr:row>
      <xdr:rowOff>16225</xdr:rowOff>
    </xdr:to>
    <xdr:sp macro="" textlink="">
      <xdr:nvSpPr>
        <xdr:cNvPr id="518" name="楕円 517">
          <a:extLst>
            <a:ext uri="{FF2B5EF4-FFF2-40B4-BE49-F238E27FC236}">
              <a16:creationId xmlns:a16="http://schemas.microsoft.com/office/drawing/2014/main" id="{7829CB29-C545-4C6A-83A2-085328712A76}"/>
            </a:ext>
          </a:extLst>
        </xdr:cNvPr>
        <xdr:cNvSpPr/>
      </xdr:nvSpPr>
      <xdr:spPr>
        <a:xfrm>
          <a:off x="21272500" y="6944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136875</xdr:rowOff>
    </xdr:from>
    <xdr:to>
      <xdr:col>116</xdr:col>
      <xdr:colOff>63500</xdr:colOff>
      <xdr:row>40</xdr:row>
      <xdr:rowOff>141698</xdr:rowOff>
    </xdr:to>
    <xdr:cxnSp macro="">
      <xdr:nvCxnSpPr>
        <xdr:cNvPr id="519" name="直線コネクタ 518">
          <a:extLst>
            <a:ext uri="{FF2B5EF4-FFF2-40B4-BE49-F238E27FC236}">
              <a16:creationId xmlns:a16="http://schemas.microsoft.com/office/drawing/2014/main" id="{4B016FD7-86E9-47E8-B856-3B8F3B34E8DD}"/>
            </a:ext>
          </a:extLst>
        </xdr:cNvPr>
        <xdr:cNvCxnSpPr/>
      </xdr:nvCxnSpPr>
      <xdr:spPr>
        <a:xfrm>
          <a:off x="21323300" y="6994875"/>
          <a:ext cx="838200" cy="4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37</xdr:row>
      <xdr:rowOff>82571</xdr:rowOff>
    </xdr:from>
    <xdr:ext cx="599010" cy="259045"/>
    <xdr:sp macro="" textlink="">
      <xdr:nvSpPr>
        <xdr:cNvPr id="520" name="n_1aveValue【一般廃棄物処理施設】&#10;一人当たり有形固定資産（償却資産）額">
          <a:extLst>
            <a:ext uri="{FF2B5EF4-FFF2-40B4-BE49-F238E27FC236}">
              <a16:creationId xmlns:a16="http://schemas.microsoft.com/office/drawing/2014/main" id="{A32CC0E3-8C4C-40FC-82FF-85E8C930E8E5}"/>
            </a:ext>
          </a:extLst>
        </xdr:cNvPr>
        <xdr:cNvSpPr txBox="1"/>
      </xdr:nvSpPr>
      <xdr:spPr>
        <a:xfrm>
          <a:off x="21011095" y="6426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71122</xdr:rowOff>
    </xdr:from>
    <xdr:ext cx="599010" cy="259045"/>
    <xdr:sp macro="" textlink="">
      <xdr:nvSpPr>
        <xdr:cNvPr id="521" name="n_2aveValue【一般廃棄物処理施設】&#10;一人当たり有形固定資産（償却資産）額">
          <a:extLst>
            <a:ext uri="{FF2B5EF4-FFF2-40B4-BE49-F238E27FC236}">
              <a16:creationId xmlns:a16="http://schemas.microsoft.com/office/drawing/2014/main" id="{8C156291-DC55-41EE-8F6B-0CE86D305070}"/>
            </a:ext>
          </a:extLst>
        </xdr:cNvPr>
        <xdr:cNvSpPr txBox="1"/>
      </xdr:nvSpPr>
      <xdr:spPr>
        <a:xfrm>
          <a:off x="20134795" y="6414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37</xdr:row>
      <xdr:rowOff>136045</xdr:rowOff>
    </xdr:from>
    <xdr:ext cx="599010" cy="259045"/>
    <xdr:sp macro="" textlink="">
      <xdr:nvSpPr>
        <xdr:cNvPr id="522" name="n_3aveValue【一般廃棄物処理施設】&#10;一人当たり有形固定資産（償却資産）額">
          <a:extLst>
            <a:ext uri="{FF2B5EF4-FFF2-40B4-BE49-F238E27FC236}">
              <a16:creationId xmlns:a16="http://schemas.microsoft.com/office/drawing/2014/main" id="{80374075-55D8-43E2-AD58-5EF65670A7F9}"/>
            </a:ext>
          </a:extLst>
        </xdr:cNvPr>
        <xdr:cNvSpPr txBox="1"/>
      </xdr:nvSpPr>
      <xdr:spPr>
        <a:xfrm>
          <a:off x="19245795" y="6479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37</xdr:row>
      <xdr:rowOff>163221</xdr:rowOff>
    </xdr:from>
    <xdr:ext cx="599010" cy="259045"/>
    <xdr:sp macro="" textlink="">
      <xdr:nvSpPr>
        <xdr:cNvPr id="523" name="n_4aveValue【一般廃棄物処理施設】&#10;一人当たり有形固定資産（償却資産）額">
          <a:extLst>
            <a:ext uri="{FF2B5EF4-FFF2-40B4-BE49-F238E27FC236}">
              <a16:creationId xmlns:a16="http://schemas.microsoft.com/office/drawing/2014/main" id="{81CAE8D1-BEAA-4773-9A06-FAF76215AB10}"/>
            </a:ext>
          </a:extLst>
        </xdr:cNvPr>
        <xdr:cNvSpPr txBox="1"/>
      </xdr:nvSpPr>
      <xdr:spPr>
        <a:xfrm>
          <a:off x="18356795" y="6506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7352</xdr:rowOff>
    </xdr:from>
    <xdr:ext cx="534377" cy="259045"/>
    <xdr:sp macro="" textlink="">
      <xdr:nvSpPr>
        <xdr:cNvPr id="524" name="n_1mainValue【一般廃棄物処理施設】&#10;一人当たり有形固定資産（償却資産）額">
          <a:extLst>
            <a:ext uri="{FF2B5EF4-FFF2-40B4-BE49-F238E27FC236}">
              <a16:creationId xmlns:a16="http://schemas.microsoft.com/office/drawing/2014/main" id="{84B66F77-4CDD-40A4-A66B-DB4E24200F1B}"/>
            </a:ext>
          </a:extLst>
        </xdr:cNvPr>
        <xdr:cNvSpPr txBox="1"/>
      </xdr:nvSpPr>
      <xdr:spPr>
        <a:xfrm>
          <a:off x="21043411" y="7036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25" name="正方形/長方形 524">
          <a:extLst>
            <a:ext uri="{FF2B5EF4-FFF2-40B4-BE49-F238E27FC236}">
              <a16:creationId xmlns:a16="http://schemas.microsoft.com/office/drawing/2014/main" id="{5149A020-8139-41E5-9246-5AB77B4BAD9B}"/>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26" name="正方形/長方形 525">
          <a:extLst>
            <a:ext uri="{FF2B5EF4-FFF2-40B4-BE49-F238E27FC236}">
              <a16:creationId xmlns:a16="http://schemas.microsoft.com/office/drawing/2014/main" id="{B0A0B0FE-A641-437E-B04D-21507F955117}"/>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27" name="正方形/長方形 526">
          <a:extLst>
            <a:ext uri="{FF2B5EF4-FFF2-40B4-BE49-F238E27FC236}">
              <a16:creationId xmlns:a16="http://schemas.microsoft.com/office/drawing/2014/main" id="{51E75B99-78D0-41B7-8755-76B0082E7854}"/>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28" name="正方形/長方形 527">
          <a:extLst>
            <a:ext uri="{FF2B5EF4-FFF2-40B4-BE49-F238E27FC236}">
              <a16:creationId xmlns:a16="http://schemas.microsoft.com/office/drawing/2014/main" id="{993D1FA7-3AAB-49FB-96A6-6A0247979AC5}"/>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29" name="正方形/長方形 528">
          <a:extLst>
            <a:ext uri="{FF2B5EF4-FFF2-40B4-BE49-F238E27FC236}">
              <a16:creationId xmlns:a16="http://schemas.microsoft.com/office/drawing/2014/main" id="{9E33BFCC-F302-4C6A-A337-455478F70EE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30" name="正方形/長方形 529">
          <a:extLst>
            <a:ext uri="{FF2B5EF4-FFF2-40B4-BE49-F238E27FC236}">
              <a16:creationId xmlns:a16="http://schemas.microsoft.com/office/drawing/2014/main" id="{9E471B6C-528C-4F74-B9C7-940A7D9BB076}"/>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31" name="正方形/長方形 530">
          <a:extLst>
            <a:ext uri="{FF2B5EF4-FFF2-40B4-BE49-F238E27FC236}">
              <a16:creationId xmlns:a16="http://schemas.microsoft.com/office/drawing/2014/main" id="{94247A69-489D-4CFC-996A-7E271F1D6807}"/>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2" name="正方形/長方形 531">
          <a:extLst>
            <a:ext uri="{FF2B5EF4-FFF2-40B4-BE49-F238E27FC236}">
              <a16:creationId xmlns:a16="http://schemas.microsoft.com/office/drawing/2014/main" id="{61E1C713-FA47-4CB5-9923-04D803BDA5D4}"/>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33" name="テキスト ボックス 532">
          <a:extLst>
            <a:ext uri="{FF2B5EF4-FFF2-40B4-BE49-F238E27FC236}">
              <a16:creationId xmlns:a16="http://schemas.microsoft.com/office/drawing/2014/main" id="{B7CC95FF-D294-478C-8D74-D8D87503CF75}"/>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34" name="直線コネクタ 533">
          <a:extLst>
            <a:ext uri="{FF2B5EF4-FFF2-40B4-BE49-F238E27FC236}">
              <a16:creationId xmlns:a16="http://schemas.microsoft.com/office/drawing/2014/main" id="{E48554F4-0AED-4F29-BC26-5EAC2B4D3A32}"/>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35" name="テキスト ボックス 534">
          <a:extLst>
            <a:ext uri="{FF2B5EF4-FFF2-40B4-BE49-F238E27FC236}">
              <a16:creationId xmlns:a16="http://schemas.microsoft.com/office/drawing/2014/main" id="{FEBADE35-3E7A-41C6-A086-083DB87D58DD}"/>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36" name="直線コネクタ 535">
          <a:extLst>
            <a:ext uri="{FF2B5EF4-FFF2-40B4-BE49-F238E27FC236}">
              <a16:creationId xmlns:a16="http://schemas.microsoft.com/office/drawing/2014/main" id="{FCD9D0AA-32C4-4997-B113-4289679236C8}"/>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37" name="テキスト ボックス 536">
          <a:extLst>
            <a:ext uri="{FF2B5EF4-FFF2-40B4-BE49-F238E27FC236}">
              <a16:creationId xmlns:a16="http://schemas.microsoft.com/office/drawing/2014/main" id="{AEF3D8A7-E211-4FA7-9CBD-C20A058C8B39}"/>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38" name="直線コネクタ 537">
          <a:extLst>
            <a:ext uri="{FF2B5EF4-FFF2-40B4-BE49-F238E27FC236}">
              <a16:creationId xmlns:a16="http://schemas.microsoft.com/office/drawing/2014/main" id="{29EB565E-364F-42DA-90A3-9D10E5AC78C1}"/>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39" name="テキスト ボックス 538">
          <a:extLst>
            <a:ext uri="{FF2B5EF4-FFF2-40B4-BE49-F238E27FC236}">
              <a16:creationId xmlns:a16="http://schemas.microsoft.com/office/drawing/2014/main" id="{0F4BF7FD-0639-492D-837F-490138B11DB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40" name="直線コネクタ 539">
          <a:extLst>
            <a:ext uri="{FF2B5EF4-FFF2-40B4-BE49-F238E27FC236}">
              <a16:creationId xmlns:a16="http://schemas.microsoft.com/office/drawing/2014/main" id="{86ECC0A2-4C30-4140-96E6-4A0E161B7AD5}"/>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41" name="テキスト ボックス 540">
          <a:extLst>
            <a:ext uri="{FF2B5EF4-FFF2-40B4-BE49-F238E27FC236}">
              <a16:creationId xmlns:a16="http://schemas.microsoft.com/office/drawing/2014/main" id="{16439CA5-05FD-4B6C-9237-2D838D178DDE}"/>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42" name="直線コネクタ 541">
          <a:extLst>
            <a:ext uri="{FF2B5EF4-FFF2-40B4-BE49-F238E27FC236}">
              <a16:creationId xmlns:a16="http://schemas.microsoft.com/office/drawing/2014/main" id="{A07102A6-CB43-430A-89B7-1FB0A8193BAE}"/>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43" name="テキスト ボックス 542">
          <a:extLst>
            <a:ext uri="{FF2B5EF4-FFF2-40B4-BE49-F238E27FC236}">
              <a16:creationId xmlns:a16="http://schemas.microsoft.com/office/drawing/2014/main" id="{CA888E59-5732-4CEA-A416-D7046E35B04C}"/>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44" name="直線コネクタ 543">
          <a:extLst>
            <a:ext uri="{FF2B5EF4-FFF2-40B4-BE49-F238E27FC236}">
              <a16:creationId xmlns:a16="http://schemas.microsoft.com/office/drawing/2014/main" id="{566C5421-BF9F-404D-9098-B4BDF42DAC2E}"/>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45" name="テキスト ボックス 544">
          <a:extLst>
            <a:ext uri="{FF2B5EF4-FFF2-40B4-BE49-F238E27FC236}">
              <a16:creationId xmlns:a16="http://schemas.microsoft.com/office/drawing/2014/main" id="{C2A3D6B2-18E5-465E-BA80-CEB03786FDA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46" name="直線コネクタ 545">
          <a:extLst>
            <a:ext uri="{FF2B5EF4-FFF2-40B4-BE49-F238E27FC236}">
              <a16:creationId xmlns:a16="http://schemas.microsoft.com/office/drawing/2014/main" id="{BAF9E5D3-8E2E-45DD-9A2B-643343122EF5}"/>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47" name="テキスト ボックス 546">
          <a:extLst>
            <a:ext uri="{FF2B5EF4-FFF2-40B4-BE49-F238E27FC236}">
              <a16:creationId xmlns:a16="http://schemas.microsoft.com/office/drawing/2014/main" id="{C999215D-3211-427B-99B0-7F2FB43BBA60}"/>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48" name="直線コネクタ 547">
          <a:extLst>
            <a:ext uri="{FF2B5EF4-FFF2-40B4-BE49-F238E27FC236}">
              <a16:creationId xmlns:a16="http://schemas.microsoft.com/office/drawing/2014/main" id="{F7DCCF8F-E045-4123-9916-D027F1169F42}"/>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49" name="【保健センター・保健所】&#10;有形固定資産減価償却率グラフ枠">
          <a:extLst>
            <a:ext uri="{FF2B5EF4-FFF2-40B4-BE49-F238E27FC236}">
              <a16:creationId xmlns:a16="http://schemas.microsoft.com/office/drawing/2014/main" id="{B07F8073-8779-4AED-883E-30D457BDF52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111034</xdr:rowOff>
    </xdr:from>
    <xdr:to>
      <xdr:col>85</xdr:col>
      <xdr:colOff>126364</xdr:colOff>
      <xdr:row>64</xdr:row>
      <xdr:rowOff>50619</xdr:rowOff>
    </xdr:to>
    <xdr:cxnSp macro="">
      <xdr:nvCxnSpPr>
        <xdr:cNvPr id="550" name="直線コネクタ 549">
          <a:extLst>
            <a:ext uri="{FF2B5EF4-FFF2-40B4-BE49-F238E27FC236}">
              <a16:creationId xmlns:a16="http://schemas.microsoft.com/office/drawing/2014/main" id="{84BCC09B-92F4-42F7-BD7D-5D8A18B948A2}"/>
            </a:ext>
          </a:extLst>
        </xdr:cNvPr>
        <xdr:cNvCxnSpPr/>
      </xdr:nvCxnSpPr>
      <xdr:spPr>
        <a:xfrm flipV="1">
          <a:off x="16318864" y="9540784"/>
          <a:ext cx="0" cy="1482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54446</xdr:rowOff>
    </xdr:from>
    <xdr:ext cx="405111" cy="259045"/>
    <xdr:sp macro="" textlink="">
      <xdr:nvSpPr>
        <xdr:cNvPr id="551" name="【保健センター・保健所】&#10;有形固定資産減価償却率最小値テキスト">
          <a:extLst>
            <a:ext uri="{FF2B5EF4-FFF2-40B4-BE49-F238E27FC236}">
              <a16:creationId xmlns:a16="http://schemas.microsoft.com/office/drawing/2014/main" id="{F89643C2-FCAE-49B0-82BB-37CAE63185A4}"/>
            </a:ext>
          </a:extLst>
        </xdr:cNvPr>
        <xdr:cNvSpPr txBox="1"/>
      </xdr:nvSpPr>
      <xdr:spPr>
        <a:xfrm>
          <a:off x="16357600" y="11027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50619</xdr:rowOff>
    </xdr:from>
    <xdr:to>
      <xdr:col>86</xdr:col>
      <xdr:colOff>25400</xdr:colOff>
      <xdr:row>64</xdr:row>
      <xdr:rowOff>50619</xdr:rowOff>
    </xdr:to>
    <xdr:cxnSp macro="">
      <xdr:nvCxnSpPr>
        <xdr:cNvPr id="552" name="直線コネクタ 551">
          <a:extLst>
            <a:ext uri="{FF2B5EF4-FFF2-40B4-BE49-F238E27FC236}">
              <a16:creationId xmlns:a16="http://schemas.microsoft.com/office/drawing/2014/main" id="{9651225A-4876-4AE6-99E5-9B0F8DAC79B9}"/>
            </a:ext>
          </a:extLst>
        </xdr:cNvPr>
        <xdr:cNvCxnSpPr/>
      </xdr:nvCxnSpPr>
      <xdr:spPr>
        <a:xfrm>
          <a:off x="16230600" y="11023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57711</xdr:rowOff>
    </xdr:from>
    <xdr:ext cx="340478" cy="259045"/>
    <xdr:sp macro="" textlink="">
      <xdr:nvSpPr>
        <xdr:cNvPr id="553" name="【保健センター・保健所】&#10;有形固定資産減価償却率最大値テキスト">
          <a:extLst>
            <a:ext uri="{FF2B5EF4-FFF2-40B4-BE49-F238E27FC236}">
              <a16:creationId xmlns:a16="http://schemas.microsoft.com/office/drawing/2014/main" id="{E320EBBD-217B-4FB1-9CCA-4C8C0C3F2A35}"/>
            </a:ext>
          </a:extLst>
        </xdr:cNvPr>
        <xdr:cNvSpPr txBox="1"/>
      </xdr:nvSpPr>
      <xdr:spPr>
        <a:xfrm>
          <a:off x="16357600" y="931601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111034</xdr:rowOff>
    </xdr:from>
    <xdr:to>
      <xdr:col>86</xdr:col>
      <xdr:colOff>25400</xdr:colOff>
      <xdr:row>55</xdr:row>
      <xdr:rowOff>111034</xdr:rowOff>
    </xdr:to>
    <xdr:cxnSp macro="">
      <xdr:nvCxnSpPr>
        <xdr:cNvPr id="554" name="直線コネクタ 553">
          <a:extLst>
            <a:ext uri="{FF2B5EF4-FFF2-40B4-BE49-F238E27FC236}">
              <a16:creationId xmlns:a16="http://schemas.microsoft.com/office/drawing/2014/main" id="{5205D1AC-0AE8-48D7-A2BE-0F9BAE3B7168}"/>
            </a:ext>
          </a:extLst>
        </xdr:cNvPr>
        <xdr:cNvCxnSpPr/>
      </xdr:nvCxnSpPr>
      <xdr:spPr>
        <a:xfrm>
          <a:off x="16230600" y="9540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125203</xdr:rowOff>
    </xdr:from>
    <xdr:ext cx="405111" cy="259045"/>
    <xdr:sp macro="" textlink="">
      <xdr:nvSpPr>
        <xdr:cNvPr id="555" name="【保健センター・保健所】&#10;有形固定資産減価償却率平均値テキスト">
          <a:extLst>
            <a:ext uri="{FF2B5EF4-FFF2-40B4-BE49-F238E27FC236}">
              <a16:creationId xmlns:a16="http://schemas.microsoft.com/office/drawing/2014/main" id="{17E53DAF-0A8B-4ED1-B183-3107B69C32BA}"/>
            </a:ext>
          </a:extLst>
        </xdr:cNvPr>
        <xdr:cNvSpPr txBox="1"/>
      </xdr:nvSpPr>
      <xdr:spPr>
        <a:xfrm>
          <a:off x="16357600" y="102407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146776</xdr:rowOff>
    </xdr:from>
    <xdr:to>
      <xdr:col>85</xdr:col>
      <xdr:colOff>177800</xdr:colOff>
      <xdr:row>60</xdr:row>
      <xdr:rowOff>76926</xdr:rowOff>
    </xdr:to>
    <xdr:sp macro="" textlink="">
      <xdr:nvSpPr>
        <xdr:cNvPr id="556" name="フローチャート: 判断 555">
          <a:extLst>
            <a:ext uri="{FF2B5EF4-FFF2-40B4-BE49-F238E27FC236}">
              <a16:creationId xmlns:a16="http://schemas.microsoft.com/office/drawing/2014/main" id="{E302C6FE-244B-49BE-A0D8-3EA38675EFFC}"/>
            </a:ext>
          </a:extLst>
        </xdr:cNvPr>
        <xdr:cNvSpPr/>
      </xdr:nvSpPr>
      <xdr:spPr>
        <a:xfrm>
          <a:off x="16268700" y="1026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136978</xdr:rowOff>
    </xdr:from>
    <xdr:to>
      <xdr:col>81</xdr:col>
      <xdr:colOff>101600</xdr:colOff>
      <xdr:row>60</xdr:row>
      <xdr:rowOff>67128</xdr:rowOff>
    </xdr:to>
    <xdr:sp macro="" textlink="">
      <xdr:nvSpPr>
        <xdr:cNvPr id="557" name="フローチャート: 判断 556">
          <a:extLst>
            <a:ext uri="{FF2B5EF4-FFF2-40B4-BE49-F238E27FC236}">
              <a16:creationId xmlns:a16="http://schemas.microsoft.com/office/drawing/2014/main" id="{2BE2A36B-955B-4CC4-95E6-D5D85E4D67A9}"/>
            </a:ext>
          </a:extLst>
        </xdr:cNvPr>
        <xdr:cNvSpPr/>
      </xdr:nvSpPr>
      <xdr:spPr>
        <a:xfrm>
          <a:off x="15430500" y="1025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120650</xdr:rowOff>
    </xdr:from>
    <xdr:to>
      <xdr:col>76</xdr:col>
      <xdr:colOff>165100</xdr:colOff>
      <xdr:row>60</xdr:row>
      <xdr:rowOff>50800</xdr:rowOff>
    </xdr:to>
    <xdr:sp macro="" textlink="">
      <xdr:nvSpPr>
        <xdr:cNvPr id="558" name="フローチャート: 判断 557">
          <a:extLst>
            <a:ext uri="{FF2B5EF4-FFF2-40B4-BE49-F238E27FC236}">
              <a16:creationId xmlns:a16="http://schemas.microsoft.com/office/drawing/2014/main" id="{42B22A72-70C9-4801-90D7-76B5D7261567}"/>
            </a:ext>
          </a:extLst>
        </xdr:cNvPr>
        <xdr:cNvSpPr/>
      </xdr:nvSpPr>
      <xdr:spPr>
        <a:xfrm>
          <a:off x="14541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70031</xdr:rowOff>
    </xdr:from>
    <xdr:to>
      <xdr:col>72</xdr:col>
      <xdr:colOff>38100</xdr:colOff>
      <xdr:row>60</xdr:row>
      <xdr:rowOff>181</xdr:rowOff>
    </xdr:to>
    <xdr:sp macro="" textlink="">
      <xdr:nvSpPr>
        <xdr:cNvPr id="559" name="フローチャート: 判断 558">
          <a:extLst>
            <a:ext uri="{FF2B5EF4-FFF2-40B4-BE49-F238E27FC236}">
              <a16:creationId xmlns:a16="http://schemas.microsoft.com/office/drawing/2014/main" id="{3B3CB3D5-472B-4CAD-AE6E-742EA833E838}"/>
            </a:ext>
          </a:extLst>
        </xdr:cNvPr>
        <xdr:cNvSpPr/>
      </xdr:nvSpPr>
      <xdr:spPr>
        <a:xfrm>
          <a:off x="13652500" y="1018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32476</xdr:rowOff>
    </xdr:from>
    <xdr:to>
      <xdr:col>67</xdr:col>
      <xdr:colOff>101600</xdr:colOff>
      <xdr:row>59</xdr:row>
      <xdr:rowOff>134076</xdr:rowOff>
    </xdr:to>
    <xdr:sp macro="" textlink="">
      <xdr:nvSpPr>
        <xdr:cNvPr id="560" name="フローチャート: 判断 559">
          <a:extLst>
            <a:ext uri="{FF2B5EF4-FFF2-40B4-BE49-F238E27FC236}">
              <a16:creationId xmlns:a16="http://schemas.microsoft.com/office/drawing/2014/main" id="{2505D97E-413C-40F1-9DF3-80EAC612208C}"/>
            </a:ext>
          </a:extLst>
        </xdr:cNvPr>
        <xdr:cNvSpPr/>
      </xdr:nvSpPr>
      <xdr:spPr>
        <a:xfrm>
          <a:off x="12763500" y="1014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61" name="テキスト ボックス 560">
          <a:extLst>
            <a:ext uri="{FF2B5EF4-FFF2-40B4-BE49-F238E27FC236}">
              <a16:creationId xmlns:a16="http://schemas.microsoft.com/office/drawing/2014/main" id="{57A61AE9-589C-47CD-B7F2-3DC92310E2B4}"/>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62" name="テキスト ボックス 561">
          <a:extLst>
            <a:ext uri="{FF2B5EF4-FFF2-40B4-BE49-F238E27FC236}">
              <a16:creationId xmlns:a16="http://schemas.microsoft.com/office/drawing/2014/main" id="{26234202-CF61-4DB0-9A4D-91850054850E}"/>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63" name="テキスト ボックス 562">
          <a:extLst>
            <a:ext uri="{FF2B5EF4-FFF2-40B4-BE49-F238E27FC236}">
              <a16:creationId xmlns:a16="http://schemas.microsoft.com/office/drawing/2014/main" id="{248A43D7-B651-449D-9104-6DB9C92141DE}"/>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64" name="テキスト ボックス 563">
          <a:extLst>
            <a:ext uri="{FF2B5EF4-FFF2-40B4-BE49-F238E27FC236}">
              <a16:creationId xmlns:a16="http://schemas.microsoft.com/office/drawing/2014/main" id="{A05060FE-BEDA-4699-A690-BC4A5D40942F}"/>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65" name="テキスト ボックス 564">
          <a:extLst>
            <a:ext uri="{FF2B5EF4-FFF2-40B4-BE49-F238E27FC236}">
              <a16:creationId xmlns:a16="http://schemas.microsoft.com/office/drawing/2014/main" id="{DC01486C-979E-4467-8D0B-EAF29820509B}"/>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120650</xdr:rowOff>
    </xdr:from>
    <xdr:to>
      <xdr:col>85</xdr:col>
      <xdr:colOff>177800</xdr:colOff>
      <xdr:row>60</xdr:row>
      <xdr:rowOff>50800</xdr:rowOff>
    </xdr:to>
    <xdr:sp macro="" textlink="">
      <xdr:nvSpPr>
        <xdr:cNvPr id="566" name="楕円 565">
          <a:extLst>
            <a:ext uri="{FF2B5EF4-FFF2-40B4-BE49-F238E27FC236}">
              <a16:creationId xmlns:a16="http://schemas.microsoft.com/office/drawing/2014/main" id="{2183DFF9-004A-4A17-A4A9-89728E6F73FC}"/>
            </a:ext>
          </a:extLst>
        </xdr:cNvPr>
        <xdr:cNvSpPr/>
      </xdr:nvSpPr>
      <xdr:spPr>
        <a:xfrm>
          <a:off x="162687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143527</xdr:rowOff>
    </xdr:from>
    <xdr:ext cx="405111" cy="259045"/>
    <xdr:sp macro="" textlink="">
      <xdr:nvSpPr>
        <xdr:cNvPr id="567" name="【保健センター・保健所】&#10;有形固定資産減価償却率該当値テキスト">
          <a:extLst>
            <a:ext uri="{FF2B5EF4-FFF2-40B4-BE49-F238E27FC236}">
              <a16:creationId xmlns:a16="http://schemas.microsoft.com/office/drawing/2014/main" id="{A794E725-F450-41BF-A723-23BD9EFDE8C1}"/>
            </a:ext>
          </a:extLst>
        </xdr:cNvPr>
        <xdr:cNvSpPr txBox="1"/>
      </xdr:nvSpPr>
      <xdr:spPr>
        <a:xfrm>
          <a:off x="16357600" y="1008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84727</xdr:rowOff>
    </xdr:from>
    <xdr:to>
      <xdr:col>81</xdr:col>
      <xdr:colOff>101600</xdr:colOff>
      <xdr:row>60</xdr:row>
      <xdr:rowOff>14877</xdr:rowOff>
    </xdr:to>
    <xdr:sp macro="" textlink="">
      <xdr:nvSpPr>
        <xdr:cNvPr id="568" name="楕円 567">
          <a:extLst>
            <a:ext uri="{FF2B5EF4-FFF2-40B4-BE49-F238E27FC236}">
              <a16:creationId xmlns:a16="http://schemas.microsoft.com/office/drawing/2014/main" id="{D05A568D-FFAF-4903-8C55-14F92AED0A40}"/>
            </a:ext>
          </a:extLst>
        </xdr:cNvPr>
        <xdr:cNvSpPr/>
      </xdr:nvSpPr>
      <xdr:spPr>
        <a:xfrm>
          <a:off x="15430500" y="10200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135527</xdr:rowOff>
    </xdr:from>
    <xdr:to>
      <xdr:col>85</xdr:col>
      <xdr:colOff>127000</xdr:colOff>
      <xdr:row>60</xdr:row>
      <xdr:rowOff>0</xdr:rowOff>
    </xdr:to>
    <xdr:cxnSp macro="">
      <xdr:nvCxnSpPr>
        <xdr:cNvPr id="569" name="直線コネクタ 568">
          <a:extLst>
            <a:ext uri="{FF2B5EF4-FFF2-40B4-BE49-F238E27FC236}">
              <a16:creationId xmlns:a16="http://schemas.microsoft.com/office/drawing/2014/main" id="{AD1ECE05-DFC5-461C-A654-5504D3818E0B}"/>
            </a:ext>
          </a:extLst>
        </xdr:cNvPr>
        <xdr:cNvCxnSpPr/>
      </xdr:nvCxnSpPr>
      <xdr:spPr>
        <a:xfrm>
          <a:off x="15481300" y="10251077"/>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58255</xdr:rowOff>
    </xdr:from>
    <xdr:ext cx="405111" cy="259045"/>
    <xdr:sp macro="" textlink="">
      <xdr:nvSpPr>
        <xdr:cNvPr id="570" name="n_1aveValue【保健センター・保健所】&#10;有形固定資産減価償却率">
          <a:extLst>
            <a:ext uri="{FF2B5EF4-FFF2-40B4-BE49-F238E27FC236}">
              <a16:creationId xmlns:a16="http://schemas.microsoft.com/office/drawing/2014/main" id="{944B802C-4ED3-4D64-9750-BB28ED50D8C5}"/>
            </a:ext>
          </a:extLst>
        </xdr:cNvPr>
        <xdr:cNvSpPr txBox="1"/>
      </xdr:nvSpPr>
      <xdr:spPr>
        <a:xfrm>
          <a:off x="15266044" y="10345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67327</xdr:rowOff>
    </xdr:from>
    <xdr:ext cx="405111" cy="259045"/>
    <xdr:sp macro="" textlink="">
      <xdr:nvSpPr>
        <xdr:cNvPr id="571" name="n_2aveValue【保健センター・保健所】&#10;有形固定資産減価償却率">
          <a:extLst>
            <a:ext uri="{FF2B5EF4-FFF2-40B4-BE49-F238E27FC236}">
              <a16:creationId xmlns:a16="http://schemas.microsoft.com/office/drawing/2014/main" id="{91707522-7E9C-439F-A88E-25C4C3285E5D}"/>
            </a:ext>
          </a:extLst>
        </xdr:cNvPr>
        <xdr:cNvSpPr txBox="1"/>
      </xdr:nvSpPr>
      <xdr:spPr>
        <a:xfrm>
          <a:off x="14389744"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16708</xdr:rowOff>
    </xdr:from>
    <xdr:ext cx="405111" cy="259045"/>
    <xdr:sp macro="" textlink="">
      <xdr:nvSpPr>
        <xdr:cNvPr id="572" name="n_3aveValue【保健センター・保健所】&#10;有形固定資産減価償却率">
          <a:extLst>
            <a:ext uri="{FF2B5EF4-FFF2-40B4-BE49-F238E27FC236}">
              <a16:creationId xmlns:a16="http://schemas.microsoft.com/office/drawing/2014/main" id="{4D71D47F-4A46-410A-BB98-D54687443C84}"/>
            </a:ext>
          </a:extLst>
        </xdr:cNvPr>
        <xdr:cNvSpPr txBox="1"/>
      </xdr:nvSpPr>
      <xdr:spPr>
        <a:xfrm>
          <a:off x="13500744" y="9960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150603</xdr:rowOff>
    </xdr:from>
    <xdr:ext cx="405111" cy="259045"/>
    <xdr:sp macro="" textlink="">
      <xdr:nvSpPr>
        <xdr:cNvPr id="573" name="n_4aveValue【保健センター・保健所】&#10;有形固定資産減価償却率">
          <a:extLst>
            <a:ext uri="{FF2B5EF4-FFF2-40B4-BE49-F238E27FC236}">
              <a16:creationId xmlns:a16="http://schemas.microsoft.com/office/drawing/2014/main" id="{C091A0B7-94B0-498E-BB63-529013459C06}"/>
            </a:ext>
          </a:extLst>
        </xdr:cNvPr>
        <xdr:cNvSpPr txBox="1"/>
      </xdr:nvSpPr>
      <xdr:spPr>
        <a:xfrm>
          <a:off x="12611744" y="9923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31404</xdr:rowOff>
    </xdr:from>
    <xdr:ext cx="405111" cy="259045"/>
    <xdr:sp macro="" textlink="">
      <xdr:nvSpPr>
        <xdr:cNvPr id="574" name="n_1mainValue【保健センター・保健所】&#10;有形固定資産減価償却率">
          <a:extLst>
            <a:ext uri="{FF2B5EF4-FFF2-40B4-BE49-F238E27FC236}">
              <a16:creationId xmlns:a16="http://schemas.microsoft.com/office/drawing/2014/main" id="{57B1E194-BDDE-4A19-BBF1-1D1B1C2756D8}"/>
            </a:ext>
          </a:extLst>
        </xdr:cNvPr>
        <xdr:cNvSpPr txBox="1"/>
      </xdr:nvSpPr>
      <xdr:spPr>
        <a:xfrm>
          <a:off x="15266044" y="9975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5" name="正方形/長方形 574">
          <a:extLst>
            <a:ext uri="{FF2B5EF4-FFF2-40B4-BE49-F238E27FC236}">
              <a16:creationId xmlns:a16="http://schemas.microsoft.com/office/drawing/2014/main" id="{B361FAFC-4E68-4703-B2AE-742C28222256}"/>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6" name="正方形/長方形 575">
          <a:extLst>
            <a:ext uri="{FF2B5EF4-FFF2-40B4-BE49-F238E27FC236}">
              <a16:creationId xmlns:a16="http://schemas.microsoft.com/office/drawing/2014/main" id="{FF01C047-C144-45E8-8B85-AFE87EA1F2C5}"/>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7" name="正方形/長方形 576">
          <a:extLst>
            <a:ext uri="{FF2B5EF4-FFF2-40B4-BE49-F238E27FC236}">
              <a16:creationId xmlns:a16="http://schemas.microsoft.com/office/drawing/2014/main" id="{DEABAC2B-468C-4DE0-8452-EF1A5E085C25}"/>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8" name="正方形/長方形 577">
          <a:extLst>
            <a:ext uri="{FF2B5EF4-FFF2-40B4-BE49-F238E27FC236}">
              <a16:creationId xmlns:a16="http://schemas.microsoft.com/office/drawing/2014/main" id="{6BCB81FA-D39D-4F36-A2AB-10C4AD9C428A}"/>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9" name="正方形/長方形 578">
          <a:extLst>
            <a:ext uri="{FF2B5EF4-FFF2-40B4-BE49-F238E27FC236}">
              <a16:creationId xmlns:a16="http://schemas.microsoft.com/office/drawing/2014/main" id="{3A062FCF-8FDC-4754-A384-9BDC7A5FC636}"/>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80" name="正方形/長方形 579">
          <a:extLst>
            <a:ext uri="{FF2B5EF4-FFF2-40B4-BE49-F238E27FC236}">
              <a16:creationId xmlns:a16="http://schemas.microsoft.com/office/drawing/2014/main" id="{DFB7D48D-764B-4DBF-9162-B0ED0D4062CD}"/>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81" name="正方形/長方形 580">
          <a:extLst>
            <a:ext uri="{FF2B5EF4-FFF2-40B4-BE49-F238E27FC236}">
              <a16:creationId xmlns:a16="http://schemas.microsoft.com/office/drawing/2014/main" id="{B26637C5-20DD-4753-9771-FC3040DEC384}"/>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82" name="正方形/長方形 581">
          <a:extLst>
            <a:ext uri="{FF2B5EF4-FFF2-40B4-BE49-F238E27FC236}">
              <a16:creationId xmlns:a16="http://schemas.microsoft.com/office/drawing/2014/main" id="{FC5033CF-4E71-425F-9C0A-71EB64D2ABE3}"/>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3" name="テキスト ボックス 582">
          <a:extLst>
            <a:ext uri="{FF2B5EF4-FFF2-40B4-BE49-F238E27FC236}">
              <a16:creationId xmlns:a16="http://schemas.microsoft.com/office/drawing/2014/main" id="{80E64474-139F-488A-83E6-E0DCB9331A2B}"/>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4" name="直線コネクタ 583">
          <a:extLst>
            <a:ext uri="{FF2B5EF4-FFF2-40B4-BE49-F238E27FC236}">
              <a16:creationId xmlns:a16="http://schemas.microsoft.com/office/drawing/2014/main" id="{4C581008-BCA4-4242-B0A1-5D1DE1B1BD75}"/>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85" name="直線コネクタ 584">
          <a:extLst>
            <a:ext uri="{FF2B5EF4-FFF2-40B4-BE49-F238E27FC236}">
              <a16:creationId xmlns:a16="http://schemas.microsoft.com/office/drawing/2014/main" id="{D3F65B99-AFCC-4AE2-8EDB-71450F3D9A5C}"/>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86" name="テキスト ボックス 585">
          <a:extLst>
            <a:ext uri="{FF2B5EF4-FFF2-40B4-BE49-F238E27FC236}">
              <a16:creationId xmlns:a16="http://schemas.microsoft.com/office/drawing/2014/main" id="{63EB957A-103A-4DB2-A5BE-55BA5F02ACEF}"/>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87" name="直線コネクタ 586">
          <a:extLst>
            <a:ext uri="{FF2B5EF4-FFF2-40B4-BE49-F238E27FC236}">
              <a16:creationId xmlns:a16="http://schemas.microsoft.com/office/drawing/2014/main" id="{5EC34F6E-D278-4F7F-BAB8-30558DDC2385}"/>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88" name="テキスト ボックス 587">
          <a:extLst>
            <a:ext uri="{FF2B5EF4-FFF2-40B4-BE49-F238E27FC236}">
              <a16:creationId xmlns:a16="http://schemas.microsoft.com/office/drawing/2014/main" id="{AEC4C87B-57D9-48D2-BF86-AE4F05ADC7A3}"/>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9" name="直線コネクタ 588">
          <a:extLst>
            <a:ext uri="{FF2B5EF4-FFF2-40B4-BE49-F238E27FC236}">
              <a16:creationId xmlns:a16="http://schemas.microsoft.com/office/drawing/2014/main" id="{3F1EF4D6-2A99-41C9-B478-75A81ED8D19F}"/>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90" name="テキスト ボックス 589">
          <a:extLst>
            <a:ext uri="{FF2B5EF4-FFF2-40B4-BE49-F238E27FC236}">
              <a16:creationId xmlns:a16="http://schemas.microsoft.com/office/drawing/2014/main" id="{F5F8B441-DB5F-4885-8839-4702FC1B6A86}"/>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91" name="直線コネクタ 590">
          <a:extLst>
            <a:ext uri="{FF2B5EF4-FFF2-40B4-BE49-F238E27FC236}">
              <a16:creationId xmlns:a16="http://schemas.microsoft.com/office/drawing/2014/main" id="{809327DA-042B-4830-BAAB-645F893CD759}"/>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92" name="テキスト ボックス 591">
          <a:extLst>
            <a:ext uri="{FF2B5EF4-FFF2-40B4-BE49-F238E27FC236}">
              <a16:creationId xmlns:a16="http://schemas.microsoft.com/office/drawing/2014/main" id="{783B39FE-2202-4BB5-A7DE-F0B6ACA0EE29}"/>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3" name="直線コネクタ 592">
          <a:extLst>
            <a:ext uri="{FF2B5EF4-FFF2-40B4-BE49-F238E27FC236}">
              <a16:creationId xmlns:a16="http://schemas.microsoft.com/office/drawing/2014/main" id="{F5C7855E-8675-448A-9F59-D622919990DC}"/>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4" name="テキスト ボックス 593">
          <a:extLst>
            <a:ext uri="{FF2B5EF4-FFF2-40B4-BE49-F238E27FC236}">
              <a16:creationId xmlns:a16="http://schemas.microsoft.com/office/drawing/2014/main" id="{9978A4DE-AA94-4619-9DCD-3764ECD5FB3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5" name="【保健センター・保健所】&#10;一人当たり面積グラフ枠">
          <a:extLst>
            <a:ext uri="{FF2B5EF4-FFF2-40B4-BE49-F238E27FC236}">
              <a16:creationId xmlns:a16="http://schemas.microsoft.com/office/drawing/2014/main" id="{BD0CA371-D7EE-4A9D-A310-6E8CEEAA71D3}"/>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112014</xdr:rowOff>
    </xdr:from>
    <xdr:to>
      <xdr:col>116</xdr:col>
      <xdr:colOff>62864</xdr:colOff>
      <xdr:row>63</xdr:row>
      <xdr:rowOff>64008</xdr:rowOff>
    </xdr:to>
    <xdr:cxnSp macro="">
      <xdr:nvCxnSpPr>
        <xdr:cNvPr id="596" name="直線コネクタ 595">
          <a:extLst>
            <a:ext uri="{FF2B5EF4-FFF2-40B4-BE49-F238E27FC236}">
              <a16:creationId xmlns:a16="http://schemas.microsoft.com/office/drawing/2014/main" id="{BF957F14-40C0-4E5C-A86B-BB83CBBB18B3}"/>
            </a:ext>
          </a:extLst>
        </xdr:cNvPr>
        <xdr:cNvCxnSpPr/>
      </xdr:nvCxnSpPr>
      <xdr:spPr>
        <a:xfrm flipV="1">
          <a:off x="22160864" y="9541764"/>
          <a:ext cx="0" cy="1323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67835</xdr:rowOff>
    </xdr:from>
    <xdr:ext cx="469744" cy="259045"/>
    <xdr:sp macro="" textlink="">
      <xdr:nvSpPr>
        <xdr:cNvPr id="597" name="【保健センター・保健所】&#10;一人当たり面積最小値テキスト">
          <a:extLst>
            <a:ext uri="{FF2B5EF4-FFF2-40B4-BE49-F238E27FC236}">
              <a16:creationId xmlns:a16="http://schemas.microsoft.com/office/drawing/2014/main" id="{6F6E809D-4CD2-42EC-8FC1-B9DEDB3DECAF}"/>
            </a:ext>
          </a:extLst>
        </xdr:cNvPr>
        <xdr:cNvSpPr txBox="1"/>
      </xdr:nvSpPr>
      <xdr:spPr>
        <a:xfrm>
          <a:off x="22199600" y="10869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64008</xdr:rowOff>
    </xdr:from>
    <xdr:to>
      <xdr:col>116</xdr:col>
      <xdr:colOff>152400</xdr:colOff>
      <xdr:row>63</xdr:row>
      <xdr:rowOff>64008</xdr:rowOff>
    </xdr:to>
    <xdr:cxnSp macro="">
      <xdr:nvCxnSpPr>
        <xdr:cNvPr id="598" name="直線コネクタ 597">
          <a:extLst>
            <a:ext uri="{FF2B5EF4-FFF2-40B4-BE49-F238E27FC236}">
              <a16:creationId xmlns:a16="http://schemas.microsoft.com/office/drawing/2014/main" id="{55622D12-BF78-41A4-B4CC-5EC1EE2F4018}"/>
            </a:ext>
          </a:extLst>
        </xdr:cNvPr>
        <xdr:cNvCxnSpPr/>
      </xdr:nvCxnSpPr>
      <xdr:spPr>
        <a:xfrm>
          <a:off x="22072600" y="10865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58691</xdr:rowOff>
    </xdr:from>
    <xdr:ext cx="469744" cy="259045"/>
    <xdr:sp macro="" textlink="">
      <xdr:nvSpPr>
        <xdr:cNvPr id="599" name="【保健センター・保健所】&#10;一人当たり面積最大値テキスト">
          <a:extLst>
            <a:ext uri="{FF2B5EF4-FFF2-40B4-BE49-F238E27FC236}">
              <a16:creationId xmlns:a16="http://schemas.microsoft.com/office/drawing/2014/main" id="{9D1ABCCE-30E6-4174-9740-96B5522A3857}"/>
            </a:ext>
          </a:extLst>
        </xdr:cNvPr>
        <xdr:cNvSpPr txBox="1"/>
      </xdr:nvSpPr>
      <xdr:spPr>
        <a:xfrm>
          <a:off x="22199600" y="9316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112014</xdr:rowOff>
    </xdr:from>
    <xdr:to>
      <xdr:col>116</xdr:col>
      <xdr:colOff>152400</xdr:colOff>
      <xdr:row>55</xdr:row>
      <xdr:rowOff>112014</xdr:rowOff>
    </xdr:to>
    <xdr:cxnSp macro="">
      <xdr:nvCxnSpPr>
        <xdr:cNvPr id="600" name="直線コネクタ 599">
          <a:extLst>
            <a:ext uri="{FF2B5EF4-FFF2-40B4-BE49-F238E27FC236}">
              <a16:creationId xmlns:a16="http://schemas.microsoft.com/office/drawing/2014/main" id="{649967A4-E9E0-4D67-85EB-86D4BBFFF71C}"/>
            </a:ext>
          </a:extLst>
        </xdr:cNvPr>
        <xdr:cNvCxnSpPr/>
      </xdr:nvCxnSpPr>
      <xdr:spPr>
        <a:xfrm>
          <a:off x="22072600" y="9541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71645</xdr:rowOff>
    </xdr:from>
    <xdr:ext cx="469744" cy="259045"/>
    <xdr:sp macro="" textlink="">
      <xdr:nvSpPr>
        <xdr:cNvPr id="601" name="【保健センター・保健所】&#10;一人当たり面積平均値テキスト">
          <a:extLst>
            <a:ext uri="{FF2B5EF4-FFF2-40B4-BE49-F238E27FC236}">
              <a16:creationId xmlns:a16="http://schemas.microsoft.com/office/drawing/2014/main" id="{E45FD01F-E2B5-4807-982D-74372F0D9AD7}"/>
            </a:ext>
          </a:extLst>
        </xdr:cNvPr>
        <xdr:cNvSpPr txBox="1"/>
      </xdr:nvSpPr>
      <xdr:spPr>
        <a:xfrm>
          <a:off x="22199600" y="105300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93218</xdr:rowOff>
    </xdr:from>
    <xdr:to>
      <xdr:col>116</xdr:col>
      <xdr:colOff>114300</xdr:colOff>
      <xdr:row>62</xdr:row>
      <xdr:rowOff>23368</xdr:rowOff>
    </xdr:to>
    <xdr:sp macro="" textlink="">
      <xdr:nvSpPr>
        <xdr:cNvPr id="602" name="フローチャート: 判断 601">
          <a:extLst>
            <a:ext uri="{FF2B5EF4-FFF2-40B4-BE49-F238E27FC236}">
              <a16:creationId xmlns:a16="http://schemas.microsoft.com/office/drawing/2014/main" id="{18EFA4F6-E4B5-475A-A15F-62E461C0FA54}"/>
            </a:ext>
          </a:extLst>
        </xdr:cNvPr>
        <xdr:cNvSpPr/>
      </xdr:nvSpPr>
      <xdr:spPr>
        <a:xfrm>
          <a:off x="22110700" y="1055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58928</xdr:rowOff>
    </xdr:from>
    <xdr:to>
      <xdr:col>112</xdr:col>
      <xdr:colOff>38100</xdr:colOff>
      <xdr:row>61</xdr:row>
      <xdr:rowOff>160528</xdr:rowOff>
    </xdr:to>
    <xdr:sp macro="" textlink="">
      <xdr:nvSpPr>
        <xdr:cNvPr id="603" name="フローチャート: 判断 602">
          <a:extLst>
            <a:ext uri="{FF2B5EF4-FFF2-40B4-BE49-F238E27FC236}">
              <a16:creationId xmlns:a16="http://schemas.microsoft.com/office/drawing/2014/main" id="{37A18B4D-35E1-4664-A549-5C3A1D841C76}"/>
            </a:ext>
          </a:extLst>
        </xdr:cNvPr>
        <xdr:cNvSpPr/>
      </xdr:nvSpPr>
      <xdr:spPr>
        <a:xfrm>
          <a:off x="21272500" y="10517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33782</xdr:rowOff>
    </xdr:from>
    <xdr:to>
      <xdr:col>107</xdr:col>
      <xdr:colOff>101600</xdr:colOff>
      <xdr:row>61</xdr:row>
      <xdr:rowOff>135382</xdr:rowOff>
    </xdr:to>
    <xdr:sp macro="" textlink="">
      <xdr:nvSpPr>
        <xdr:cNvPr id="604" name="フローチャート: 判断 603">
          <a:extLst>
            <a:ext uri="{FF2B5EF4-FFF2-40B4-BE49-F238E27FC236}">
              <a16:creationId xmlns:a16="http://schemas.microsoft.com/office/drawing/2014/main" id="{0AB75699-90DD-481A-98FA-3D0D898D699A}"/>
            </a:ext>
          </a:extLst>
        </xdr:cNvPr>
        <xdr:cNvSpPr/>
      </xdr:nvSpPr>
      <xdr:spPr>
        <a:xfrm>
          <a:off x="20383500" y="1049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24638</xdr:rowOff>
    </xdr:from>
    <xdr:to>
      <xdr:col>102</xdr:col>
      <xdr:colOff>165100</xdr:colOff>
      <xdr:row>61</xdr:row>
      <xdr:rowOff>126238</xdr:rowOff>
    </xdr:to>
    <xdr:sp macro="" textlink="">
      <xdr:nvSpPr>
        <xdr:cNvPr id="605" name="フローチャート: 判断 604">
          <a:extLst>
            <a:ext uri="{FF2B5EF4-FFF2-40B4-BE49-F238E27FC236}">
              <a16:creationId xmlns:a16="http://schemas.microsoft.com/office/drawing/2014/main" id="{7005692A-6CC2-4F17-915C-588EA106D01E}"/>
            </a:ext>
          </a:extLst>
        </xdr:cNvPr>
        <xdr:cNvSpPr/>
      </xdr:nvSpPr>
      <xdr:spPr>
        <a:xfrm>
          <a:off x="19494500" y="1048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26924</xdr:rowOff>
    </xdr:from>
    <xdr:to>
      <xdr:col>98</xdr:col>
      <xdr:colOff>38100</xdr:colOff>
      <xdr:row>61</xdr:row>
      <xdr:rowOff>128524</xdr:rowOff>
    </xdr:to>
    <xdr:sp macro="" textlink="">
      <xdr:nvSpPr>
        <xdr:cNvPr id="606" name="フローチャート: 判断 605">
          <a:extLst>
            <a:ext uri="{FF2B5EF4-FFF2-40B4-BE49-F238E27FC236}">
              <a16:creationId xmlns:a16="http://schemas.microsoft.com/office/drawing/2014/main" id="{23B1602A-19B0-4A27-AA73-743BD214490A}"/>
            </a:ext>
          </a:extLst>
        </xdr:cNvPr>
        <xdr:cNvSpPr/>
      </xdr:nvSpPr>
      <xdr:spPr>
        <a:xfrm>
          <a:off x="18605500" y="10485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D1207D0E-4D14-4A18-84D3-28611F24D1A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4401E1CC-3694-4FDE-AC7E-4C189D037D1D}"/>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9" name="テキスト ボックス 608">
          <a:extLst>
            <a:ext uri="{FF2B5EF4-FFF2-40B4-BE49-F238E27FC236}">
              <a16:creationId xmlns:a16="http://schemas.microsoft.com/office/drawing/2014/main" id="{5D8E141D-5AD7-4DA2-9D07-D4EBA26C807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10" name="テキスト ボックス 609">
          <a:extLst>
            <a:ext uri="{FF2B5EF4-FFF2-40B4-BE49-F238E27FC236}">
              <a16:creationId xmlns:a16="http://schemas.microsoft.com/office/drawing/2014/main" id="{3493DAD5-A208-47A5-955A-628B2A39F7E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1" name="テキスト ボックス 610">
          <a:extLst>
            <a:ext uri="{FF2B5EF4-FFF2-40B4-BE49-F238E27FC236}">
              <a16:creationId xmlns:a16="http://schemas.microsoft.com/office/drawing/2014/main" id="{326ECF75-DA99-410C-90C3-FAD586100B3D}"/>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88646</xdr:rowOff>
    </xdr:from>
    <xdr:to>
      <xdr:col>116</xdr:col>
      <xdr:colOff>114300</xdr:colOff>
      <xdr:row>62</xdr:row>
      <xdr:rowOff>18796</xdr:rowOff>
    </xdr:to>
    <xdr:sp macro="" textlink="">
      <xdr:nvSpPr>
        <xdr:cNvPr id="612" name="楕円 611">
          <a:extLst>
            <a:ext uri="{FF2B5EF4-FFF2-40B4-BE49-F238E27FC236}">
              <a16:creationId xmlns:a16="http://schemas.microsoft.com/office/drawing/2014/main" id="{CB6759F3-7A91-41A1-AC3D-58DEC2AD2532}"/>
            </a:ext>
          </a:extLst>
        </xdr:cNvPr>
        <xdr:cNvSpPr/>
      </xdr:nvSpPr>
      <xdr:spPr>
        <a:xfrm>
          <a:off x="22110700" y="1054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111523</xdr:rowOff>
    </xdr:from>
    <xdr:ext cx="469744" cy="259045"/>
    <xdr:sp macro="" textlink="">
      <xdr:nvSpPr>
        <xdr:cNvPr id="613" name="【保健センター・保健所】&#10;一人当たり面積該当値テキスト">
          <a:extLst>
            <a:ext uri="{FF2B5EF4-FFF2-40B4-BE49-F238E27FC236}">
              <a16:creationId xmlns:a16="http://schemas.microsoft.com/office/drawing/2014/main" id="{7E127181-7FD5-42D0-AC20-D9BD30134BB2}"/>
            </a:ext>
          </a:extLst>
        </xdr:cNvPr>
        <xdr:cNvSpPr txBox="1"/>
      </xdr:nvSpPr>
      <xdr:spPr>
        <a:xfrm>
          <a:off x="22199600" y="10398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90932</xdr:rowOff>
    </xdr:from>
    <xdr:to>
      <xdr:col>112</xdr:col>
      <xdr:colOff>38100</xdr:colOff>
      <xdr:row>62</xdr:row>
      <xdr:rowOff>21082</xdr:rowOff>
    </xdr:to>
    <xdr:sp macro="" textlink="">
      <xdr:nvSpPr>
        <xdr:cNvPr id="614" name="楕円 613">
          <a:extLst>
            <a:ext uri="{FF2B5EF4-FFF2-40B4-BE49-F238E27FC236}">
              <a16:creationId xmlns:a16="http://schemas.microsoft.com/office/drawing/2014/main" id="{7E6DB1F2-290A-4563-B48B-9C27A6EDA9F3}"/>
            </a:ext>
          </a:extLst>
        </xdr:cNvPr>
        <xdr:cNvSpPr/>
      </xdr:nvSpPr>
      <xdr:spPr>
        <a:xfrm>
          <a:off x="21272500" y="10549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139446</xdr:rowOff>
    </xdr:from>
    <xdr:to>
      <xdr:col>116</xdr:col>
      <xdr:colOff>63500</xdr:colOff>
      <xdr:row>61</xdr:row>
      <xdr:rowOff>141732</xdr:rowOff>
    </xdr:to>
    <xdr:cxnSp macro="">
      <xdr:nvCxnSpPr>
        <xdr:cNvPr id="615" name="直線コネクタ 614">
          <a:extLst>
            <a:ext uri="{FF2B5EF4-FFF2-40B4-BE49-F238E27FC236}">
              <a16:creationId xmlns:a16="http://schemas.microsoft.com/office/drawing/2014/main" id="{CFAA8187-3712-4AD3-807E-B30BC434F952}"/>
            </a:ext>
          </a:extLst>
        </xdr:cNvPr>
        <xdr:cNvCxnSpPr/>
      </xdr:nvCxnSpPr>
      <xdr:spPr>
        <a:xfrm flipV="1">
          <a:off x="21323300" y="10597896"/>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5605</xdr:rowOff>
    </xdr:from>
    <xdr:ext cx="469744" cy="259045"/>
    <xdr:sp macro="" textlink="">
      <xdr:nvSpPr>
        <xdr:cNvPr id="616" name="n_1aveValue【保健センター・保健所】&#10;一人当たり面積">
          <a:extLst>
            <a:ext uri="{FF2B5EF4-FFF2-40B4-BE49-F238E27FC236}">
              <a16:creationId xmlns:a16="http://schemas.microsoft.com/office/drawing/2014/main" id="{C9807EC5-DFEF-4058-ADB6-0FBC51A8D0A7}"/>
            </a:ext>
          </a:extLst>
        </xdr:cNvPr>
        <xdr:cNvSpPr txBox="1"/>
      </xdr:nvSpPr>
      <xdr:spPr>
        <a:xfrm>
          <a:off x="21075727" y="10292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151909</xdr:rowOff>
    </xdr:from>
    <xdr:ext cx="469744" cy="259045"/>
    <xdr:sp macro="" textlink="">
      <xdr:nvSpPr>
        <xdr:cNvPr id="617" name="n_2aveValue【保健センター・保健所】&#10;一人当たり面積">
          <a:extLst>
            <a:ext uri="{FF2B5EF4-FFF2-40B4-BE49-F238E27FC236}">
              <a16:creationId xmlns:a16="http://schemas.microsoft.com/office/drawing/2014/main" id="{A122DCB2-EB37-4013-BABA-594FAA5B46F6}"/>
            </a:ext>
          </a:extLst>
        </xdr:cNvPr>
        <xdr:cNvSpPr txBox="1"/>
      </xdr:nvSpPr>
      <xdr:spPr>
        <a:xfrm>
          <a:off x="20199427" y="1026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142765</xdr:rowOff>
    </xdr:from>
    <xdr:ext cx="469744" cy="259045"/>
    <xdr:sp macro="" textlink="">
      <xdr:nvSpPr>
        <xdr:cNvPr id="618" name="n_3aveValue【保健センター・保健所】&#10;一人当たり面積">
          <a:extLst>
            <a:ext uri="{FF2B5EF4-FFF2-40B4-BE49-F238E27FC236}">
              <a16:creationId xmlns:a16="http://schemas.microsoft.com/office/drawing/2014/main" id="{232C84F0-FB9F-4C2E-B1FA-6D349CB99F97}"/>
            </a:ext>
          </a:extLst>
        </xdr:cNvPr>
        <xdr:cNvSpPr txBox="1"/>
      </xdr:nvSpPr>
      <xdr:spPr>
        <a:xfrm>
          <a:off x="19310427" y="10258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145051</xdr:rowOff>
    </xdr:from>
    <xdr:ext cx="469744" cy="259045"/>
    <xdr:sp macro="" textlink="">
      <xdr:nvSpPr>
        <xdr:cNvPr id="619" name="n_4aveValue【保健センター・保健所】&#10;一人当たり面積">
          <a:extLst>
            <a:ext uri="{FF2B5EF4-FFF2-40B4-BE49-F238E27FC236}">
              <a16:creationId xmlns:a16="http://schemas.microsoft.com/office/drawing/2014/main" id="{8F11CF69-7B6A-4380-8D87-6B0EFAD78BDB}"/>
            </a:ext>
          </a:extLst>
        </xdr:cNvPr>
        <xdr:cNvSpPr txBox="1"/>
      </xdr:nvSpPr>
      <xdr:spPr>
        <a:xfrm>
          <a:off x="18421427" y="10260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12209</xdr:rowOff>
    </xdr:from>
    <xdr:ext cx="469744" cy="259045"/>
    <xdr:sp macro="" textlink="">
      <xdr:nvSpPr>
        <xdr:cNvPr id="620" name="n_1mainValue【保健センター・保健所】&#10;一人当たり面積">
          <a:extLst>
            <a:ext uri="{FF2B5EF4-FFF2-40B4-BE49-F238E27FC236}">
              <a16:creationId xmlns:a16="http://schemas.microsoft.com/office/drawing/2014/main" id="{43CB6C23-C31B-4D65-8DC9-8EFD808CD1C5}"/>
            </a:ext>
          </a:extLst>
        </xdr:cNvPr>
        <xdr:cNvSpPr txBox="1"/>
      </xdr:nvSpPr>
      <xdr:spPr>
        <a:xfrm>
          <a:off x="21075727" y="10642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1" name="正方形/長方形 620">
          <a:extLst>
            <a:ext uri="{FF2B5EF4-FFF2-40B4-BE49-F238E27FC236}">
              <a16:creationId xmlns:a16="http://schemas.microsoft.com/office/drawing/2014/main" id="{70E057F3-F798-45D8-8C75-D9FAAA491871}"/>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2" name="正方形/長方形 621">
          <a:extLst>
            <a:ext uri="{FF2B5EF4-FFF2-40B4-BE49-F238E27FC236}">
              <a16:creationId xmlns:a16="http://schemas.microsoft.com/office/drawing/2014/main" id="{38B8B8F7-02AE-453F-91BC-CBC60A48853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3" name="正方形/長方形 622">
          <a:extLst>
            <a:ext uri="{FF2B5EF4-FFF2-40B4-BE49-F238E27FC236}">
              <a16:creationId xmlns:a16="http://schemas.microsoft.com/office/drawing/2014/main" id="{DB15F20B-5869-4C44-8603-1C37094E7ED1}"/>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4" name="正方形/長方形 623">
          <a:extLst>
            <a:ext uri="{FF2B5EF4-FFF2-40B4-BE49-F238E27FC236}">
              <a16:creationId xmlns:a16="http://schemas.microsoft.com/office/drawing/2014/main" id="{96B8DA6C-C998-4F7D-ABDF-D11055DFDAAE}"/>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5" name="正方形/長方形 624">
          <a:extLst>
            <a:ext uri="{FF2B5EF4-FFF2-40B4-BE49-F238E27FC236}">
              <a16:creationId xmlns:a16="http://schemas.microsoft.com/office/drawing/2014/main" id="{FD2C716D-EFF1-4305-AC0A-CF83E9066A2D}"/>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6" name="正方形/長方形 625">
          <a:extLst>
            <a:ext uri="{FF2B5EF4-FFF2-40B4-BE49-F238E27FC236}">
              <a16:creationId xmlns:a16="http://schemas.microsoft.com/office/drawing/2014/main" id="{643F5BBB-EB60-4074-B7FE-9804C1DA779F}"/>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7" name="正方形/長方形 626">
          <a:extLst>
            <a:ext uri="{FF2B5EF4-FFF2-40B4-BE49-F238E27FC236}">
              <a16:creationId xmlns:a16="http://schemas.microsoft.com/office/drawing/2014/main" id="{98140CDC-807F-4526-9088-4C0E857BD21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8" name="正方形/長方形 627">
          <a:extLst>
            <a:ext uri="{FF2B5EF4-FFF2-40B4-BE49-F238E27FC236}">
              <a16:creationId xmlns:a16="http://schemas.microsoft.com/office/drawing/2014/main" id="{60AFBFF7-5090-4766-95CA-DD5874D97863}"/>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9" name="テキスト ボックス 628">
          <a:extLst>
            <a:ext uri="{FF2B5EF4-FFF2-40B4-BE49-F238E27FC236}">
              <a16:creationId xmlns:a16="http://schemas.microsoft.com/office/drawing/2014/main" id="{DE663339-402E-4FFD-B375-520EAB3B3097}"/>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0" name="直線コネクタ 629">
          <a:extLst>
            <a:ext uri="{FF2B5EF4-FFF2-40B4-BE49-F238E27FC236}">
              <a16:creationId xmlns:a16="http://schemas.microsoft.com/office/drawing/2014/main" id="{F2B43E5A-F8D2-4CD5-8917-1B1AD669B56A}"/>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1" name="テキスト ボックス 630">
          <a:extLst>
            <a:ext uri="{FF2B5EF4-FFF2-40B4-BE49-F238E27FC236}">
              <a16:creationId xmlns:a16="http://schemas.microsoft.com/office/drawing/2014/main" id="{8F0C47F0-AA50-42A5-9798-3392E300238C}"/>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2" name="直線コネクタ 631">
          <a:extLst>
            <a:ext uri="{FF2B5EF4-FFF2-40B4-BE49-F238E27FC236}">
              <a16:creationId xmlns:a16="http://schemas.microsoft.com/office/drawing/2014/main" id="{243D4F2C-9254-4315-B748-689A9672E06B}"/>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3" name="テキスト ボックス 632">
          <a:extLst>
            <a:ext uri="{FF2B5EF4-FFF2-40B4-BE49-F238E27FC236}">
              <a16:creationId xmlns:a16="http://schemas.microsoft.com/office/drawing/2014/main" id="{55AF3712-6632-4D57-B781-D8A5D7E98927}"/>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4" name="直線コネクタ 633">
          <a:extLst>
            <a:ext uri="{FF2B5EF4-FFF2-40B4-BE49-F238E27FC236}">
              <a16:creationId xmlns:a16="http://schemas.microsoft.com/office/drawing/2014/main" id="{580CDA89-6750-43BF-B98F-91139545D331}"/>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5" name="テキスト ボックス 634">
          <a:extLst>
            <a:ext uri="{FF2B5EF4-FFF2-40B4-BE49-F238E27FC236}">
              <a16:creationId xmlns:a16="http://schemas.microsoft.com/office/drawing/2014/main" id="{58CAEC7B-4C1A-4C91-A9F2-8D51AA39388B}"/>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6" name="直線コネクタ 635">
          <a:extLst>
            <a:ext uri="{FF2B5EF4-FFF2-40B4-BE49-F238E27FC236}">
              <a16:creationId xmlns:a16="http://schemas.microsoft.com/office/drawing/2014/main" id="{39128BE4-EF9E-4BE7-9B77-801CC0F389CF}"/>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7" name="テキスト ボックス 636">
          <a:extLst>
            <a:ext uri="{FF2B5EF4-FFF2-40B4-BE49-F238E27FC236}">
              <a16:creationId xmlns:a16="http://schemas.microsoft.com/office/drawing/2014/main" id="{24ACECAA-118C-492F-9150-C624D57FBA1A}"/>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38" name="直線コネクタ 637">
          <a:extLst>
            <a:ext uri="{FF2B5EF4-FFF2-40B4-BE49-F238E27FC236}">
              <a16:creationId xmlns:a16="http://schemas.microsoft.com/office/drawing/2014/main" id="{9BDB1DEA-5A2F-4434-A2BC-E43914C9888F}"/>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39" name="テキスト ボックス 638">
          <a:extLst>
            <a:ext uri="{FF2B5EF4-FFF2-40B4-BE49-F238E27FC236}">
              <a16:creationId xmlns:a16="http://schemas.microsoft.com/office/drawing/2014/main" id="{3B114945-655E-4A34-B5C2-48411A57201D}"/>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0" name="直線コネクタ 639">
          <a:extLst>
            <a:ext uri="{FF2B5EF4-FFF2-40B4-BE49-F238E27FC236}">
              <a16:creationId xmlns:a16="http://schemas.microsoft.com/office/drawing/2014/main" id="{2D6794BC-1BED-413F-9B85-F75B90A81034}"/>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1" name="テキスト ボックス 640">
          <a:extLst>
            <a:ext uri="{FF2B5EF4-FFF2-40B4-BE49-F238E27FC236}">
              <a16:creationId xmlns:a16="http://schemas.microsoft.com/office/drawing/2014/main" id="{968BCCF4-D383-4465-B69C-77A78D22C78B}"/>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2" name="直線コネクタ 641">
          <a:extLst>
            <a:ext uri="{FF2B5EF4-FFF2-40B4-BE49-F238E27FC236}">
              <a16:creationId xmlns:a16="http://schemas.microsoft.com/office/drawing/2014/main" id="{6EBCF940-1CDE-44B4-B122-9BC175AD532C}"/>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3" name="テキスト ボックス 642">
          <a:extLst>
            <a:ext uri="{FF2B5EF4-FFF2-40B4-BE49-F238E27FC236}">
              <a16:creationId xmlns:a16="http://schemas.microsoft.com/office/drawing/2014/main" id="{9B880340-BAFC-49C0-A051-02E3D74429E3}"/>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4" name="【消防施設】&#10;有形固定資産減価償却率グラフ枠">
          <a:extLst>
            <a:ext uri="{FF2B5EF4-FFF2-40B4-BE49-F238E27FC236}">
              <a16:creationId xmlns:a16="http://schemas.microsoft.com/office/drawing/2014/main" id="{C8AB14C4-0E16-4122-9C41-4A7D2217DA52}"/>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43814</xdr:rowOff>
    </xdr:from>
    <xdr:to>
      <xdr:col>85</xdr:col>
      <xdr:colOff>126364</xdr:colOff>
      <xdr:row>86</xdr:row>
      <xdr:rowOff>64770</xdr:rowOff>
    </xdr:to>
    <xdr:cxnSp macro="">
      <xdr:nvCxnSpPr>
        <xdr:cNvPr id="645" name="直線コネクタ 644">
          <a:extLst>
            <a:ext uri="{FF2B5EF4-FFF2-40B4-BE49-F238E27FC236}">
              <a16:creationId xmlns:a16="http://schemas.microsoft.com/office/drawing/2014/main" id="{41FC64E2-0056-4C17-964A-54DD5A509A57}"/>
            </a:ext>
          </a:extLst>
        </xdr:cNvPr>
        <xdr:cNvCxnSpPr/>
      </xdr:nvCxnSpPr>
      <xdr:spPr>
        <a:xfrm flipV="1">
          <a:off x="16318864" y="13245464"/>
          <a:ext cx="0" cy="1564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68597</xdr:rowOff>
    </xdr:from>
    <xdr:ext cx="405111" cy="259045"/>
    <xdr:sp macro="" textlink="">
      <xdr:nvSpPr>
        <xdr:cNvPr id="646" name="【消防施設】&#10;有形固定資産減価償却率最小値テキスト">
          <a:extLst>
            <a:ext uri="{FF2B5EF4-FFF2-40B4-BE49-F238E27FC236}">
              <a16:creationId xmlns:a16="http://schemas.microsoft.com/office/drawing/2014/main" id="{205A0D76-175B-436D-899B-F717351EFD9E}"/>
            </a:ext>
          </a:extLst>
        </xdr:cNvPr>
        <xdr:cNvSpPr txBox="1"/>
      </xdr:nvSpPr>
      <xdr:spPr>
        <a:xfrm>
          <a:off x="16357600" y="1481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64770</xdr:rowOff>
    </xdr:from>
    <xdr:to>
      <xdr:col>86</xdr:col>
      <xdr:colOff>25400</xdr:colOff>
      <xdr:row>86</xdr:row>
      <xdr:rowOff>64770</xdr:rowOff>
    </xdr:to>
    <xdr:cxnSp macro="">
      <xdr:nvCxnSpPr>
        <xdr:cNvPr id="647" name="直線コネクタ 646">
          <a:extLst>
            <a:ext uri="{FF2B5EF4-FFF2-40B4-BE49-F238E27FC236}">
              <a16:creationId xmlns:a16="http://schemas.microsoft.com/office/drawing/2014/main" id="{D6E2F877-1869-4080-896E-FA80EEB9043E}"/>
            </a:ext>
          </a:extLst>
        </xdr:cNvPr>
        <xdr:cNvCxnSpPr/>
      </xdr:nvCxnSpPr>
      <xdr:spPr>
        <a:xfrm>
          <a:off x="16230600" y="14809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161941</xdr:rowOff>
    </xdr:from>
    <xdr:ext cx="405111" cy="259045"/>
    <xdr:sp macro="" textlink="">
      <xdr:nvSpPr>
        <xdr:cNvPr id="648" name="【消防施設】&#10;有形固定資産減価償却率最大値テキスト">
          <a:extLst>
            <a:ext uri="{FF2B5EF4-FFF2-40B4-BE49-F238E27FC236}">
              <a16:creationId xmlns:a16="http://schemas.microsoft.com/office/drawing/2014/main" id="{066C072C-2318-44B5-872F-A40345BD3B8C}"/>
            </a:ext>
          </a:extLst>
        </xdr:cNvPr>
        <xdr:cNvSpPr txBox="1"/>
      </xdr:nvSpPr>
      <xdr:spPr>
        <a:xfrm>
          <a:off x="16357600" y="13020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43814</xdr:rowOff>
    </xdr:from>
    <xdr:to>
      <xdr:col>86</xdr:col>
      <xdr:colOff>25400</xdr:colOff>
      <xdr:row>77</xdr:row>
      <xdr:rowOff>43814</xdr:rowOff>
    </xdr:to>
    <xdr:cxnSp macro="">
      <xdr:nvCxnSpPr>
        <xdr:cNvPr id="649" name="直線コネクタ 648">
          <a:extLst>
            <a:ext uri="{FF2B5EF4-FFF2-40B4-BE49-F238E27FC236}">
              <a16:creationId xmlns:a16="http://schemas.microsoft.com/office/drawing/2014/main" id="{5901ED0A-AB3E-4CC1-86B7-C5B444C11377}"/>
            </a:ext>
          </a:extLst>
        </xdr:cNvPr>
        <xdr:cNvCxnSpPr/>
      </xdr:nvCxnSpPr>
      <xdr:spPr>
        <a:xfrm>
          <a:off x="16230600" y="13245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34307</xdr:rowOff>
    </xdr:from>
    <xdr:ext cx="405111" cy="259045"/>
    <xdr:sp macro="" textlink="">
      <xdr:nvSpPr>
        <xdr:cNvPr id="650" name="【消防施設】&#10;有形固定資産減価償却率平均値テキスト">
          <a:extLst>
            <a:ext uri="{FF2B5EF4-FFF2-40B4-BE49-F238E27FC236}">
              <a16:creationId xmlns:a16="http://schemas.microsoft.com/office/drawing/2014/main" id="{C9D55C5B-1C67-46AB-93AE-FC259ABAE045}"/>
            </a:ext>
          </a:extLst>
        </xdr:cNvPr>
        <xdr:cNvSpPr txBox="1"/>
      </xdr:nvSpPr>
      <xdr:spPr>
        <a:xfrm>
          <a:off x="16357600" y="14093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55880</xdr:rowOff>
    </xdr:from>
    <xdr:to>
      <xdr:col>85</xdr:col>
      <xdr:colOff>177800</xdr:colOff>
      <xdr:row>82</xdr:row>
      <xdr:rowOff>157480</xdr:rowOff>
    </xdr:to>
    <xdr:sp macro="" textlink="">
      <xdr:nvSpPr>
        <xdr:cNvPr id="651" name="フローチャート: 判断 650">
          <a:extLst>
            <a:ext uri="{FF2B5EF4-FFF2-40B4-BE49-F238E27FC236}">
              <a16:creationId xmlns:a16="http://schemas.microsoft.com/office/drawing/2014/main" id="{03CFBCFF-3FF3-4202-83E1-C0DC933625A1}"/>
            </a:ext>
          </a:extLst>
        </xdr:cNvPr>
        <xdr:cNvSpPr/>
      </xdr:nvSpPr>
      <xdr:spPr>
        <a:xfrm>
          <a:off x="162687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19686</xdr:rowOff>
    </xdr:from>
    <xdr:to>
      <xdr:col>81</xdr:col>
      <xdr:colOff>101600</xdr:colOff>
      <xdr:row>82</xdr:row>
      <xdr:rowOff>121286</xdr:rowOff>
    </xdr:to>
    <xdr:sp macro="" textlink="">
      <xdr:nvSpPr>
        <xdr:cNvPr id="652" name="フローチャート: 判断 651">
          <a:extLst>
            <a:ext uri="{FF2B5EF4-FFF2-40B4-BE49-F238E27FC236}">
              <a16:creationId xmlns:a16="http://schemas.microsoft.com/office/drawing/2014/main" id="{F23BF16A-9B2B-49A6-83E9-68154BF29615}"/>
            </a:ext>
          </a:extLst>
        </xdr:cNvPr>
        <xdr:cNvSpPr/>
      </xdr:nvSpPr>
      <xdr:spPr>
        <a:xfrm>
          <a:off x="15430500" y="1407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120650</xdr:rowOff>
    </xdr:from>
    <xdr:to>
      <xdr:col>76</xdr:col>
      <xdr:colOff>165100</xdr:colOff>
      <xdr:row>83</xdr:row>
      <xdr:rowOff>50800</xdr:rowOff>
    </xdr:to>
    <xdr:sp macro="" textlink="">
      <xdr:nvSpPr>
        <xdr:cNvPr id="653" name="フローチャート: 判断 652">
          <a:extLst>
            <a:ext uri="{FF2B5EF4-FFF2-40B4-BE49-F238E27FC236}">
              <a16:creationId xmlns:a16="http://schemas.microsoft.com/office/drawing/2014/main" id="{4D76CD6B-AC13-4394-9DC9-B1E322F8BAD5}"/>
            </a:ext>
          </a:extLst>
        </xdr:cNvPr>
        <xdr:cNvSpPr/>
      </xdr:nvSpPr>
      <xdr:spPr>
        <a:xfrm>
          <a:off x="14541500" y="1417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170180</xdr:rowOff>
    </xdr:from>
    <xdr:to>
      <xdr:col>72</xdr:col>
      <xdr:colOff>38100</xdr:colOff>
      <xdr:row>82</xdr:row>
      <xdr:rowOff>100330</xdr:rowOff>
    </xdr:to>
    <xdr:sp macro="" textlink="">
      <xdr:nvSpPr>
        <xdr:cNvPr id="654" name="フローチャート: 判断 653">
          <a:extLst>
            <a:ext uri="{FF2B5EF4-FFF2-40B4-BE49-F238E27FC236}">
              <a16:creationId xmlns:a16="http://schemas.microsoft.com/office/drawing/2014/main" id="{DB2BDD06-F753-4E3E-A9BE-C0FB82134E2C}"/>
            </a:ext>
          </a:extLst>
        </xdr:cNvPr>
        <xdr:cNvSpPr/>
      </xdr:nvSpPr>
      <xdr:spPr>
        <a:xfrm>
          <a:off x="13652500" y="1405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84455</xdr:rowOff>
    </xdr:from>
    <xdr:to>
      <xdr:col>67</xdr:col>
      <xdr:colOff>101600</xdr:colOff>
      <xdr:row>83</xdr:row>
      <xdr:rowOff>14605</xdr:rowOff>
    </xdr:to>
    <xdr:sp macro="" textlink="">
      <xdr:nvSpPr>
        <xdr:cNvPr id="655" name="フローチャート: 判断 654">
          <a:extLst>
            <a:ext uri="{FF2B5EF4-FFF2-40B4-BE49-F238E27FC236}">
              <a16:creationId xmlns:a16="http://schemas.microsoft.com/office/drawing/2014/main" id="{3CE18253-D1DA-4C4A-A08F-750A987F1299}"/>
            </a:ext>
          </a:extLst>
        </xdr:cNvPr>
        <xdr:cNvSpPr/>
      </xdr:nvSpPr>
      <xdr:spPr>
        <a:xfrm>
          <a:off x="12763500" y="1414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6" name="テキスト ボックス 655">
          <a:extLst>
            <a:ext uri="{FF2B5EF4-FFF2-40B4-BE49-F238E27FC236}">
              <a16:creationId xmlns:a16="http://schemas.microsoft.com/office/drawing/2014/main" id="{01FAC16C-924A-4C76-B595-8C4406E88DCA}"/>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7" name="テキスト ボックス 656">
          <a:extLst>
            <a:ext uri="{FF2B5EF4-FFF2-40B4-BE49-F238E27FC236}">
              <a16:creationId xmlns:a16="http://schemas.microsoft.com/office/drawing/2014/main" id="{B3145276-BB15-4B73-B4D8-A815713F2A4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8" name="テキスト ボックス 657">
          <a:extLst>
            <a:ext uri="{FF2B5EF4-FFF2-40B4-BE49-F238E27FC236}">
              <a16:creationId xmlns:a16="http://schemas.microsoft.com/office/drawing/2014/main" id="{4FABC549-0E52-4730-A53B-33A30F8C6D0B}"/>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id="{1967FC20-7957-4A4B-B483-1F22D5CEAA33}"/>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A19104C3-28BF-4702-B331-D8D279BC3E23}"/>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80645</xdr:rowOff>
    </xdr:from>
    <xdr:to>
      <xdr:col>85</xdr:col>
      <xdr:colOff>177800</xdr:colOff>
      <xdr:row>78</xdr:row>
      <xdr:rowOff>10795</xdr:rowOff>
    </xdr:to>
    <xdr:sp macro="" textlink="">
      <xdr:nvSpPr>
        <xdr:cNvPr id="661" name="楕円 660">
          <a:extLst>
            <a:ext uri="{FF2B5EF4-FFF2-40B4-BE49-F238E27FC236}">
              <a16:creationId xmlns:a16="http://schemas.microsoft.com/office/drawing/2014/main" id="{90EA2238-FB87-4FEB-A362-9C2E8055D269}"/>
            </a:ext>
          </a:extLst>
        </xdr:cNvPr>
        <xdr:cNvSpPr/>
      </xdr:nvSpPr>
      <xdr:spPr>
        <a:xfrm>
          <a:off x="16268700" y="13282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76</xdr:row>
      <xdr:rowOff>167022</xdr:rowOff>
    </xdr:from>
    <xdr:ext cx="405111" cy="259045"/>
    <xdr:sp macro="" textlink="">
      <xdr:nvSpPr>
        <xdr:cNvPr id="662" name="【消防施設】&#10;有形固定資産減価償却率該当値テキスト">
          <a:extLst>
            <a:ext uri="{FF2B5EF4-FFF2-40B4-BE49-F238E27FC236}">
              <a16:creationId xmlns:a16="http://schemas.microsoft.com/office/drawing/2014/main" id="{C41B234F-3A3E-4C12-9818-A47CF92C5175}"/>
            </a:ext>
          </a:extLst>
        </xdr:cNvPr>
        <xdr:cNvSpPr txBox="1"/>
      </xdr:nvSpPr>
      <xdr:spPr>
        <a:xfrm>
          <a:off x="16357600" y="13197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162561</xdr:rowOff>
    </xdr:from>
    <xdr:to>
      <xdr:col>81</xdr:col>
      <xdr:colOff>101600</xdr:colOff>
      <xdr:row>77</xdr:row>
      <xdr:rowOff>92711</xdr:rowOff>
    </xdr:to>
    <xdr:sp macro="" textlink="">
      <xdr:nvSpPr>
        <xdr:cNvPr id="663" name="楕円 662">
          <a:extLst>
            <a:ext uri="{FF2B5EF4-FFF2-40B4-BE49-F238E27FC236}">
              <a16:creationId xmlns:a16="http://schemas.microsoft.com/office/drawing/2014/main" id="{676E909F-3B79-4071-9406-F659ACBF532F}"/>
            </a:ext>
          </a:extLst>
        </xdr:cNvPr>
        <xdr:cNvSpPr/>
      </xdr:nvSpPr>
      <xdr:spPr>
        <a:xfrm>
          <a:off x="15430500" y="13192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77</xdr:row>
      <xdr:rowOff>41911</xdr:rowOff>
    </xdr:from>
    <xdr:to>
      <xdr:col>85</xdr:col>
      <xdr:colOff>127000</xdr:colOff>
      <xdr:row>77</xdr:row>
      <xdr:rowOff>131445</xdr:rowOff>
    </xdr:to>
    <xdr:cxnSp macro="">
      <xdr:nvCxnSpPr>
        <xdr:cNvPr id="664" name="直線コネクタ 663">
          <a:extLst>
            <a:ext uri="{FF2B5EF4-FFF2-40B4-BE49-F238E27FC236}">
              <a16:creationId xmlns:a16="http://schemas.microsoft.com/office/drawing/2014/main" id="{C2CA2C34-DA4E-432A-BD03-2691D436896D}"/>
            </a:ext>
          </a:extLst>
        </xdr:cNvPr>
        <xdr:cNvCxnSpPr/>
      </xdr:nvCxnSpPr>
      <xdr:spPr>
        <a:xfrm>
          <a:off x="15481300" y="13243561"/>
          <a:ext cx="838200" cy="89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112413</xdr:rowOff>
    </xdr:from>
    <xdr:ext cx="405111" cy="259045"/>
    <xdr:sp macro="" textlink="">
      <xdr:nvSpPr>
        <xdr:cNvPr id="665" name="n_1aveValue【消防施設】&#10;有形固定資産減価償却率">
          <a:extLst>
            <a:ext uri="{FF2B5EF4-FFF2-40B4-BE49-F238E27FC236}">
              <a16:creationId xmlns:a16="http://schemas.microsoft.com/office/drawing/2014/main" id="{02710439-FFC6-42D1-8B3C-D035CEDA9833}"/>
            </a:ext>
          </a:extLst>
        </xdr:cNvPr>
        <xdr:cNvSpPr txBox="1"/>
      </xdr:nvSpPr>
      <xdr:spPr>
        <a:xfrm>
          <a:off x="15266044" y="14171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67327</xdr:rowOff>
    </xdr:from>
    <xdr:ext cx="405111" cy="259045"/>
    <xdr:sp macro="" textlink="">
      <xdr:nvSpPr>
        <xdr:cNvPr id="666" name="n_2aveValue【消防施設】&#10;有形固定資産減価償却率">
          <a:extLst>
            <a:ext uri="{FF2B5EF4-FFF2-40B4-BE49-F238E27FC236}">
              <a16:creationId xmlns:a16="http://schemas.microsoft.com/office/drawing/2014/main" id="{84224FE4-45CC-443D-84C5-EDBDB30DBED1}"/>
            </a:ext>
          </a:extLst>
        </xdr:cNvPr>
        <xdr:cNvSpPr txBox="1"/>
      </xdr:nvSpPr>
      <xdr:spPr>
        <a:xfrm>
          <a:off x="14389744" y="13954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116857</xdr:rowOff>
    </xdr:from>
    <xdr:ext cx="405111" cy="259045"/>
    <xdr:sp macro="" textlink="">
      <xdr:nvSpPr>
        <xdr:cNvPr id="667" name="n_3aveValue【消防施設】&#10;有形固定資産減価償却率">
          <a:extLst>
            <a:ext uri="{FF2B5EF4-FFF2-40B4-BE49-F238E27FC236}">
              <a16:creationId xmlns:a16="http://schemas.microsoft.com/office/drawing/2014/main" id="{E3E6711E-D639-4209-8DD4-4508300B421C}"/>
            </a:ext>
          </a:extLst>
        </xdr:cNvPr>
        <xdr:cNvSpPr txBox="1"/>
      </xdr:nvSpPr>
      <xdr:spPr>
        <a:xfrm>
          <a:off x="13500744" y="1383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31132</xdr:rowOff>
    </xdr:from>
    <xdr:ext cx="405111" cy="259045"/>
    <xdr:sp macro="" textlink="">
      <xdr:nvSpPr>
        <xdr:cNvPr id="668" name="n_4aveValue【消防施設】&#10;有形固定資産減価償却率">
          <a:extLst>
            <a:ext uri="{FF2B5EF4-FFF2-40B4-BE49-F238E27FC236}">
              <a16:creationId xmlns:a16="http://schemas.microsoft.com/office/drawing/2014/main" id="{3703FF68-240B-432A-8B10-A6D34C593565}"/>
            </a:ext>
          </a:extLst>
        </xdr:cNvPr>
        <xdr:cNvSpPr txBox="1"/>
      </xdr:nvSpPr>
      <xdr:spPr>
        <a:xfrm>
          <a:off x="12611744" y="1391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75</xdr:row>
      <xdr:rowOff>109237</xdr:rowOff>
    </xdr:from>
    <xdr:ext cx="405111" cy="259045"/>
    <xdr:sp macro="" textlink="">
      <xdr:nvSpPr>
        <xdr:cNvPr id="669" name="n_1mainValue【消防施設】&#10;有形固定資産減価償却率">
          <a:extLst>
            <a:ext uri="{FF2B5EF4-FFF2-40B4-BE49-F238E27FC236}">
              <a16:creationId xmlns:a16="http://schemas.microsoft.com/office/drawing/2014/main" id="{895158F0-A907-46D0-A8FD-264A5C73F61B}"/>
            </a:ext>
          </a:extLst>
        </xdr:cNvPr>
        <xdr:cNvSpPr txBox="1"/>
      </xdr:nvSpPr>
      <xdr:spPr>
        <a:xfrm>
          <a:off x="15266044" y="1296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0" name="正方形/長方形 669">
          <a:extLst>
            <a:ext uri="{FF2B5EF4-FFF2-40B4-BE49-F238E27FC236}">
              <a16:creationId xmlns:a16="http://schemas.microsoft.com/office/drawing/2014/main" id="{C5E4B1B7-A8CE-4347-A818-97341AE5BCB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1" name="正方形/長方形 670">
          <a:extLst>
            <a:ext uri="{FF2B5EF4-FFF2-40B4-BE49-F238E27FC236}">
              <a16:creationId xmlns:a16="http://schemas.microsoft.com/office/drawing/2014/main" id="{0D1C54AF-3093-4C04-81C0-72ECE11DAE12}"/>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2" name="正方形/長方形 671">
          <a:extLst>
            <a:ext uri="{FF2B5EF4-FFF2-40B4-BE49-F238E27FC236}">
              <a16:creationId xmlns:a16="http://schemas.microsoft.com/office/drawing/2014/main" id="{F2010276-919A-4937-8E4E-E919C3425AAD}"/>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3" name="正方形/長方形 672">
          <a:extLst>
            <a:ext uri="{FF2B5EF4-FFF2-40B4-BE49-F238E27FC236}">
              <a16:creationId xmlns:a16="http://schemas.microsoft.com/office/drawing/2014/main" id="{628E470D-2856-43B3-B2EC-8B4A379377CA}"/>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4" name="正方形/長方形 673">
          <a:extLst>
            <a:ext uri="{FF2B5EF4-FFF2-40B4-BE49-F238E27FC236}">
              <a16:creationId xmlns:a16="http://schemas.microsoft.com/office/drawing/2014/main" id="{51F86291-C5A3-4DFB-866E-8C7C2DFEC175}"/>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75" name="正方形/長方形 674">
          <a:extLst>
            <a:ext uri="{FF2B5EF4-FFF2-40B4-BE49-F238E27FC236}">
              <a16:creationId xmlns:a16="http://schemas.microsoft.com/office/drawing/2014/main" id="{4004A8D3-660C-40B9-9E13-E9C277EDEBD9}"/>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76" name="正方形/長方形 675">
          <a:extLst>
            <a:ext uri="{FF2B5EF4-FFF2-40B4-BE49-F238E27FC236}">
              <a16:creationId xmlns:a16="http://schemas.microsoft.com/office/drawing/2014/main" id="{D038FD5D-B3DA-46B2-9724-4FE1DEF289EE}"/>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77" name="正方形/長方形 676">
          <a:extLst>
            <a:ext uri="{FF2B5EF4-FFF2-40B4-BE49-F238E27FC236}">
              <a16:creationId xmlns:a16="http://schemas.microsoft.com/office/drawing/2014/main" id="{55B4BFB1-31AF-4E97-BC8B-7AD13BD77025}"/>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78" name="テキスト ボックス 677">
          <a:extLst>
            <a:ext uri="{FF2B5EF4-FFF2-40B4-BE49-F238E27FC236}">
              <a16:creationId xmlns:a16="http://schemas.microsoft.com/office/drawing/2014/main" id="{B2013EDD-11DB-4F26-808E-893D63555EC9}"/>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79" name="直線コネクタ 678">
          <a:extLst>
            <a:ext uri="{FF2B5EF4-FFF2-40B4-BE49-F238E27FC236}">
              <a16:creationId xmlns:a16="http://schemas.microsoft.com/office/drawing/2014/main" id="{7EE95862-E71E-43F9-8AE1-9E420796A2F5}"/>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80" name="直線コネクタ 679">
          <a:extLst>
            <a:ext uri="{FF2B5EF4-FFF2-40B4-BE49-F238E27FC236}">
              <a16:creationId xmlns:a16="http://schemas.microsoft.com/office/drawing/2014/main" id="{B7832731-5022-40AF-9C4B-862FB33F73E6}"/>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81" name="テキスト ボックス 680">
          <a:extLst>
            <a:ext uri="{FF2B5EF4-FFF2-40B4-BE49-F238E27FC236}">
              <a16:creationId xmlns:a16="http://schemas.microsoft.com/office/drawing/2014/main" id="{64C5BA89-B922-43B5-90C2-F9E6E56EED4C}"/>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82" name="直線コネクタ 681">
          <a:extLst>
            <a:ext uri="{FF2B5EF4-FFF2-40B4-BE49-F238E27FC236}">
              <a16:creationId xmlns:a16="http://schemas.microsoft.com/office/drawing/2014/main" id="{66D2A2F2-4247-4E16-871A-6AC904A93971}"/>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83" name="テキスト ボックス 682">
          <a:extLst>
            <a:ext uri="{FF2B5EF4-FFF2-40B4-BE49-F238E27FC236}">
              <a16:creationId xmlns:a16="http://schemas.microsoft.com/office/drawing/2014/main" id="{4DC09E42-9FA3-463D-A002-E2CCA8722F85}"/>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84" name="直線コネクタ 683">
          <a:extLst>
            <a:ext uri="{FF2B5EF4-FFF2-40B4-BE49-F238E27FC236}">
              <a16:creationId xmlns:a16="http://schemas.microsoft.com/office/drawing/2014/main" id="{ADD32A59-57AC-495A-BEE0-98941AF13A46}"/>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85" name="テキスト ボックス 684">
          <a:extLst>
            <a:ext uri="{FF2B5EF4-FFF2-40B4-BE49-F238E27FC236}">
              <a16:creationId xmlns:a16="http://schemas.microsoft.com/office/drawing/2014/main" id="{D2D762AB-41DA-43A9-AB5A-66A2BF7627DD}"/>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86" name="直線コネクタ 685">
          <a:extLst>
            <a:ext uri="{FF2B5EF4-FFF2-40B4-BE49-F238E27FC236}">
              <a16:creationId xmlns:a16="http://schemas.microsoft.com/office/drawing/2014/main" id="{3A8862F1-8ABB-4080-A7E9-C55894E6C598}"/>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87" name="テキスト ボックス 686">
          <a:extLst>
            <a:ext uri="{FF2B5EF4-FFF2-40B4-BE49-F238E27FC236}">
              <a16:creationId xmlns:a16="http://schemas.microsoft.com/office/drawing/2014/main" id="{6CD12B9F-AA8E-4D68-ABF2-70F20C2A04DC}"/>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88" name="直線コネクタ 687">
          <a:extLst>
            <a:ext uri="{FF2B5EF4-FFF2-40B4-BE49-F238E27FC236}">
              <a16:creationId xmlns:a16="http://schemas.microsoft.com/office/drawing/2014/main" id="{ECF0FF04-9FE5-456B-9B38-08C8524E26BD}"/>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89" name="テキスト ボックス 688">
          <a:extLst>
            <a:ext uri="{FF2B5EF4-FFF2-40B4-BE49-F238E27FC236}">
              <a16:creationId xmlns:a16="http://schemas.microsoft.com/office/drawing/2014/main" id="{E83B315D-0747-46DB-8E94-B66DC032EF46}"/>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0" name="【消防施設】&#10;一人当たり面積グラフ枠">
          <a:extLst>
            <a:ext uri="{FF2B5EF4-FFF2-40B4-BE49-F238E27FC236}">
              <a16:creationId xmlns:a16="http://schemas.microsoft.com/office/drawing/2014/main" id="{A2C78B5A-F6E8-4D0F-8B79-FB563177851D}"/>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95250</xdr:rowOff>
    </xdr:from>
    <xdr:to>
      <xdr:col>116</xdr:col>
      <xdr:colOff>62864</xdr:colOff>
      <xdr:row>86</xdr:row>
      <xdr:rowOff>26212</xdr:rowOff>
    </xdr:to>
    <xdr:cxnSp macro="">
      <xdr:nvCxnSpPr>
        <xdr:cNvPr id="691" name="直線コネクタ 690">
          <a:extLst>
            <a:ext uri="{FF2B5EF4-FFF2-40B4-BE49-F238E27FC236}">
              <a16:creationId xmlns:a16="http://schemas.microsoft.com/office/drawing/2014/main" id="{63E62810-7E6F-4D80-B009-7BB28C7AD6BE}"/>
            </a:ext>
          </a:extLst>
        </xdr:cNvPr>
        <xdr:cNvCxnSpPr/>
      </xdr:nvCxnSpPr>
      <xdr:spPr>
        <a:xfrm flipV="1">
          <a:off x="22160864" y="13468350"/>
          <a:ext cx="0" cy="1302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30039</xdr:rowOff>
    </xdr:from>
    <xdr:ext cx="469744" cy="259045"/>
    <xdr:sp macro="" textlink="">
      <xdr:nvSpPr>
        <xdr:cNvPr id="692" name="【消防施設】&#10;一人当たり面積最小値テキスト">
          <a:extLst>
            <a:ext uri="{FF2B5EF4-FFF2-40B4-BE49-F238E27FC236}">
              <a16:creationId xmlns:a16="http://schemas.microsoft.com/office/drawing/2014/main" id="{7941C801-C21F-4B0D-8A01-986A0721EFAD}"/>
            </a:ext>
          </a:extLst>
        </xdr:cNvPr>
        <xdr:cNvSpPr txBox="1"/>
      </xdr:nvSpPr>
      <xdr:spPr>
        <a:xfrm>
          <a:off x="22199600" y="14774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26212</xdr:rowOff>
    </xdr:from>
    <xdr:to>
      <xdr:col>116</xdr:col>
      <xdr:colOff>152400</xdr:colOff>
      <xdr:row>86</xdr:row>
      <xdr:rowOff>26212</xdr:rowOff>
    </xdr:to>
    <xdr:cxnSp macro="">
      <xdr:nvCxnSpPr>
        <xdr:cNvPr id="693" name="直線コネクタ 692">
          <a:extLst>
            <a:ext uri="{FF2B5EF4-FFF2-40B4-BE49-F238E27FC236}">
              <a16:creationId xmlns:a16="http://schemas.microsoft.com/office/drawing/2014/main" id="{A77FAB96-2813-453E-BF55-F17831F0E9E9}"/>
            </a:ext>
          </a:extLst>
        </xdr:cNvPr>
        <xdr:cNvCxnSpPr/>
      </xdr:nvCxnSpPr>
      <xdr:spPr>
        <a:xfrm>
          <a:off x="22072600" y="14770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41927</xdr:rowOff>
    </xdr:from>
    <xdr:ext cx="469744" cy="259045"/>
    <xdr:sp macro="" textlink="">
      <xdr:nvSpPr>
        <xdr:cNvPr id="694" name="【消防施設】&#10;一人当たり面積最大値テキスト">
          <a:extLst>
            <a:ext uri="{FF2B5EF4-FFF2-40B4-BE49-F238E27FC236}">
              <a16:creationId xmlns:a16="http://schemas.microsoft.com/office/drawing/2014/main" id="{1B0CCD24-A12E-4801-A28C-D22AFDF94E77}"/>
            </a:ext>
          </a:extLst>
        </xdr:cNvPr>
        <xdr:cNvSpPr txBox="1"/>
      </xdr:nvSpPr>
      <xdr:spPr>
        <a:xfrm>
          <a:off x="22199600" y="13243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95250</xdr:rowOff>
    </xdr:from>
    <xdr:to>
      <xdr:col>116</xdr:col>
      <xdr:colOff>152400</xdr:colOff>
      <xdr:row>78</xdr:row>
      <xdr:rowOff>95250</xdr:rowOff>
    </xdr:to>
    <xdr:cxnSp macro="">
      <xdr:nvCxnSpPr>
        <xdr:cNvPr id="695" name="直線コネクタ 694">
          <a:extLst>
            <a:ext uri="{FF2B5EF4-FFF2-40B4-BE49-F238E27FC236}">
              <a16:creationId xmlns:a16="http://schemas.microsoft.com/office/drawing/2014/main" id="{F384F94F-A9ED-4612-80BF-06E1AF09835E}"/>
            </a:ext>
          </a:extLst>
        </xdr:cNvPr>
        <xdr:cNvCxnSpPr/>
      </xdr:nvCxnSpPr>
      <xdr:spPr>
        <a:xfrm>
          <a:off x="22072600" y="1346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35679</xdr:rowOff>
    </xdr:from>
    <xdr:ext cx="469744" cy="259045"/>
    <xdr:sp macro="" textlink="">
      <xdr:nvSpPr>
        <xdr:cNvPr id="696" name="【消防施設】&#10;一人当たり面積平均値テキスト">
          <a:extLst>
            <a:ext uri="{FF2B5EF4-FFF2-40B4-BE49-F238E27FC236}">
              <a16:creationId xmlns:a16="http://schemas.microsoft.com/office/drawing/2014/main" id="{F7DD9C24-27AD-442E-9F4C-350B595D62D2}"/>
            </a:ext>
          </a:extLst>
        </xdr:cNvPr>
        <xdr:cNvSpPr txBox="1"/>
      </xdr:nvSpPr>
      <xdr:spPr>
        <a:xfrm>
          <a:off x="22199600" y="146089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57252</xdr:rowOff>
    </xdr:from>
    <xdr:to>
      <xdr:col>116</xdr:col>
      <xdr:colOff>114300</xdr:colOff>
      <xdr:row>85</xdr:row>
      <xdr:rowOff>158852</xdr:rowOff>
    </xdr:to>
    <xdr:sp macro="" textlink="">
      <xdr:nvSpPr>
        <xdr:cNvPr id="697" name="フローチャート: 判断 696">
          <a:extLst>
            <a:ext uri="{FF2B5EF4-FFF2-40B4-BE49-F238E27FC236}">
              <a16:creationId xmlns:a16="http://schemas.microsoft.com/office/drawing/2014/main" id="{84BC15EE-9EB9-4DB1-A0F6-E7B6EEEA25BB}"/>
            </a:ext>
          </a:extLst>
        </xdr:cNvPr>
        <xdr:cNvSpPr/>
      </xdr:nvSpPr>
      <xdr:spPr>
        <a:xfrm>
          <a:off x="22110700" y="14630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51308</xdr:rowOff>
    </xdr:from>
    <xdr:to>
      <xdr:col>112</xdr:col>
      <xdr:colOff>38100</xdr:colOff>
      <xdr:row>85</xdr:row>
      <xdr:rowOff>152908</xdr:rowOff>
    </xdr:to>
    <xdr:sp macro="" textlink="">
      <xdr:nvSpPr>
        <xdr:cNvPr id="698" name="フローチャート: 判断 697">
          <a:extLst>
            <a:ext uri="{FF2B5EF4-FFF2-40B4-BE49-F238E27FC236}">
              <a16:creationId xmlns:a16="http://schemas.microsoft.com/office/drawing/2014/main" id="{CB02C6BA-EE93-478D-9E77-A65D4B98BF38}"/>
            </a:ext>
          </a:extLst>
        </xdr:cNvPr>
        <xdr:cNvSpPr/>
      </xdr:nvSpPr>
      <xdr:spPr>
        <a:xfrm>
          <a:off x="21272500" y="14624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54508</xdr:rowOff>
    </xdr:from>
    <xdr:to>
      <xdr:col>107</xdr:col>
      <xdr:colOff>101600</xdr:colOff>
      <xdr:row>85</xdr:row>
      <xdr:rowOff>156108</xdr:rowOff>
    </xdr:to>
    <xdr:sp macro="" textlink="">
      <xdr:nvSpPr>
        <xdr:cNvPr id="699" name="フローチャート: 判断 698">
          <a:extLst>
            <a:ext uri="{FF2B5EF4-FFF2-40B4-BE49-F238E27FC236}">
              <a16:creationId xmlns:a16="http://schemas.microsoft.com/office/drawing/2014/main" id="{D1A734A1-61CB-4CD2-89CD-1B012DABC541}"/>
            </a:ext>
          </a:extLst>
        </xdr:cNvPr>
        <xdr:cNvSpPr/>
      </xdr:nvSpPr>
      <xdr:spPr>
        <a:xfrm>
          <a:off x="20383500" y="14627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60909</xdr:rowOff>
    </xdr:from>
    <xdr:to>
      <xdr:col>102</xdr:col>
      <xdr:colOff>165100</xdr:colOff>
      <xdr:row>85</xdr:row>
      <xdr:rowOff>162509</xdr:rowOff>
    </xdr:to>
    <xdr:sp macro="" textlink="">
      <xdr:nvSpPr>
        <xdr:cNvPr id="700" name="フローチャート: 判断 699">
          <a:extLst>
            <a:ext uri="{FF2B5EF4-FFF2-40B4-BE49-F238E27FC236}">
              <a16:creationId xmlns:a16="http://schemas.microsoft.com/office/drawing/2014/main" id="{202AB488-BD34-4486-AEBB-2A9974B65FAC}"/>
            </a:ext>
          </a:extLst>
        </xdr:cNvPr>
        <xdr:cNvSpPr/>
      </xdr:nvSpPr>
      <xdr:spPr>
        <a:xfrm>
          <a:off x="19494500" y="1463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67311</xdr:rowOff>
    </xdr:from>
    <xdr:to>
      <xdr:col>98</xdr:col>
      <xdr:colOff>38100</xdr:colOff>
      <xdr:row>85</xdr:row>
      <xdr:rowOff>168911</xdr:rowOff>
    </xdr:to>
    <xdr:sp macro="" textlink="">
      <xdr:nvSpPr>
        <xdr:cNvPr id="701" name="フローチャート: 判断 700">
          <a:extLst>
            <a:ext uri="{FF2B5EF4-FFF2-40B4-BE49-F238E27FC236}">
              <a16:creationId xmlns:a16="http://schemas.microsoft.com/office/drawing/2014/main" id="{A416592E-6166-4B7A-8E68-98D742B84E58}"/>
            </a:ext>
          </a:extLst>
        </xdr:cNvPr>
        <xdr:cNvSpPr/>
      </xdr:nvSpPr>
      <xdr:spPr>
        <a:xfrm>
          <a:off x="18605500" y="14640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2" name="テキスト ボックス 701">
          <a:extLst>
            <a:ext uri="{FF2B5EF4-FFF2-40B4-BE49-F238E27FC236}">
              <a16:creationId xmlns:a16="http://schemas.microsoft.com/office/drawing/2014/main" id="{A9826571-26F6-4564-8BA2-8F66A7E4A301}"/>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03" name="テキスト ボックス 702">
          <a:extLst>
            <a:ext uri="{FF2B5EF4-FFF2-40B4-BE49-F238E27FC236}">
              <a16:creationId xmlns:a16="http://schemas.microsoft.com/office/drawing/2014/main" id="{7A2135F5-1691-4E05-8899-6D4FF3D020C9}"/>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04" name="テキスト ボックス 703">
          <a:extLst>
            <a:ext uri="{FF2B5EF4-FFF2-40B4-BE49-F238E27FC236}">
              <a16:creationId xmlns:a16="http://schemas.microsoft.com/office/drawing/2014/main" id="{74813110-79D8-4DB3-A87B-DAE1B7267DED}"/>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05" name="テキスト ボックス 704">
          <a:extLst>
            <a:ext uri="{FF2B5EF4-FFF2-40B4-BE49-F238E27FC236}">
              <a16:creationId xmlns:a16="http://schemas.microsoft.com/office/drawing/2014/main" id="{A211DB4B-D141-41AD-9E21-7CD99E2919D2}"/>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06" name="テキスト ボックス 705">
          <a:extLst>
            <a:ext uri="{FF2B5EF4-FFF2-40B4-BE49-F238E27FC236}">
              <a16:creationId xmlns:a16="http://schemas.microsoft.com/office/drawing/2014/main" id="{0DEE3229-E0EB-4429-87E4-3F1D09AAF343}"/>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40793</xdr:rowOff>
    </xdr:from>
    <xdr:to>
      <xdr:col>116</xdr:col>
      <xdr:colOff>114300</xdr:colOff>
      <xdr:row>85</xdr:row>
      <xdr:rowOff>142393</xdr:rowOff>
    </xdr:to>
    <xdr:sp macro="" textlink="">
      <xdr:nvSpPr>
        <xdr:cNvPr id="707" name="楕円 706">
          <a:extLst>
            <a:ext uri="{FF2B5EF4-FFF2-40B4-BE49-F238E27FC236}">
              <a16:creationId xmlns:a16="http://schemas.microsoft.com/office/drawing/2014/main" id="{F57121E8-E1D5-4405-B695-5646085F33D3}"/>
            </a:ext>
          </a:extLst>
        </xdr:cNvPr>
        <xdr:cNvSpPr/>
      </xdr:nvSpPr>
      <xdr:spPr>
        <a:xfrm>
          <a:off x="22110700" y="14614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170</xdr:rowOff>
    </xdr:from>
    <xdr:ext cx="469744" cy="259045"/>
    <xdr:sp macro="" textlink="">
      <xdr:nvSpPr>
        <xdr:cNvPr id="708" name="【消防施設】&#10;一人当たり面積該当値テキスト">
          <a:extLst>
            <a:ext uri="{FF2B5EF4-FFF2-40B4-BE49-F238E27FC236}">
              <a16:creationId xmlns:a16="http://schemas.microsoft.com/office/drawing/2014/main" id="{2AA58E79-42AA-4328-A2FB-091029526F7D}"/>
            </a:ext>
          </a:extLst>
        </xdr:cNvPr>
        <xdr:cNvSpPr txBox="1"/>
      </xdr:nvSpPr>
      <xdr:spPr>
        <a:xfrm>
          <a:off x="22199600" y="14401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41708</xdr:rowOff>
    </xdr:from>
    <xdr:to>
      <xdr:col>112</xdr:col>
      <xdr:colOff>38100</xdr:colOff>
      <xdr:row>85</xdr:row>
      <xdr:rowOff>143308</xdr:rowOff>
    </xdr:to>
    <xdr:sp macro="" textlink="">
      <xdr:nvSpPr>
        <xdr:cNvPr id="709" name="楕円 708">
          <a:extLst>
            <a:ext uri="{FF2B5EF4-FFF2-40B4-BE49-F238E27FC236}">
              <a16:creationId xmlns:a16="http://schemas.microsoft.com/office/drawing/2014/main" id="{DAF18E94-0AC2-4CBB-9E49-C635BDE36570}"/>
            </a:ext>
          </a:extLst>
        </xdr:cNvPr>
        <xdr:cNvSpPr/>
      </xdr:nvSpPr>
      <xdr:spPr>
        <a:xfrm>
          <a:off x="21272500" y="1461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91593</xdr:rowOff>
    </xdr:from>
    <xdr:to>
      <xdr:col>116</xdr:col>
      <xdr:colOff>63500</xdr:colOff>
      <xdr:row>85</xdr:row>
      <xdr:rowOff>92508</xdr:rowOff>
    </xdr:to>
    <xdr:cxnSp macro="">
      <xdr:nvCxnSpPr>
        <xdr:cNvPr id="710" name="直線コネクタ 709">
          <a:extLst>
            <a:ext uri="{FF2B5EF4-FFF2-40B4-BE49-F238E27FC236}">
              <a16:creationId xmlns:a16="http://schemas.microsoft.com/office/drawing/2014/main" id="{408F5AB7-796C-4F43-95B2-F4D264107B54}"/>
            </a:ext>
          </a:extLst>
        </xdr:cNvPr>
        <xdr:cNvCxnSpPr/>
      </xdr:nvCxnSpPr>
      <xdr:spPr>
        <a:xfrm flipV="1">
          <a:off x="21323300" y="14664843"/>
          <a:ext cx="8382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144035</xdr:rowOff>
    </xdr:from>
    <xdr:ext cx="469744" cy="259045"/>
    <xdr:sp macro="" textlink="">
      <xdr:nvSpPr>
        <xdr:cNvPr id="711" name="n_1aveValue【消防施設】&#10;一人当たり面積">
          <a:extLst>
            <a:ext uri="{FF2B5EF4-FFF2-40B4-BE49-F238E27FC236}">
              <a16:creationId xmlns:a16="http://schemas.microsoft.com/office/drawing/2014/main" id="{8FF5B40B-659F-42B9-BCE8-370C6AB398CF}"/>
            </a:ext>
          </a:extLst>
        </xdr:cNvPr>
        <xdr:cNvSpPr txBox="1"/>
      </xdr:nvSpPr>
      <xdr:spPr>
        <a:xfrm>
          <a:off x="21075727" y="14717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1185</xdr:rowOff>
    </xdr:from>
    <xdr:ext cx="469744" cy="259045"/>
    <xdr:sp macro="" textlink="">
      <xdr:nvSpPr>
        <xdr:cNvPr id="712" name="n_2aveValue【消防施設】&#10;一人当たり面積">
          <a:extLst>
            <a:ext uri="{FF2B5EF4-FFF2-40B4-BE49-F238E27FC236}">
              <a16:creationId xmlns:a16="http://schemas.microsoft.com/office/drawing/2014/main" id="{CBAD5963-A5E4-41A5-8DB9-00734DE7AB8F}"/>
            </a:ext>
          </a:extLst>
        </xdr:cNvPr>
        <xdr:cNvSpPr txBox="1"/>
      </xdr:nvSpPr>
      <xdr:spPr>
        <a:xfrm>
          <a:off x="20199427" y="14402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7586</xdr:rowOff>
    </xdr:from>
    <xdr:ext cx="469744" cy="259045"/>
    <xdr:sp macro="" textlink="">
      <xdr:nvSpPr>
        <xdr:cNvPr id="713" name="n_3aveValue【消防施設】&#10;一人当たり面積">
          <a:extLst>
            <a:ext uri="{FF2B5EF4-FFF2-40B4-BE49-F238E27FC236}">
              <a16:creationId xmlns:a16="http://schemas.microsoft.com/office/drawing/2014/main" id="{460F5FA0-A492-40AF-96C6-B9399AA117B5}"/>
            </a:ext>
          </a:extLst>
        </xdr:cNvPr>
        <xdr:cNvSpPr txBox="1"/>
      </xdr:nvSpPr>
      <xdr:spPr>
        <a:xfrm>
          <a:off x="19310427" y="14409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13988</xdr:rowOff>
    </xdr:from>
    <xdr:ext cx="469744" cy="259045"/>
    <xdr:sp macro="" textlink="">
      <xdr:nvSpPr>
        <xdr:cNvPr id="714" name="n_4aveValue【消防施設】&#10;一人当たり面積">
          <a:extLst>
            <a:ext uri="{FF2B5EF4-FFF2-40B4-BE49-F238E27FC236}">
              <a16:creationId xmlns:a16="http://schemas.microsoft.com/office/drawing/2014/main" id="{F2201D29-673B-4E2F-B8D2-178F9354A221}"/>
            </a:ext>
          </a:extLst>
        </xdr:cNvPr>
        <xdr:cNvSpPr txBox="1"/>
      </xdr:nvSpPr>
      <xdr:spPr>
        <a:xfrm>
          <a:off x="18421427" y="14415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159835</xdr:rowOff>
    </xdr:from>
    <xdr:ext cx="469744" cy="259045"/>
    <xdr:sp macro="" textlink="">
      <xdr:nvSpPr>
        <xdr:cNvPr id="715" name="n_1mainValue【消防施設】&#10;一人当たり面積">
          <a:extLst>
            <a:ext uri="{FF2B5EF4-FFF2-40B4-BE49-F238E27FC236}">
              <a16:creationId xmlns:a16="http://schemas.microsoft.com/office/drawing/2014/main" id="{A31B3475-C415-4BCE-8ACC-D9C6560AB9DE}"/>
            </a:ext>
          </a:extLst>
        </xdr:cNvPr>
        <xdr:cNvSpPr txBox="1"/>
      </xdr:nvSpPr>
      <xdr:spPr>
        <a:xfrm>
          <a:off x="21075727" y="14390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16" name="正方形/長方形 715">
          <a:extLst>
            <a:ext uri="{FF2B5EF4-FFF2-40B4-BE49-F238E27FC236}">
              <a16:creationId xmlns:a16="http://schemas.microsoft.com/office/drawing/2014/main" id="{E70D0A83-23D3-4DD7-9D0E-BF0A692CF95D}"/>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17" name="正方形/長方形 716">
          <a:extLst>
            <a:ext uri="{FF2B5EF4-FFF2-40B4-BE49-F238E27FC236}">
              <a16:creationId xmlns:a16="http://schemas.microsoft.com/office/drawing/2014/main" id="{98325123-ED7C-4EEE-83E0-B8975CC580C3}"/>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18" name="正方形/長方形 717">
          <a:extLst>
            <a:ext uri="{FF2B5EF4-FFF2-40B4-BE49-F238E27FC236}">
              <a16:creationId xmlns:a16="http://schemas.microsoft.com/office/drawing/2014/main" id="{48172FF0-DFE0-42CB-9311-6BA86A44AEFD}"/>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19" name="正方形/長方形 718">
          <a:extLst>
            <a:ext uri="{FF2B5EF4-FFF2-40B4-BE49-F238E27FC236}">
              <a16:creationId xmlns:a16="http://schemas.microsoft.com/office/drawing/2014/main" id="{3E0C7D36-5563-4349-B5F0-56E40599A2E9}"/>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20" name="正方形/長方形 719">
          <a:extLst>
            <a:ext uri="{FF2B5EF4-FFF2-40B4-BE49-F238E27FC236}">
              <a16:creationId xmlns:a16="http://schemas.microsoft.com/office/drawing/2014/main" id="{72875C25-A6B9-471B-A910-911345CA6028}"/>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21" name="正方形/長方形 720">
          <a:extLst>
            <a:ext uri="{FF2B5EF4-FFF2-40B4-BE49-F238E27FC236}">
              <a16:creationId xmlns:a16="http://schemas.microsoft.com/office/drawing/2014/main" id="{93E12CBB-C480-489A-A024-023C2A05BAE2}"/>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22" name="正方形/長方形 721">
          <a:extLst>
            <a:ext uri="{FF2B5EF4-FFF2-40B4-BE49-F238E27FC236}">
              <a16:creationId xmlns:a16="http://schemas.microsoft.com/office/drawing/2014/main" id="{3253A611-3331-47B1-AF64-C1203B2983CB}"/>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23" name="正方形/長方形 722">
          <a:extLst>
            <a:ext uri="{FF2B5EF4-FFF2-40B4-BE49-F238E27FC236}">
              <a16:creationId xmlns:a16="http://schemas.microsoft.com/office/drawing/2014/main" id="{145AE54C-DBF3-4592-A2E4-9DDA70D52722}"/>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24" name="テキスト ボックス 723">
          <a:extLst>
            <a:ext uri="{FF2B5EF4-FFF2-40B4-BE49-F238E27FC236}">
              <a16:creationId xmlns:a16="http://schemas.microsoft.com/office/drawing/2014/main" id="{31139D31-93D8-4343-B825-890916158D7E}"/>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25" name="直線コネクタ 724">
          <a:extLst>
            <a:ext uri="{FF2B5EF4-FFF2-40B4-BE49-F238E27FC236}">
              <a16:creationId xmlns:a16="http://schemas.microsoft.com/office/drawing/2014/main" id="{E2C9C9A8-986E-45CF-8E49-77B40E1E7459}"/>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26" name="テキスト ボックス 725">
          <a:extLst>
            <a:ext uri="{FF2B5EF4-FFF2-40B4-BE49-F238E27FC236}">
              <a16:creationId xmlns:a16="http://schemas.microsoft.com/office/drawing/2014/main" id="{CBBB3D3B-5589-482D-811E-71813F30716F}"/>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27" name="直線コネクタ 726">
          <a:extLst>
            <a:ext uri="{FF2B5EF4-FFF2-40B4-BE49-F238E27FC236}">
              <a16:creationId xmlns:a16="http://schemas.microsoft.com/office/drawing/2014/main" id="{0FC4D899-E169-443A-B6BE-76C1F62EBE69}"/>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28" name="テキスト ボックス 727">
          <a:extLst>
            <a:ext uri="{FF2B5EF4-FFF2-40B4-BE49-F238E27FC236}">
              <a16:creationId xmlns:a16="http://schemas.microsoft.com/office/drawing/2014/main" id="{317D382C-966F-43C0-924A-7EBF5EA6230A}"/>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29" name="直線コネクタ 728">
          <a:extLst>
            <a:ext uri="{FF2B5EF4-FFF2-40B4-BE49-F238E27FC236}">
              <a16:creationId xmlns:a16="http://schemas.microsoft.com/office/drawing/2014/main" id="{C868F747-E28F-4F86-B212-9422117E6EE4}"/>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30" name="テキスト ボックス 729">
          <a:extLst>
            <a:ext uri="{FF2B5EF4-FFF2-40B4-BE49-F238E27FC236}">
              <a16:creationId xmlns:a16="http://schemas.microsoft.com/office/drawing/2014/main" id="{F617D70B-3C78-48B5-997C-F88F306421F5}"/>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31" name="直線コネクタ 730">
          <a:extLst>
            <a:ext uri="{FF2B5EF4-FFF2-40B4-BE49-F238E27FC236}">
              <a16:creationId xmlns:a16="http://schemas.microsoft.com/office/drawing/2014/main" id="{478B13F6-2B12-4EC8-BE84-576820FA7D23}"/>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32" name="テキスト ボックス 731">
          <a:extLst>
            <a:ext uri="{FF2B5EF4-FFF2-40B4-BE49-F238E27FC236}">
              <a16:creationId xmlns:a16="http://schemas.microsoft.com/office/drawing/2014/main" id="{0287A3C8-6C6E-48FC-B878-A2975F8FB713}"/>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33" name="直線コネクタ 732">
          <a:extLst>
            <a:ext uri="{FF2B5EF4-FFF2-40B4-BE49-F238E27FC236}">
              <a16:creationId xmlns:a16="http://schemas.microsoft.com/office/drawing/2014/main" id="{74C9A0B6-C9B3-4118-B40A-2E73B2DF87C2}"/>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34" name="テキスト ボックス 733">
          <a:extLst>
            <a:ext uri="{FF2B5EF4-FFF2-40B4-BE49-F238E27FC236}">
              <a16:creationId xmlns:a16="http://schemas.microsoft.com/office/drawing/2014/main" id="{E11FC23B-78E8-4E30-AF20-DA54B4CBCA8F}"/>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35" name="直線コネクタ 734">
          <a:extLst>
            <a:ext uri="{FF2B5EF4-FFF2-40B4-BE49-F238E27FC236}">
              <a16:creationId xmlns:a16="http://schemas.microsoft.com/office/drawing/2014/main" id="{2A9A58BB-A4DB-4C44-A2DB-D1C89EB7BAAD}"/>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36" name="テキスト ボックス 735">
          <a:extLst>
            <a:ext uri="{FF2B5EF4-FFF2-40B4-BE49-F238E27FC236}">
              <a16:creationId xmlns:a16="http://schemas.microsoft.com/office/drawing/2014/main" id="{49598D91-37D6-43FE-A04A-4AA1AA5FF9EE}"/>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37" name="直線コネクタ 736">
          <a:extLst>
            <a:ext uri="{FF2B5EF4-FFF2-40B4-BE49-F238E27FC236}">
              <a16:creationId xmlns:a16="http://schemas.microsoft.com/office/drawing/2014/main" id="{92562E80-7BA3-45B2-893B-B0FC4A3825B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38" name="テキスト ボックス 737">
          <a:extLst>
            <a:ext uri="{FF2B5EF4-FFF2-40B4-BE49-F238E27FC236}">
              <a16:creationId xmlns:a16="http://schemas.microsoft.com/office/drawing/2014/main" id="{7B0CC86F-BBFA-415C-A686-F700A171CD01}"/>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39" name="直線コネクタ 738">
          <a:extLst>
            <a:ext uri="{FF2B5EF4-FFF2-40B4-BE49-F238E27FC236}">
              <a16:creationId xmlns:a16="http://schemas.microsoft.com/office/drawing/2014/main" id="{A88D7642-7C6F-494E-B5A7-98E3914FA5BF}"/>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0" name="【庁舎】&#10;有形固定資産減価償却率グラフ枠">
          <a:extLst>
            <a:ext uri="{FF2B5EF4-FFF2-40B4-BE49-F238E27FC236}">
              <a16:creationId xmlns:a16="http://schemas.microsoft.com/office/drawing/2014/main" id="{1E9B020F-F1AE-4E20-B598-AF525C4181BB}"/>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151312</xdr:rowOff>
    </xdr:from>
    <xdr:to>
      <xdr:col>85</xdr:col>
      <xdr:colOff>126364</xdr:colOff>
      <xdr:row>109</xdr:row>
      <xdr:rowOff>27214</xdr:rowOff>
    </xdr:to>
    <xdr:cxnSp macro="">
      <xdr:nvCxnSpPr>
        <xdr:cNvPr id="741" name="直線コネクタ 740">
          <a:extLst>
            <a:ext uri="{FF2B5EF4-FFF2-40B4-BE49-F238E27FC236}">
              <a16:creationId xmlns:a16="http://schemas.microsoft.com/office/drawing/2014/main" id="{649C5138-1BED-4D53-83C9-E1B6E3885E36}"/>
            </a:ext>
          </a:extLst>
        </xdr:cNvPr>
        <xdr:cNvCxnSpPr/>
      </xdr:nvCxnSpPr>
      <xdr:spPr>
        <a:xfrm flipV="1">
          <a:off x="16318864" y="17124862"/>
          <a:ext cx="0" cy="15904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31041</xdr:rowOff>
    </xdr:from>
    <xdr:ext cx="405111" cy="259045"/>
    <xdr:sp macro="" textlink="">
      <xdr:nvSpPr>
        <xdr:cNvPr id="742" name="【庁舎】&#10;有形固定資産減価償却率最小値テキスト">
          <a:extLst>
            <a:ext uri="{FF2B5EF4-FFF2-40B4-BE49-F238E27FC236}">
              <a16:creationId xmlns:a16="http://schemas.microsoft.com/office/drawing/2014/main" id="{6F028713-5078-421D-A288-5FCABE02C290}"/>
            </a:ext>
          </a:extLst>
        </xdr:cNvPr>
        <xdr:cNvSpPr txBox="1"/>
      </xdr:nvSpPr>
      <xdr:spPr>
        <a:xfrm>
          <a:off x="16357600" y="18719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27214</xdr:rowOff>
    </xdr:from>
    <xdr:to>
      <xdr:col>86</xdr:col>
      <xdr:colOff>25400</xdr:colOff>
      <xdr:row>109</xdr:row>
      <xdr:rowOff>27214</xdr:rowOff>
    </xdr:to>
    <xdr:cxnSp macro="">
      <xdr:nvCxnSpPr>
        <xdr:cNvPr id="743" name="直線コネクタ 742">
          <a:extLst>
            <a:ext uri="{FF2B5EF4-FFF2-40B4-BE49-F238E27FC236}">
              <a16:creationId xmlns:a16="http://schemas.microsoft.com/office/drawing/2014/main" id="{76050DB0-1EB2-4612-8668-D733D8243848}"/>
            </a:ext>
          </a:extLst>
        </xdr:cNvPr>
        <xdr:cNvCxnSpPr/>
      </xdr:nvCxnSpPr>
      <xdr:spPr>
        <a:xfrm>
          <a:off x="16230600" y="18715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97989</xdr:rowOff>
    </xdr:from>
    <xdr:ext cx="340478" cy="259045"/>
    <xdr:sp macro="" textlink="">
      <xdr:nvSpPr>
        <xdr:cNvPr id="744" name="【庁舎】&#10;有形固定資産減価償却率最大値テキスト">
          <a:extLst>
            <a:ext uri="{FF2B5EF4-FFF2-40B4-BE49-F238E27FC236}">
              <a16:creationId xmlns:a16="http://schemas.microsoft.com/office/drawing/2014/main" id="{D88EC7AA-8F97-4CC9-9A77-33AD51C22EDD}"/>
            </a:ext>
          </a:extLst>
        </xdr:cNvPr>
        <xdr:cNvSpPr txBox="1"/>
      </xdr:nvSpPr>
      <xdr:spPr>
        <a:xfrm>
          <a:off x="16357600" y="169000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151312</xdr:rowOff>
    </xdr:from>
    <xdr:to>
      <xdr:col>86</xdr:col>
      <xdr:colOff>25400</xdr:colOff>
      <xdr:row>99</xdr:row>
      <xdr:rowOff>151312</xdr:rowOff>
    </xdr:to>
    <xdr:cxnSp macro="">
      <xdr:nvCxnSpPr>
        <xdr:cNvPr id="745" name="直線コネクタ 744">
          <a:extLst>
            <a:ext uri="{FF2B5EF4-FFF2-40B4-BE49-F238E27FC236}">
              <a16:creationId xmlns:a16="http://schemas.microsoft.com/office/drawing/2014/main" id="{BF30B41D-613D-4C1D-874B-AA10616E8E88}"/>
            </a:ext>
          </a:extLst>
        </xdr:cNvPr>
        <xdr:cNvCxnSpPr/>
      </xdr:nvCxnSpPr>
      <xdr:spPr>
        <a:xfrm>
          <a:off x="16230600" y="1712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149514</xdr:rowOff>
    </xdr:from>
    <xdr:ext cx="405111" cy="259045"/>
    <xdr:sp macro="" textlink="">
      <xdr:nvSpPr>
        <xdr:cNvPr id="746" name="【庁舎】&#10;有形固定資産減価償却率平均値テキスト">
          <a:extLst>
            <a:ext uri="{FF2B5EF4-FFF2-40B4-BE49-F238E27FC236}">
              <a16:creationId xmlns:a16="http://schemas.microsoft.com/office/drawing/2014/main" id="{4A02B876-B7F0-4525-A6C7-7D5B38A9D612}"/>
            </a:ext>
          </a:extLst>
        </xdr:cNvPr>
        <xdr:cNvSpPr txBox="1"/>
      </xdr:nvSpPr>
      <xdr:spPr>
        <a:xfrm>
          <a:off x="16357600" y="178088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126637</xdr:rowOff>
    </xdr:from>
    <xdr:to>
      <xdr:col>85</xdr:col>
      <xdr:colOff>177800</xdr:colOff>
      <xdr:row>105</xdr:row>
      <xdr:rowOff>56787</xdr:rowOff>
    </xdr:to>
    <xdr:sp macro="" textlink="">
      <xdr:nvSpPr>
        <xdr:cNvPr id="747" name="フローチャート: 判断 746">
          <a:extLst>
            <a:ext uri="{FF2B5EF4-FFF2-40B4-BE49-F238E27FC236}">
              <a16:creationId xmlns:a16="http://schemas.microsoft.com/office/drawing/2014/main" id="{D0EFC17A-DFFC-428D-B2E3-04A2BC6782EE}"/>
            </a:ext>
          </a:extLst>
        </xdr:cNvPr>
        <xdr:cNvSpPr/>
      </xdr:nvSpPr>
      <xdr:spPr>
        <a:xfrm>
          <a:off x="16268700" y="1795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128270</xdr:rowOff>
    </xdr:from>
    <xdr:to>
      <xdr:col>81</xdr:col>
      <xdr:colOff>101600</xdr:colOff>
      <xdr:row>105</xdr:row>
      <xdr:rowOff>58420</xdr:rowOff>
    </xdr:to>
    <xdr:sp macro="" textlink="">
      <xdr:nvSpPr>
        <xdr:cNvPr id="748" name="フローチャート: 判断 747">
          <a:extLst>
            <a:ext uri="{FF2B5EF4-FFF2-40B4-BE49-F238E27FC236}">
              <a16:creationId xmlns:a16="http://schemas.microsoft.com/office/drawing/2014/main" id="{687D2308-20F1-462A-8BD5-49DD3930E911}"/>
            </a:ext>
          </a:extLst>
        </xdr:cNvPr>
        <xdr:cNvSpPr/>
      </xdr:nvSpPr>
      <xdr:spPr>
        <a:xfrm>
          <a:off x="15430500" y="1795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116839</xdr:rowOff>
    </xdr:from>
    <xdr:to>
      <xdr:col>76</xdr:col>
      <xdr:colOff>165100</xdr:colOff>
      <xdr:row>105</xdr:row>
      <xdr:rowOff>46989</xdr:rowOff>
    </xdr:to>
    <xdr:sp macro="" textlink="">
      <xdr:nvSpPr>
        <xdr:cNvPr id="749" name="フローチャート: 判断 748">
          <a:extLst>
            <a:ext uri="{FF2B5EF4-FFF2-40B4-BE49-F238E27FC236}">
              <a16:creationId xmlns:a16="http://schemas.microsoft.com/office/drawing/2014/main" id="{39753D22-8E27-4AC1-8823-DEA3C9375FD1}"/>
            </a:ext>
          </a:extLst>
        </xdr:cNvPr>
        <xdr:cNvSpPr/>
      </xdr:nvSpPr>
      <xdr:spPr>
        <a:xfrm>
          <a:off x="14541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108676</xdr:rowOff>
    </xdr:from>
    <xdr:to>
      <xdr:col>72</xdr:col>
      <xdr:colOff>38100</xdr:colOff>
      <xdr:row>105</xdr:row>
      <xdr:rowOff>38826</xdr:rowOff>
    </xdr:to>
    <xdr:sp macro="" textlink="">
      <xdr:nvSpPr>
        <xdr:cNvPr id="750" name="フローチャート: 判断 749">
          <a:extLst>
            <a:ext uri="{FF2B5EF4-FFF2-40B4-BE49-F238E27FC236}">
              <a16:creationId xmlns:a16="http://schemas.microsoft.com/office/drawing/2014/main" id="{CD7A17DB-9F73-4140-8DA1-242BDD766E13}"/>
            </a:ext>
          </a:extLst>
        </xdr:cNvPr>
        <xdr:cNvSpPr/>
      </xdr:nvSpPr>
      <xdr:spPr>
        <a:xfrm>
          <a:off x="13652500" y="1793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93980</xdr:rowOff>
    </xdr:from>
    <xdr:to>
      <xdr:col>67</xdr:col>
      <xdr:colOff>101600</xdr:colOff>
      <xdr:row>105</xdr:row>
      <xdr:rowOff>24130</xdr:rowOff>
    </xdr:to>
    <xdr:sp macro="" textlink="">
      <xdr:nvSpPr>
        <xdr:cNvPr id="751" name="フローチャート: 判断 750">
          <a:extLst>
            <a:ext uri="{FF2B5EF4-FFF2-40B4-BE49-F238E27FC236}">
              <a16:creationId xmlns:a16="http://schemas.microsoft.com/office/drawing/2014/main" id="{1BC10416-3852-4888-84EB-7AD719A1F67B}"/>
            </a:ext>
          </a:extLst>
        </xdr:cNvPr>
        <xdr:cNvSpPr/>
      </xdr:nvSpPr>
      <xdr:spPr>
        <a:xfrm>
          <a:off x="12763500" y="179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52" name="テキスト ボックス 751">
          <a:extLst>
            <a:ext uri="{FF2B5EF4-FFF2-40B4-BE49-F238E27FC236}">
              <a16:creationId xmlns:a16="http://schemas.microsoft.com/office/drawing/2014/main" id="{16A2320E-C0C3-4025-9AFD-BFC80E9BC7DE}"/>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53" name="テキスト ボックス 752">
          <a:extLst>
            <a:ext uri="{FF2B5EF4-FFF2-40B4-BE49-F238E27FC236}">
              <a16:creationId xmlns:a16="http://schemas.microsoft.com/office/drawing/2014/main" id="{B59ADDE5-6FAD-4BA4-A3D0-6E353E21E7A3}"/>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54" name="テキスト ボックス 753">
          <a:extLst>
            <a:ext uri="{FF2B5EF4-FFF2-40B4-BE49-F238E27FC236}">
              <a16:creationId xmlns:a16="http://schemas.microsoft.com/office/drawing/2014/main" id="{5BFA9ABC-DBDF-4005-BCBE-317D37640C87}"/>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55" name="テキスト ボックス 754">
          <a:extLst>
            <a:ext uri="{FF2B5EF4-FFF2-40B4-BE49-F238E27FC236}">
              <a16:creationId xmlns:a16="http://schemas.microsoft.com/office/drawing/2014/main" id="{1E48F714-C7A3-42F0-B667-AD4E5B20AF54}"/>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56" name="テキスト ボックス 755">
          <a:extLst>
            <a:ext uri="{FF2B5EF4-FFF2-40B4-BE49-F238E27FC236}">
              <a16:creationId xmlns:a16="http://schemas.microsoft.com/office/drawing/2014/main" id="{A740614A-212F-45FF-87EE-50F3916C3E25}"/>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35198</xdr:rowOff>
    </xdr:from>
    <xdr:to>
      <xdr:col>85</xdr:col>
      <xdr:colOff>177800</xdr:colOff>
      <xdr:row>105</xdr:row>
      <xdr:rowOff>136798</xdr:rowOff>
    </xdr:to>
    <xdr:sp macro="" textlink="">
      <xdr:nvSpPr>
        <xdr:cNvPr id="757" name="楕円 756">
          <a:extLst>
            <a:ext uri="{FF2B5EF4-FFF2-40B4-BE49-F238E27FC236}">
              <a16:creationId xmlns:a16="http://schemas.microsoft.com/office/drawing/2014/main" id="{7BCCE545-CF42-4219-AA35-06DBB7B53AEA}"/>
            </a:ext>
          </a:extLst>
        </xdr:cNvPr>
        <xdr:cNvSpPr/>
      </xdr:nvSpPr>
      <xdr:spPr>
        <a:xfrm>
          <a:off x="16268700" y="18037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13625</xdr:rowOff>
    </xdr:from>
    <xdr:ext cx="405111" cy="259045"/>
    <xdr:sp macro="" textlink="">
      <xdr:nvSpPr>
        <xdr:cNvPr id="758" name="【庁舎】&#10;有形固定資産減価償却率該当値テキスト">
          <a:extLst>
            <a:ext uri="{FF2B5EF4-FFF2-40B4-BE49-F238E27FC236}">
              <a16:creationId xmlns:a16="http://schemas.microsoft.com/office/drawing/2014/main" id="{53E7C53E-6944-42A3-92EA-C8E8EF039B7A}"/>
            </a:ext>
          </a:extLst>
        </xdr:cNvPr>
        <xdr:cNvSpPr txBox="1"/>
      </xdr:nvSpPr>
      <xdr:spPr>
        <a:xfrm>
          <a:off x="16357600" y="18015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28666</xdr:rowOff>
    </xdr:from>
    <xdr:to>
      <xdr:col>81</xdr:col>
      <xdr:colOff>101600</xdr:colOff>
      <xdr:row>105</xdr:row>
      <xdr:rowOff>130266</xdr:rowOff>
    </xdr:to>
    <xdr:sp macro="" textlink="">
      <xdr:nvSpPr>
        <xdr:cNvPr id="759" name="楕円 758">
          <a:extLst>
            <a:ext uri="{FF2B5EF4-FFF2-40B4-BE49-F238E27FC236}">
              <a16:creationId xmlns:a16="http://schemas.microsoft.com/office/drawing/2014/main" id="{4089866C-3A32-4407-BB09-7D2771D538C6}"/>
            </a:ext>
          </a:extLst>
        </xdr:cNvPr>
        <xdr:cNvSpPr/>
      </xdr:nvSpPr>
      <xdr:spPr>
        <a:xfrm>
          <a:off x="15430500" y="18030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79466</xdr:rowOff>
    </xdr:from>
    <xdr:to>
      <xdr:col>85</xdr:col>
      <xdr:colOff>127000</xdr:colOff>
      <xdr:row>105</xdr:row>
      <xdr:rowOff>85998</xdr:rowOff>
    </xdr:to>
    <xdr:cxnSp macro="">
      <xdr:nvCxnSpPr>
        <xdr:cNvPr id="760" name="直線コネクタ 759">
          <a:extLst>
            <a:ext uri="{FF2B5EF4-FFF2-40B4-BE49-F238E27FC236}">
              <a16:creationId xmlns:a16="http://schemas.microsoft.com/office/drawing/2014/main" id="{2FA7E286-179F-44E5-8AE1-12F43424757B}"/>
            </a:ext>
          </a:extLst>
        </xdr:cNvPr>
        <xdr:cNvCxnSpPr/>
      </xdr:nvCxnSpPr>
      <xdr:spPr>
        <a:xfrm>
          <a:off x="15481300" y="18081716"/>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74947</xdr:rowOff>
    </xdr:from>
    <xdr:ext cx="405111" cy="259045"/>
    <xdr:sp macro="" textlink="">
      <xdr:nvSpPr>
        <xdr:cNvPr id="761" name="n_1aveValue【庁舎】&#10;有形固定資産減価償却率">
          <a:extLst>
            <a:ext uri="{FF2B5EF4-FFF2-40B4-BE49-F238E27FC236}">
              <a16:creationId xmlns:a16="http://schemas.microsoft.com/office/drawing/2014/main" id="{64741BE7-7D4D-451B-9C8E-2D039C631596}"/>
            </a:ext>
          </a:extLst>
        </xdr:cNvPr>
        <xdr:cNvSpPr txBox="1"/>
      </xdr:nvSpPr>
      <xdr:spPr>
        <a:xfrm>
          <a:off x="15266044" y="1773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63516</xdr:rowOff>
    </xdr:from>
    <xdr:ext cx="405111" cy="259045"/>
    <xdr:sp macro="" textlink="">
      <xdr:nvSpPr>
        <xdr:cNvPr id="762" name="n_2aveValue【庁舎】&#10;有形固定資産減価償却率">
          <a:extLst>
            <a:ext uri="{FF2B5EF4-FFF2-40B4-BE49-F238E27FC236}">
              <a16:creationId xmlns:a16="http://schemas.microsoft.com/office/drawing/2014/main" id="{8A2348A7-82C8-451A-9045-C31A30716A51}"/>
            </a:ext>
          </a:extLst>
        </xdr:cNvPr>
        <xdr:cNvSpPr txBox="1"/>
      </xdr:nvSpPr>
      <xdr:spPr>
        <a:xfrm>
          <a:off x="14389744" y="1772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55353</xdr:rowOff>
    </xdr:from>
    <xdr:ext cx="405111" cy="259045"/>
    <xdr:sp macro="" textlink="">
      <xdr:nvSpPr>
        <xdr:cNvPr id="763" name="n_3aveValue【庁舎】&#10;有形固定資産減価償却率">
          <a:extLst>
            <a:ext uri="{FF2B5EF4-FFF2-40B4-BE49-F238E27FC236}">
              <a16:creationId xmlns:a16="http://schemas.microsoft.com/office/drawing/2014/main" id="{93C6E4CC-9741-4E95-AAA8-2B92874190F4}"/>
            </a:ext>
          </a:extLst>
        </xdr:cNvPr>
        <xdr:cNvSpPr txBox="1"/>
      </xdr:nvSpPr>
      <xdr:spPr>
        <a:xfrm>
          <a:off x="13500744" y="17714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40657</xdr:rowOff>
    </xdr:from>
    <xdr:ext cx="405111" cy="259045"/>
    <xdr:sp macro="" textlink="">
      <xdr:nvSpPr>
        <xdr:cNvPr id="764" name="n_4aveValue【庁舎】&#10;有形固定資産減価償却率">
          <a:extLst>
            <a:ext uri="{FF2B5EF4-FFF2-40B4-BE49-F238E27FC236}">
              <a16:creationId xmlns:a16="http://schemas.microsoft.com/office/drawing/2014/main" id="{C8083448-BA58-4379-A38A-7077664034ED}"/>
            </a:ext>
          </a:extLst>
        </xdr:cNvPr>
        <xdr:cNvSpPr txBox="1"/>
      </xdr:nvSpPr>
      <xdr:spPr>
        <a:xfrm>
          <a:off x="12611744" y="1770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121393</xdr:rowOff>
    </xdr:from>
    <xdr:ext cx="405111" cy="259045"/>
    <xdr:sp macro="" textlink="">
      <xdr:nvSpPr>
        <xdr:cNvPr id="765" name="n_1mainValue【庁舎】&#10;有形固定資産減価償却率">
          <a:extLst>
            <a:ext uri="{FF2B5EF4-FFF2-40B4-BE49-F238E27FC236}">
              <a16:creationId xmlns:a16="http://schemas.microsoft.com/office/drawing/2014/main" id="{C7DA17CE-2001-4A53-9045-7F13D09CEC72}"/>
            </a:ext>
          </a:extLst>
        </xdr:cNvPr>
        <xdr:cNvSpPr txBox="1"/>
      </xdr:nvSpPr>
      <xdr:spPr>
        <a:xfrm>
          <a:off x="15266044" y="18123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66" name="正方形/長方形 765">
          <a:extLst>
            <a:ext uri="{FF2B5EF4-FFF2-40B4-BE49-F238E27FC236}">
              <a16:creationId xmlns:a16="http://schemas.microsoft.com/office/drawing/2014/main" id="{867FEE1B-E2FA-4EB8-B965-CBB912D9146B}"/>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67" name="正方形/長方形 766">
          <a:extLst>
            <a:ext uri="{FF2B5EF4-FFF2-40B4-BE49-F238E27FC236}">
              <a16:creationId xmlns:a16="http://schemas.microsoft.com/office/drawing/2014/main" id="{AB167301-5E27-4A37-90FB-C541B793B654}"/>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68" name="正方形/長方形 767">
          <a:extLst>
            <a:ext uri="{FF2B5EF4-FFF2-40B4-BE49-F238E27FC236}">
              <a16:creationId xmlns:a16="http://schemas.microsoft.com/office/drawing/2014/main" id="{1F6D1C81-EEBD-43E4-9179-A3E19D5A9432}"/>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69" name="正方形/長方形 768">
          <a:extLst>
            <a:ext uri="{FF2B5EF4-FFF2-40B4-BE49-F238E27FC236}">
              <a16:creationId xmlns:a16="http://schemas.microsoft.com/office/drawing/2014/main" id="{D041946B-F986-45CE-AA8E-7001D8B8101C}"/>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70" name="正方形/長方形 769">
          <a:extLst>
            <a:ext uri="{FF2B5EF4-FFF2-40B4-BE49-F238E27FC236}">
              <a16:creationId xmlns:a16="http://schemas.microsoft.com/office/drawing/2014/main" id="{9B118CAF-402A-42F1-8A27-F5FE3B00BA6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71" name="正方形/長方形 770">
          <a:extLst>
            <a:ext uri="{FF2B5EF4-FFF2-40B4-BE49-F238E27FC236}">
              <a16:creationId xmlns:a16="http://schemas.microsoft.com/office/drawing/2014/main" id="{16E86C6A-2687-470A-84AD-065AD2771F1D}"/>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72" name="正方形/長方形 771">
          <a:extLst>
            <a:ext uri="{FF2B5EF4-FFF2-40B4-BE49-F238E27FC236}">
              <a16:creationId xmlns:a16="http://schemas.microsoft.com/office/drawing/2014/main" id="{A04011A5-2D33-45C7-900F-E49CD79BE399}"/>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73" name="正方形/長方形 772">
          <a:extLst>
            <a:ext uri="{FF2B5EF4-FFF2-40B4-BE49-F238E27FC236}">
              <a16:creationId xmlns:a16="http://schemas.microsoft.com/office/drawing/2014/main" id="{2589802D-5D91-4021-89DF-EFE4CA017078}"/>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74" name="テキスト ボックス 773">
          <a:extLst>
            <a:ext uri="{FF2B5EF4-FFF2-40B4-BE49-F238E27FC236}">
              <a16:creationId xmlns:a16="http://schemas.microsoft.com/office/drawing/2014/main" id="{DD9B8ED8-7E3C-4433-A40B-E11AB2F6BDEF}"/>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75" name="直線コネクタ 774">
          <a:extLst>
            <a:ext uri="{FF2B5EF4-FFF2-40B4-BE49-F238E27FC236}">
              <a16:creationId xmlns:a16="http://schemas.microsoft.com/office/drawing/2014/main" id="{E2D0ADC4-CDDF-466B-9AA3-B36509E5CB81}"/>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76" name="直線コネクタ 775">
          <a:extLst>
            <a:ext uri="{FF2B5EF4-FFF2-40B4-BE49-F238E27FC236}">
              <a16:creationId xmlns:a16="http://schemas.microsoft.com/office/drawing/2014/main" id="{EB13EF82-4E83-46A0-8496-4166E11D6AFC}"/>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77" name="テキスト ボックス 776">
          <a:extLst>
            <a:ext uri="{FF2B5EF4-FFF2-40B4-BE49-F238E27FC236}">
              <a16:creationId xmlns:a16="http://schemas.microsoft.com/office/drawing/2014/main" id="{88142D1A-71CA-46E3-A63B-6F25F943242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78" name="直線コネクタ 777">
          <a:extLst>
            <a:ext uri="{FF2B5EF4-FFF2-40B4-BE49-F238E27FC236}">
              <a16:creationId xmlns:a16="http://schemas.microsoft.com/office/drawing/2014/main" id="{CC871F79-AE13-4D1C-964A-A877147BD0C2}"/>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79" name="テキスト ボックス 778">
          <a:extLst>
            <a:ext uri="{FF2B5EF4-FFF2-40B4-BE49-F238E27FC236}">
              <a16:creationId xmlns:a16="http://schemas.microsoft.com/office/drawing/2014/main" id="{5DD44BB6-C470-4CBF-91D0-6D69933B79ED}"/>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80" name="直線コネクタ 779">
          <a:extLst>
            <a:ext uri="{FF2B5EF4-FFF2-40B4-BE49-F238E27FC236}">
              <a16:creationId xmlns:a16="http://schemas.microsoft.com/office/drawing/2014/main" id="{E520F084-21CA-4653-8A1E-583B61D7E221}"/>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81" name="テキスト ボックス 780">
          <a:extLst>
            <a:ext uri="{FF2B5EF4-FFF2-40B4-BE49-F238E27FC236}">
              <a16:creationId xmlns:a16="http://schemas.microsoft.com/office/drawing/2014/main" id="{0793E9F6-6520-44AB-B958-986B9FCB9E3D}"/>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82" name="直線コネクタ 781">
          <a:extLst>
            <a:ext uri="{FF2B5EF4-FFF2-40B4-BE49-F238E27FC236}">
              <a16:creationId xmlns:a16="http://schemas.microsoft.com/office/drawing/2014/main" id="{ACC226E6-E4D9-4875-891F-CB9610FCDC18}"/>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83" name="テキスト ボックス 782">
          <a:extLst>
            <a:ext uri="{FF2B5EF4-FFF2-40B4-BE49-F238E27FC236}">
              <a16:creationId xmlns:a16="http://schemas.microsoft.com/office/drawing/2014/main" id="{24179AC3-C61A-46E7-B90C-5F779E0B5EDE}"/>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84" name="直線コネクタ 783">
          <a:extLst>
            <a:ext uri="{FF2B5EF4-FFF2-40B4-BE49-F238E27FC236}">
              <a16:creationId xmlns:a16="http://schemas.microsoft.com/office/drawing/2014/main" id="{05DE5724-B361-44F3-BC09-C3163846EE47}"/>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85" name="テキスト ボックス 784">
          <a:extLst>
            <a:ext uri="{FF2B5EF4-FFF2-40B4-BE49-F238E27FC236}">
              <a16:creationId xmlns:a16="http://schemas.microsoft.com/office/drawing/2014/main" id="{7D98FF25-0A14-498A-836A-2E0D010AE12C}"/>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86" name="直線コネクタ 785">
          <a:extLst>
            <a:ext uri="{FF2B5EF4-FFF2-40B4-BE49-F238E27FC236}">
              <a16:creationId xmlns:a16="http://schemas.microsoft.com/office/drawing/2014/main" id="{863F523F-0DAE-4745-B497-8E1FEB36A83D}"/>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87" name="テキスト ボックス 786">
          <a:extLst>
            <a:ext uri="{FF2B5EF4-FFF2-40B4-BE49-F238E27FC236}">
              <a16:creationId xmlns:a16="http://schemas.microsoft.com/office/drawing/2014/main" id="{4E7B4E7B-DECD-415D-8DD3-700B6EC3D836}"/>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88" name="直線コネクタ 787">
          <a:extLst>
            <a:ext uri="{FF2B5EF4-FFF2-40B4-BE49-F238E27FC236}">
              <a16:creationId xmlns:a16="http://schemas.microsoft.com/office/drawing/2014/main" id="{61AA96AE-6F2D-4B2D-BDAE-A1BD419238E6}"/>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89" name="テキスト ボックス 788">
          <a:extLst>
            <a:ext uri="{FF2B5EF4-FFF2-40B4-BE49-F238E27FC236}">
              <a16:creationId xmlns:a16="http://schemas.microsoft.com/office/drawing/2014/main" id="{522925FC-BF3D-4C96-B3CB-F0E54CD8D604}"/>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90" name="【庁舎】&#10;一人当たり面積グラフ枠">
          <a:extLst>
            <a:ext uri="{FF2B5EF4-FFF2-40B4-BE49-F238E27FC236}">
              <a16:creationId xmlns:a16="http://schemas.microsoft.com/office/drawing/2014/main" id="{6FA08845-35E4-4FDC-95C8-343D36BB42B6}"/>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80555</xdr:rowOff>
    </xdr:from>
    <xdr:to>
      <xdr:col>116</xdr:col>
      <xdr:colOff>62864</xdr:colOff>
      <xdr:row>107</xdr:row>
      <xdr:rowOff>152944</xdr:rowOff>
    </xdr:to>
    <xdr:cxnSp macro="">
      <xdr:nvCxnSpPr>
        <xdr:cNvPr id="791" name="直線コネクタ 790">
          <a:extLst>
            <a:ext uri="{FF2B5EF4-FFF2-40B4-BE49-F238E27FC236}">
              <a16:creationId xmlns:a16="http://schemas.microsoft.com/office/drawing/2014/main" id="{BA5DEE4E-D9D9-49F4-B39E-594060EFB02E}"/>
            </a:ext>
          </a:extLst>
        </xdr:cNvPr>
        <xdr:cNvCxnSpPr/>
      </xdr:nvCxnSpPr>
      <xdr:spPr>
        <a:xfrm flipV="1">
          <a:off x="22160864" y="17225555"/>
          <a:ext cx="0" cy="12725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156771</xdr:rowOff>
    </xdr:from>
    <xdr:ext cx="469744" cy="259045"/>
    <xdr:sp macro="" textlink="">
      <xdr:nvSpPr>
        <xdr:cNvPr id="792" name="【庁舎】&#10;一人当たり面積最小値テキスト">
          <a:extLst>
            <a:ext uri="{FF2B5EF4-FFF2-40B4-BE49-F238E27FC236}">
              <a16:creationId xmlns:a16="http://schemas.microsoft.com/office/drawing/2014/main" id="{C94E2E86-61DD-4180-B441-E77D00D6F914}"/>
            </a:ext>
          </a:extLst>
        </xdr:cNvPr>
        <xdr:cNvSpPr txBox="1"/>
      </xdr:nvSpPr>
      <xdr:spPr>
        <a:xfrm>
          <a:off x="22199600" y="18501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152944</xdr:rowOff>
    </xdr:from>
    <xdr:to>
      <xdr:col>116</xdr:col>
      <xdr:colOff>152400</xdr:colOff>
      <xdr:row>107</xdr:row>
      <xdr:rowOff>152944</xdr:rowOff>
    </xdr:to>
    <xdr:cxnSp macro="">
      <xdr:nvCxnSpPr>
        <xdr:cNvPr id="793" name="直線コネクタ 792">
          <a:extLst>
            <a:ext uri="{FF2B5EF4-FFF2-40B4-BE49-F238E27FC236}">
              <a16:creationId xmlns:a16="http://schemas.microsoft.com/office/drawing/2014/main" id="{FB062255-95D5-45D4-9A76-6762FA2DF1AD}"/>
            </a:ext>
          </a:extLst>
        </xdr:cNvPr>
        <xdr:cNvCxnSpPr/>
      </xdr:nvCxnSpPr>
      <xdr:spPr>
        <a:xfrm>
          <a:off x="22072600" y="18498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27232</xdr:rowOff>
    </xdr:from>
    <xdr:ext cx="469744" cy="259045"/>
    <xdr:sp macro="" textlink="">
      <xdr:nvSpPr>
        <xdr:cNvPr id="794" name="【庁舎】&#10;一人当たり面積最大値テキスト">
          <a:extLst>
            <a:ext uri="{FF2B5EF4-FFF2-40B4-BE49-F238E27FC236}">
              <a16:creationId xmlns:a16="http://schemas.microsoft.com/office/drawing/2014/main" id="{76F294A9-445A-4C99-9487-EC09F0395473}"/>
            </a:ext>
          </a:extLst>
        </xdr:cNvPr>
        <xdr:cNvSpPr txBox="1"/>
      </xdr:nvSpPr>
      <xdr:spPr>
        <a:xfrm>
          <a:off x="22199600" y="17000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80555</xdr:rowOff>
    </xdr:from>
    <xdr:to>
      <xdr:col>116</xdr:col>
      <xdr:colOff>152400</xdr:colOff>
      <xdr:row>100</xdr:row>
      <xdr:rowOff>80555</xdr:rowOff>
    </xdr:to>
    <xdr:cxnSp macro="">
      <xdr:nvCxnSpPr>
        <xdr:cNvPr id="795" name="直線コネクタ 794">
          <a:extLst>
            <a:ext uri="{FF2B5EF4-FFF2-40B4-BE49-F238E27FC236}">
              <a16:creationId xmlns:a16="http://schemas.microsoft.com/office/drawing/2014/main" id="{7E860520-A6A9-4D1D-88F9-65695D082412}"/>
            </a:ext>
          </a:extLst>
        </xdr:cNvPr>
        <xdr:cNvCxnSpPr/>
      </xdr:nvCxnSpPr>
      <xdr:spPr>
        <a:xfrm>
          <a:off x="22072600" y="17225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47914</xdr:rowOff>
    </xdr:from>
    <xdr:ext cx="469744" cy="259045"/>
    <xdr:sp macro="" textlink="">
      <xdr:nvSpPr>
        <xdr:cNvPr id="796" name="【庁舎】&#10;一人当たり面積平均値テキスト">
          <a:extLst>
            <a:ext uri="{FF2B5EF4-FFF2-40B4-BE49-F238E27FC236}">
              <a16:creationId xmlns:a16="http://schemas.microsoft.com/office/drawing/2014/main" id="{607EFE4A-BD8F-4C1F-BABB-7B3D96132A82}"/>
            </a:ext>
          </a:extLst>
        </xdr:cNvPr>
        <xdr:cNvSpPr txBox="1"/>
      </xdr:nvSpPr>
      <xdr:spPr>
        <a:xfrm>
          <a:off x="22199600" y="180501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69487</xdr:rowOff>
    </xdr:from>
    <xdr:to>
      <xdr:col>116</xdr:col>
      <xdr:colOff>114300</xdr:colOff>
      <xdr:row>105</xdr:row>
      <xdr:rowOff>171087</xdr:rowOff>
    </xdr:to>
    <xdr:sp macro="" textlink="">
      <xdr:nvSpPr>
        <xdr:cNvPr id="797" name="フローチャート: 判断 796">
          <a:extLst>
            <a:ext uri="{FF2B5EF4-FFF2-40B4-BE49-F238E27FC236}">
              <a16:creationId xmlns:a16="http://schemas.microsoft.com/office/drawing/2014/main" id="{C03B93EF-2B6E-48A3-8CF6-7B10A04A60CE}"/>
            </a:ext>
          </a:extLst>
        </xdr:cNvPr>
        <xdr:cNvSpPr/>
      </xdr:nvSpPr>
      <xdr:spPr>
        <a:xfrm>
          <a:off x="22110700" y="1807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57513</xdr:rowOff>
    </xdr:from>
    <xdr:to>
      <xdr:col>112</xdr:col>
      <xdr:colOff>38100</xdr:colOff>
      <xdr:row>105</xdr:row>
      <xdr:rowOff>159113</xdr:rowOff>
    </xdr:to>
    <xdr:sp macro="" textlink="">
      <xdr:nvSpPr>
        <xdr:cNvPr id="798" name="フローチャート: 判断 797">
          <a:extLst>
            <a:ext uri="{FF2B5EF4-FFF2-40B4-BE49-F238E27FC236}">
              <a16:creationId xmlns:a16="http://schemas.microsoft.com/office/drawing/2014/main" id="{4D702A54-9123-4C28-86F1-F7CCD248744E}"/>
            </a:ext>
          </a:extLst>
        </xdr:cNvPr>
        <xdr:cNvSpPr/>
      </xdr:nvSpPr>
      <xdr:spPr>
        <a:xfrm>
          <a:off x="21272500" y="18059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70576</xdr:rowOff>
    </xdr:from>
    <xdr:to>
      <xdr:col>107</xdr:col>
      <xdr:colOff>101600</xdr:colOff>
      <xdr:row>106</xdr:row>
      <xdr:rowOff>726</xdr:rowOff>
    </xdr:to>
    <xdr:sp macro="" textlink="">
      <xdr:nvSpPr>
        <xdr:cNvPr id="799" name="フローチャート: 判断 798">
          <a:extLst>
            <a:ext uri="{FF2B5EF4-FFF2-40B4-BE49-F238E27FC236}">
              <a16:creationId xmlns:a16="http://schemas.microsoft.com/office/drawing/2014/main" id="{81B2DF07-6EF5-4187-A20E-D3D3528C7F05}"/>
            </a:ext>
          </a:extLst>
        </xdr:cNvPr>
        <xdr:cNvSpPr/>
      </xdr:nvSpPr>
      <xdr:spPr>
        <a:xfrm>
          <a:off x="20383500" y="18072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122827</xdr:rowOff>
    </xdr:from>
    <xdr:to>
      <xdr:col>102</xdr:col>
      <xdr:colOff>165100</xdr:colOff>
      <xdr:row>106</xdr:row>
      <xdr:rowOff>52977</xdr:rowOff>
    </xdr:to>
    <xdr:sp macro="" textlink="">
      <xdr:nvSpPr>
        <xdr:cNvPr id="800" name="フローチャート: 判断 799">
          <a:extLst>
            <a:ext uri="{FF2B5EF4-FFF2-40B4-BE49-F238E27FC236}">
              <a16:creationId xmlns:a16="http://schemas.microsoft.com/office/drawing/2014/main" id="{3E0E5BF8-FE95-4708-B6AB-5AE0D2572387}"/>
            </a:ext>
          </a:extLst>
        </xdr:cNvPr>
        <xdr:cNvSpPr/>
      </xdr:nvSpPr>
      <xdr:spPr>
        <a:xfrm>
          <a:off x="19494500" y="18125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142421</xdr:rowOff>
    </xdr:from>
    <xdr:to>
      <xdr:col>98</xdr:col>
      <xdr:colOff>38100</xdr:colOff>
      <xdr:row>106</xdr:row>
      <xdr:rowOff>72571</xdr:rowOff>
    </xdr:to>
    <xdr:sp macro="" textlink="">
      <xdr:nvSpPr>
        <xdr:cNvPr id="801" name="フローチャート: 判断 800">
          <a:extLst>
            <a:ext uri="{FF2B5EF4-FFF2-40B4-BE49-F238E27FC236}">
              <a16:creationId xmlns:a16="http://schemas.microsoft.com/office/drawing/2014/main" id="{68104E8C-C265-46C3-917F-EF479D6C203C}"/>
            </a:ext>
          </a:extLst>
        </xdr:cNvPr>
        <xdr:cNvSpPr/>
      </xdr:nvSpPr>
      <xdr:spPr>
        <a:xfrm>
          <a:off x="18605500" y="18144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02" name="テキスト ボックス 801">
          <a:extLst>
            <a:ext uri="{FF2B5EF4-FFF2-40B4-BE49-F238E27FC236}">
              <a16:creationId xmlns:a16="http://schemas.microsoft.com/office/drawing/2014/main" id="{E71D4EFC-43EA-472A-90F1-2DB53269C48A}"/>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03" name="テキスト ボックス 802">
          <a:extLst>
            <a:ext uri="{FF2B5EF4-FFF2-40B4-BE49-F238E27FC236}">
              <a16:creationId xmlns:a16="http://schemas.microsoft.com/office/drawing/2014/main" id="{8829C059-191C-4C94-8B43-752BCA4B25CA}"/>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04" name="テキスト ボックス 803">
          <a:extLst>
            <a:ext uri="{FF2B5EF4-FFF2-40B4-BE49-F238E27FC236}">
              <a16:creationId xmlns:a16="http://schemas.microsoft.com/office/drawing/2014/main" id="{9D0B7E9C-D360-44E2-9047-B6AE2B28B44F}"/>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05" name="テキスト ボックス 804">
          <a:extLst>
            <a:ext uri="{FF2B5EF4-FFF2-40B4-BE49-F238E27FC236}">
              <a16:creationId xmlns:a16="http://schemas.microsoft.com/office/drawing/2014/main" id="{A3D67092-171E-4942-A872-492A13574C16}"/>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06" name="テキスト ボックス 805">
          <a:extLst>
            <a:ext uri="{FF2B5EF4-FFF2-40B4-BE49-F238E27FC236}">
              <a16:creationId xmlns:a16="http://schemas.microsoft.com/office/drawing/2014/main" id="{EEA7E67B-3A4F-4840-93B6-BA6021073465}"/>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164193</xdr:rowOff>
    </xdr:from>
    <xdr:to>
      <xdr:col>116</xdr:col>
      <xdr:colOff>114300</xdr:colOff>
      <xdr:row>104</xdr:row>
      <xdr:rowOff>94343</xdr:rowOff>
    </xdr:to>
    <xdr:sp macro="" textlink="">
      <xdr:nvSpPr>
        <xdr:cNvPr id="807" name="楕円 806">
          <a:extLst>
            <a:ext uri="{FF2B5EF4-FFF2-40B4-BE49-F238E27FC236}">
              <a16:creationId xmlns:a16="http://schemas.microsoft.com/office/drawing/2014/main" id="{EDE1D0E0-4C8A-4BD3-9BE0-A57CDFE5FD3F}"/>
            </a:ext>
          </a:extLst>
        </xdr:cNvPr>
        <xdr:cNvSpPr/>
      </xdr:nvSpPr>
      <xdr:spPr>
        <a:xfrm>
          <a:off x="22110700" y="1782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15620</xdr:rowOff>
    </xdr:from>
    <xdr:ext cx="469744" cy="259045"/>
    <xdr:sp macro="" textlink="">
      <xdr:nvSpPr>
        <xdr:cNvPr id="808" name="【庁舎】&#10;一人当たり面積該当値テキスト">
          <a:extLst>
            <a:ext uri="{FF2B5EF4-FFF2-40B4-BE49-F238E27FC236}">
              <a16:creationId xmlns:a16="http://schemas.microsoft.com/office/drawing/2014/main" id="{FBB8B0B8-E530-4B35-8D82-CCD5803CAFD7}"/>
            </a:ext>
          </a:extLst>
        </xdr:cNvPr>
        <xdr:cNvSpPr txBox="1"/>
      </xdr:nvSpPr>
      <xdr:spPr>
        <a:xfrm>
          <a:off x="22199600" y="17674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169636</xdr:rowOff>
    </xdr:from>
    <xdr:to>
      <xdr:col>112</xdr:col>
      <xdr:colOff>38100</xdr:colOff>
      <xdr:row>104</xdr:row>
      <xdr:rowOff>99786</xdr:rowOff>
    </xdr:to>
    <xdr:sp macro="" textlink="">
      <xdr:nvSpPr>
        <xdr:cNvPr id="809" name="楕円 808">
          <a:extLst>
            <a:ext uri="{FF2B5EF4-FFF2-40B4-BE49-F238E27FC236}">
              <a16:creationId xmlns:a16="http://schemas.microsoft.com/office/drawing/2014/main" id="{94305F1E-0CBA-4BD5-940F-F1573BE6A272}"/>
            </a:ext>
          </a:extLst>
        </xdr:cNvPr>
        <xdr:cNvSpPr/>
      </xdr:nvSpPr>
      <xdr:spPr>
        <a:xfrm>
          <a:off x="21272500" y="17828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43543</xdr:rowOff>
    </xdr:from>
    <xdr:to>
      <xdr:col>116</xdr:col>
      <xdr:colOff>63500</xdr:colOff>
      <xdr:row>104</xdr:row>
      <xdr:rowOff>48986</xdr:rowOff>
    </xdr:to>
    <xdr:cxnSp macro="">
      <xdr:nvCxnSpPr>
        <xdr:cNvPr id="810" name="直線コネクタ 809">
          <a:extLst>
            <a:ext uri="{FF2B5EF4-FFF2-40B4-BE49-F238E27FC236}">
              <a16:creationId xmlns:a16="http://schemas.microsoft.com/office/drawing/2014/main" id="{5C7B8CD4-9080-422D-BD31-38FE3A6160CB}"/>
            </a:ext>
          </a:extLst>
        </xdr:cNvPr>
        <xdr:cNvCxnSpPr/>
      </xdr:nvCxnSpPr>
      <xdr:spPr>
        <a:xfrm flipV="1">
          <a:off x="21323300" y="17874343"/>
          <a:ext cx="8382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150240</xdr:rowOff>
    </xdr:from>
    <xdr:ext cx="469744" cy="259045"/>
    <xdr:sp macro="" textlink="">
      <xdr:nvSpPr>
        <xdr:cNvPr id="811" name="n_1aveValue【庁舎】&#10;一人当たり面積">
          <a:extLst>
            <a:ext uri="{FF2B5EF4-FFF2-40B4-BE49-F238E27FC236}">
              <a16:creationId xmlns:a16="http://schemas.microsoft.com/office/drawing/2014/main" id="{3AF1549A-F152-449F-A911-0654DB273A47}"/>
            </a:ext>
          </a:extLst>
        </xdr:cNvPr>
        <xdr:cNvSpPr txBox="1"/>
      </xdr:nvSpPr>
      <xdr:spPr>
        <a:xfrm>
          <a:off x="21075727" y="18152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17253</xdr:rowOff>
    </xdr:from>
    <xdr:ext cx="469744" cy="259045"/>
    <xdr:sp macro="" textlink="">
      <xdr:nvSpPr>
        <xdr:cNvPr id="812" name="n_2aveValue【庁舎】&#10;一人当たり面積">
          <a:extLst>
            <a:ext uri="{FF2B5EF4-FFF2-40B4-BE49-F238E27FC236}">
              <a16:creationId xmlns:a16="http://schemas.microsoft.com/office/drawing/2014/main" id="{3052F258-8BAE-4C13-A55E-E6044205FB55}"/>
            </a:ext>
          </a:extLst>
        </xdr:cNvPr>
        <xdr:cNvSpPr txBox="1"/>
      </xdr:nvSpPr>
      <xdr:spPr>
        <a:xfrm>
          <a:off x="20199427" y="17848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69504</xdr:rowOff>
    </xdr:from>
    <xdr:ext cx="469744" cy="259045"/>
    <xdr:sp macro="" textlink="">
      <xdr:nvSpPr>
        <xdr:cNvPr id="813" name="n_3aveValue【庁舎】&#10;一人当たり面積">
          <a:extLst>
            <a:ext uri="{FF2B5EF4-FFF2-40B4-BE49-F238E27FC236}">
              <a16:creationId xmlns:a16="http://schemas.microsoft.com/office/drawing/2014/main" id="{9AC6798E-FA6F-4B25-8608-02CDC6A227EF}"/>
            </a:ext>
          </a:extLst>
        </xdr:cNvPr>
        <xdr:cNvSpPr txBox="1"/>
      </xdr:nvSpPr>
      <xdr:spPr>
        <a:xfrm>
          <a:off x="19310427" y="17900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89098</xdr:rowOff>
    </xdr:from>
    <xdr:ext cx="469744" cy="259045"/>
    <xdr:sp macro="" textlink="">
      <xdr:nvSpPr>
        <xdr:cNvPr id="814" name="n_4aveValue【庁舎】&#10;一人当たり面積">
          <a:extLst>
            <a:ext uri="{FF2B5EF4-FFF2-40B4-BE49-F238E27FC236}">
              <a16:creationId xmlns:a16="http://schemas.microsoft.com/office/drawing/2014/main" id="{FFBA5631-1B7B-47C6-81B2-D2AE78A418E4}"/>
            </a:ext>
          </a:extLst>
        </xdr:cNvPr>
        <xdr:cNvSpPr txBox="1"/>
      </xdr:nvSpPr>
      <xdr:spPr>
        <a:xfrm>
          <a:off x="18421427" y="17919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116313</xdr:rowOff>
    </xdr:from>
    <xdr:ext cx="469744" cy="259045"/>
    <xdr:sp macro="" textlink="">
      <xdr:nvSpPr>
        <xdr:cNvPr id="815" name="n_1mainValue【庁舎】&#10;一人当たり面積">
          <a:extLst>
            <a:ext uri="{FF2B5EF4-FFF2-40B4-BE49-F238E27FC236}">
              <a16:creationId xmlns:a16="http://schemas.microsoft.com/office/drawing/2014/main" id="{31CAD6B7-F288-4BE6-A02B-2575F0B05607}"/>
            </a:ext>
          </a:extLst>
        </xdr:cNvPr>
        <xdr:cNvSpPr txBox="1"/>
      </xdr:nvSpPr>
      <xdr:spPr>
        <a:xfrm>
          <a:off x="21075727" y="17604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16" name="正方形/長方形 815">
          <a:extLst>
            <a:ext uri="{FF2B5EF4-FFF2-40B4-BE49-F238E27FC236}">
              <a16:creationId xmlns:a16="http://schemas.microsoft.com/office/drawing/2014/main" id="{1BE16318-8981-4DFA-89AA-F1200CA32329}"/>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17" name="正方形/長方形 816">
          <a:extLst>
            <a:ext uri="{FF2B5EF4-FFF2-40B4-BE49-F238E27FC236}">
              <a16:creationId xmlns:a16="http://schemas.microsoft.com/office/drawing/2014/main" id="{25EF7A04-BCB5-4AEE-B80A-8B0BA259C683}"/>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18" name="テキスト ボックス 817">
          <a:extLst>
            <a:ext uri="{FF2B5EF4-FFF2-40B4-BE49-F238E27FC236}">
              <a16:creationId xmlns:a16="http://schemas.microsoft.com/office/drawing/2014/main" id="{D64EE7E1-823A-4254-BE22-34892C4B3A8F}"/>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有形固定資産減価償却率が高くなっている施設は、一般廃棄物処理施設と庁舎である。庁舎は、令和３年２月、令和４年３月発生福島県沖地震災害により被災し、災害復旧が必要な状態となっている。老朽化対策とあわせた対応を図ることで、財政的負担を減らしたい。被災の状況や災害復旧の内容を踏まえた形で、公共施設等総合管理計画や個別施設計画を見直し、施設の適切な維持管理につとめたい。</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福島県新地町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7,812
7,767
46.70
8,837,355
8,115,475
458,816
4,427,893
5,954,636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財政力指数が類似団体平均を上回っているのは、固定資産税をはじめとする地方税の割合が高いためである。また、震災からの住宅再建などにより新築家屋の増加や誘致企業の設備投資などにより固定資産税が順調に推移している。今後も町税の徴収率向上に努め、歳入確保を積極的に努めていきたい。</a:t>
          </a:r>
          <a:endParaRPr lang="ja-JP" altLang="ja-JP">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8467</xdr:rowOff>
    </xdr:from>
    <xdr:to>
      <xdr:col>23</xdr:col>
      <xdr:colOff>133350</xdr:colOff>
      <xdr:row>44</xdr:row>
      <xdr:rowOff>44450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180667"/>
          <a:ext cx="0" cy="14075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94844</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92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8467</xdr:rowOff>
    </xdr:from>
    <xdr:to>
      <xdr:col>24</xdr:col>
      <xdr:colOff>12700</xdr:colOff>
      <xdr:row>36</xdr:row>
      <xdr:rowOff>8467</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18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37</xdr:row>
      <xdr:rowOff>131939</xdr:rowOff>
    </xdr:from>
    <xdr:to>
      <xdr:col>23</xdr:col>
      <xdr:colOff>133350</xdr:colOff>
      <xdr:row>38</xdr:row>
      <xdr:rowOff>107950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flipV="1">
          <a:off x="4114800" y="6475589"/>
          <a:ext cx="838200" cy="147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40516</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2414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68439</xdr:rowOff>
    </xdr:from>
    <xdr:to>
      <xdr:col>23</xdr:col>
      <xdr:colOff>184150</xdr:colOff>
      <xdr:row>42</xdr:row>
      <xdr:rowOff>170039</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2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38</xdr:row>
      <xdr:rowOff>107950</xdr:rowOff>
    </xdr:from>
    <xdr:to>
      <xdr:col>19</xdr:col>
      <xdr:colOff>133350</xdr:colOff>
      <xdr:row>38</xdr:row>
      <xdr:rowOff>134761</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flipV="1">
          <a:off x="3225800" y="6623050"/>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41628</xdr:rowOff>
    </xdr:from>
    <xdr:to>
      <xdr:col>19</xdr:col>
      <xdr:colOff>184150</xdr:colOff>
      <xdr:row>42</xdr:row>
      <xdr:rowOff>143228</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128005</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328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38</xdr:row>
      <xdr:rowOff>134761</xdr:rowOff>
    </xdr:from>
    <xdr:to>
      <xdr:col>15</xdr:col>
      <xdr:colOff>82550</xdr:colOff>
      <xdr:row>39</xdr:row>
      <xdr:rowOff>16933</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flipV="1">
          <a:off x="2336800" y="6649861"/>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41628</xdr:rowOff>
    </xdr:from>
    <xdr:to>
      <xdr:col>15</xdr:col>
      <xdr:colOff>133350</xdr:colOff>
      <xdr:row>42</xdr:row>
      <xdr:rowOff>143228</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128005</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32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16933</xdr:rowOff>
    </xdr:from>
    <xdr:to>
      <xdr:col>11</xdr:col>
      <xdr:colOff>31750</xdr:colOff>
      <xdr:row>39</xdr:row>
      <xdr:rowOff>30339</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flipV="1">
          <a:off x="1447800" y="6703483"/>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14817</xdr:rowOff>
    </xdr:from>
    <xdr:to>
      <xdr:col>11</xdr:col>
      <xdr:colOff>82550</xdr:colOff>
      <xdr:row>42</xdr:row>
      <xdr:rowOff>116417</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101194</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28222</xdr:rowOff>
    </xdr:from>
    <xdr:to>
      <xdr:col>7</xdr:col>
      <xdr:colOff>31750</xdr:colOff>
      <xdr:row>42</xdr:row>
      <xdr:rowOff>129822</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114599</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31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37</xdr:row>
      <xdr:rowOff>81139</xdr:rowOff>
    </xdr:from>
    <xdr:to>
      <xdr:col>23</xdr:col>
      <xdr:colOff>184150</xdr:colOff>
      <xdr:row>38</xdr:row>
      <xdr:rowOff>11289</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642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36</xdr:row>
      <xdr:rowOff>97666</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6269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38</xdr:row>
      <xdr:rowOff>57150</xdr:rowOff>
    </xdr:from>
    <xdr:to>
      <xdr:col>19</xdr:col>
      <xdr:colOff>184150</xdr:colOff>
      <xdr:row>38</xdr:row>
      <xdr:rowOff>158750</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657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36</xdr:row>
      <xdr:rowOff>168927</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6341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38</xdr:row>
      <xdr:rowOff>83961</xdr:rowOff>
    </xdr:from>
    <xdr:to>
      <xdr:col>15</xdr:col>
      <xdr:colOff>133350</xdr:colOff>
      <xdr:row>39</xdr:row>
      <xdr:rowOff>14111</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659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24288</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636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38</xdr:row>
      <xdr:rowOff>137583</xdr:rowOff>
    </xdr:from>
    <xdr:to>
      <xdr:col>11</xdr:col>
      <xdr:colOff>82550</xdr:colOff>
      <xdr:row>39</xdr:row>
      <xdr:rowOff>67733</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665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77910</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6421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38</xdr:row>
      <xdr:rowOff>150989</xdr:rowOff>
    </xdr:from>
    <xdr:to>
      <xdr:col>7</xdr:col>
      <xdr:colOff>31750</xdr:colOff>
      <xdr:row>39</xdr:row>
      <xdr:rowOff>81139</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6666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91316</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6434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chemeClr val="dk1"/>
              </a:solidFill>
              <a:effectLst/>
              <a:latin typeface="+mn-lt"/>
              <a:ea typeface="+mn-ea"/>
              <a:cs typeface="+mn-cs"/>
            </a:rPr>
            <a:t>100%</a:t>
          </a:r>
          <a:r>
            <a:rPr kumimoji="1" lang="ja-JP" altLang="en-US" sz="1100">
              <a:solidFill>
                <a:schemeClr val="dk1"/>
              </a:solidFill>
              <a:effectLst/>
              <a:latin typeface="+mn-lt"/>
              <a:ea typeface="+mn-ea"/>
              <a:cs typeface="+mn-cs"/>
            </a:rPr>
            <a:t>を上回っているが、これは経常一般財源であるこの固定資産税が、復興特区減免制度により、震災復興特別交付税（臨時一般財源）に置き換わって収入されたためである。</a:t>
          </a:r>
        </a:p>
        <a:p>
          <a:r>
            <a:rPr kumimoji="1" lang="ja-JP" altLang="en-US" sz="1100">
              <a:solidFill>
                <a:schemeClr val="dk1"/>
              </a:solidFill>
              <a:effectLst/>
              <a:latin typeface="+mn-lt"/>
              <a:ea typeface="+mn-ea"/>
              <a:cs typeface="+mn-cs"/>
            </a:rPr>
            <a:t>仮に、復興特区減免分が固定資産税（経常一般財源）として収入されていた場合には、経常収支比率は６６．５％である。本来の意味での経常収支比率はこちらの数値だと捉えている。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115751</xdr:rowOff>
    </xdr:from>
    <xdr:to>
      <xdr:col>23</xdr:col>
      <xdr:colOff>133350</xdr:colOff>
      <xdr:row>67</xdr:row>
      <xdr:rowOff>83457</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953000" y="9888401"/>
          <a:ext cx="0" cy="168220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55534</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5041900" y="11542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83457</xdr:rowOff>
    </xdr:from>
    <xdr:to>
      <xdr:col>24</xdr:col>
      <xdr:colOff>12700</xdr:colOff>
      <xdr:row>67</xdr:row>
      <xdr:rowOff>83457</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1570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30678</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5041900" y="9631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115751</xdr:rowOff>
    </xdr:from>
    <xdr:to>
      <xdr:col>24</xdr:col>
      <xdr:colOff>12700</xdr:colOff>
      <xdr:row>57</xdr:row>
      <xdr:rowOff>115751</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9888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62593</xdr:rowOff>
    </xdr:from>
    <xdr:to>
      <xdr:col>23</xdr:col>
      <xdr:colOff>133350</xdr:colOff>
      <xdr:row>67</xdr:row>
      <xdr:rowOff>83457</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114800" y="10863943"/>
          <a:ext cx="838200" cy="706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42834</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5041900" y="101583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26307</xdr:rowOff>
    </xdr:from>
    <xdr:to>
      <xdr:col>23</xdr:col>
      <xdr:colOff>184150</xdr:colOff>
      <xdr:row>60</xdr:row>
      <xdr:rowOff>127907</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9022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45357</xdr:rowOff>
    </xdr:from>
    <xdr:to>
      <xdr:col>19</xdr:col>
      <xdr:colOff>133350</xdr:colOff>
      <xdr:row>63</xdr:row>
      <xdr:rowOff>62593</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3225800" y="1084670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20320</xdr:rowOff>
    </xdr:from>
    <xdr:to>
      <xdr:col>19</xdr:col>
      <xdr:colOff>184150</xdr:colOff>
      <xdr:row>61</xdr:row>
      <xdr:rowOff>121920</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064000" y="1047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132097</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733800" y="102476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109038</xdr:rowOff>
    </xdr:from>
    <xdr:to>
      <xdr:col>15</xdr:col>
      <xdr:colOff>82550</xdr:colOff>
      <xdr:row>63</xdr:row>
      <xdr:rowOff>45357</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2336800" y="10567488"/>
          <a:ext cx="889000" cy="279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68580</xdr:rowOff>
    </xdr:from>
    <xdr:to>
      <xdr:col>15</xdr:col>
      <xdr:colOff>133350</xdr:colOff>
      <xdr:row>61</xdr:row>
      <xdr:rowOff>170180</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3175000" y="1052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8907</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844800" y="10295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109038</xdr:rowOff>
    </xdr:from>
    <xdr:to>
      <xdr:col>11</xdr:col>
      <xdr:colOff>31750</xdr:colOff>
      <xdr:row>61</xdr:row>
      <xdr:rowOff>109038</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a:off x="1447800" y="1056748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30662</xdr:rowOff>
    </xdr:from>
    <xdr:to>
      <xdr:col>11</xdr:col>
      <xdr:colOff>82550</xdr:colOff>
      <xdr:row>61</xdr:row>
      <xdr:rowOff>132262</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286000" y="10489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142439</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55800" y="10257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6531</xdr:rowOff>
    </xdr:from>
    <xdr:to>
      <xdr:col>7</xdr:col>
      <xdr:colOff>31750</xdr:colOff>
      <xdr:row>61</xdr:row>
      <xdr:rowOff>108131</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397000" y="10464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118308</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066800" y="10233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67</xdr:row>
      <xdr:rowOff>32657</xdr:rowOff>
    </xdr:from>
    <xdr:to>
      <xdr:col>23</xdr:col>
      <xdr:colOff>184150</xdr:colOff>
      <xdr:row>67</xdr:row>
      <xdr:rowOff>134257</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902200" y="11519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66</xdr:row>
      <xdr:rowOff>99984</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5041900" y="11415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11793</xdr:rowOff>
    </xdr:from>
    <xdr:to>
      <xdr:col>19</xdr:col>
      <xdr:colOff>184150</xdr:colOff>
      <xdr:row>63</xdr:row>
      <xdr:rowOff>113393</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064000" y="1081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98170</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733800" y="10899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166007</xdr:rowOff>
    </xdr:from>
    <xdr:to>
      <xdr:col>15</xdr:col>
      <xdr:colOff>133350</xdr:colOff>
      <xdr:row>63</xdr:row>
      <xdr:rowOff>96157</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3175000" y="1079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80934</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844800" y="10882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58238</xdr:rowOff>
    </xdr:from>
    <xdr:to>
      <xdr:col>11</xdr:col>
      <xdr:colOff>82550</xdr:colOff>
      <xdr:row>61</xdr:row>
      <xdr:rowOff>159838</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286000" y="1051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144615</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1060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58238</xdr:rowOff>
    </xdr:from>
    <xdr:to>
      <xdr:col>7</xdr:col>
      <xdr:colOff>31750</xdr:colOff>
      <xdr:row>61</xdr:row>
      <xdr:rowOff>159838</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397000" y="1051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144615</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1060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[320,088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人件費・物件費等については、大きな経年変化はないと言えるが、類似団体等の平均値よりも常に高い状態にある。</a:t>
          </a:r>
          <a:endParaRPr lang="ja-JP" altLang="ja-JP" sz="1400">
            <a:effectLst/>
          </a:endParaRPr>
        </a:p>
        <a:p>
          <a:r>
            <a:rPr kumimoji="1" lang="ja-JP" altLang="ja-JP" sz="1100">
              <a:solidFill>
                <a:schemeClr val="dk1"/>
              </a:solidFill>
              <a:effectLst/>
              <a:latin typeface="+mn-lt"/>
              <a:ea typeface="+mn-ea"/>
              <a:cs typeface="+mn-cs"/>
            </a:rPr>
            <a:t>人件費については、町立保育所を３施設運営していることで、約３０名の保育士を有していることが要因であると考えられる。</a:t>
          </a:r>
          <a:endParaRPr lang="ja-JP" altLang="ja-JP" sz="1400">
            <a:effectLst/>
          </a:endParaRPr>
        </a:p>
        <a:p>
          <a:r>
            <a:rPr lang="ja-JP" altLang="ja-JP" sz="1100">
              <a:solidFill>
                <a:schemeClr val="dk1"/>
              </a:solidFill>
              <a:effectLst/>
              <a:latin typeface="+mn-lt"/>
              <a:ea typeface="+mn-ea"/>
              <a:cs typeface="+mn-cs"/>
            </a:rPr>
            <a:t>物件費については、東日本大震災復興事業にともない、公共施設が大幅に増加したことで、各種管理経費等が増加したことによるものであると考えられる。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28373</xdr:rowOff>
    </xdr:from>
    <xdr:to>
      <xdr:col>23</xdr:col>
      <xdr:colOff>133350</xdr:colOff>
      <xdr:row>88</xdr:row>
      <xdr:rowOff>163551</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915823"/>
          <a:ext cx="0" cy="13353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135628</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223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1,312,336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163551</xdr:rowOff>
    </xdr:from>
    <xdr:to>
      <xdr:col>24</xdr:col>
      <xdr:colOff>12700</xdr:colOff>
      <xdr:row>88</xdr:row>
      <xdr:rowOff>163551</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251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114750</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659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28373</xdr:rowOff>
    </xdr:from>
    <xdr:to>
      <xdr:col>24</xdr:col>
      <xdr:colOff>12700</xdr:colOff>
      <xdr:row>81</xdr:row>
      <xdr:rowOff>28373</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915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13765</xdr:rowOff>
    </xdr:from>
    <xdr:to>
      <xdr:col>23</xdr:col>
      <xdr:colOff>133350</xdr:colOff>
      <xdr:row>82</xdr:row>
      <xdr:rowOff>52110</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072665"/>
          <a:ext cx="838200" cy="38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139892</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38558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277,099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123365</xdr:rowOff>
    </xdr:from>
    <xdr:to>
      <xdr:col>23</xdr:col>
      <xdr:colOff>184150</xdr:colOff>
      <xdr:row>82</xdr:row>
      <xdr:rowOff>53515</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01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134677</xdr:rowOff>
    </xdr:from>
    <xdr:to>
      <xdr:col>19</xdr:col>
      <xdr:colOff>133350</xdr:colOff>
      <xdr:row>82</xdr:row>
      <xdr:rowOff>13765</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4022127"/>
          <a:ext cx="889000" cy="50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94515</xdr:rowOff>
    </xdr:from>
    <xdr:to>
      <xdr:col>19</xdr:col>
      <xdr:colOff>184150</xdr:colOff>
      <xdr:row>82</xdr:row>
      <xdr:rowOff>24665</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398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34842</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37508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134677</xdr:rowOff>
    </xdr:from>
    <xdr:to>
      <xdr:col>15</xdr:col>
      <xdr:colOff>82550</xdr:colOff>
      <xdr:row>81</xdr:row>
      <xdr:rowOff>145647</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flipV="1">
          <a:off x="2336800" y="14022127"/>
          <a:ext cx="889000" cy="10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69980</xdr:rowOff>
    </xdr:from>
    <xdr:to>
      <xdr:col>15</xdr:col>
      <xdr:colOff>133350</xdr:colOff>
      <xdr:row>82</xdr:row>
      <xdr:rowOff>130</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395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10307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3726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120256</xdr:rowOff>
    </xdr:from>
    <xdr:to>
      <xdr:col>11</xdr:col>
      <xdr:colOff>31750</xdr:colOff>
      <xdr:row>81</xdr:row>
      <xdr:rowOff>145647</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007706"/>
          <a:ext cx="889000" cy="25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62551</xdr:rowOff>
    </xdr:from>
    <xdr:to>
      <xdr:col>11</xdr:col>
      <xdr:colOff>82550</xdr:colOff>
      <xdr:row>81</xdr:row>
      <xdr:rowOff>164151</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3950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2878</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3718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61168</xdr:rowOff>
    </xdr:from>
    <xdr:to>
      <xdr:col>7</xdr:col>
      <xdr:colOff>31750</xdr:colOff>
      <xdr:row>81</xdr:row>
      <xdr:rowOff>162768</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3948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1495</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3717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1310</xdr:rowOff>
    </xdr:from>
    <xdr:to>
      <xdr:col>23</xdr:col>
      <xdr:colOff>184150</xdr:colOff>
      <xdr:row>82</xdr:row>
      <xdr:rowOff>102910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060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144837</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032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134415</xdr:rowOff>
    </xdr:from>
    <xdr:to>
      <xdr:col>19</xdr:col>
      <xdr:colOff>184150</xdr:colOff>
      <xdr:row>82</xdr:row>
      <xdr:rowOff>64565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021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49342</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41082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83877</xdr:rowOff>
    </xdr:from>
    <xdr:to>
      <xdr:col>15</xdr:col>
      <xdr:colOff>133350</xdr:colOff>
      <xdr:row>82</xdr:row>
      <xdr:rowOff>14027</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3971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170254</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4057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94847</xdr:rowOff>
    </xdr:from>
    <xdr:to>
      <xdr:col>11</xdr:col>
      <xdr:colOff>82550</xdr:colOff>
      <xdr:row>82</xdr:row>
      <xdr:rowOff>24997</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3982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9774</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4068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69456</xdr:rowOff>
    </xdr:from>
    <xdr:to>
      <xdr:col>7</xdr:col>
      <xdr:colOff>31750</xdr:colOff>
      <xdr:row>81</xdr:row>
      <xdr:rowOff>171056</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3956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155833</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4043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計画的に職員採用をおこなうとともに、給与体系の見直しや適正化に努める。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85573</xdr:rowOff>
    </xdr:from>
    <xdr:to>
      <xdr:col>81</xdr:col>
      <xdr:colOff>44450</xdr:colOff>
      <xdr:row>89</xdr:row>
      <xdr:rowOff>92832</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7018000" y="13973023"/>
          <a:ext cx="0" cy="13788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64909</xdr:rowOff>
    </xdr:from>
    <xdr:ext cx="762000" cy="259045"/>
    <xdr:sp macro=""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7106900" y="15323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92832</xdr:rowOff>
    </xdr:from>
    <xdr:to>
      <xdr:col>81</xdr:col>
      <xdr:colOff>133350</xdr:colOff>
      <xdr:row>89</xdr:row>
      <xdr:rowOff>92832</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5351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500</xdr:rowOff>
    </xdr:from>
    <xdr:ext cx="762000" cy="259045"/>
    <xdr:sp macro=""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7106900" y="13716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85573</xdr:rowOff>
    </xdr:from>
    <xdr:to>
      <xdr:col>81</xdr:col>
      <xdr:colOff>133350</xdr:colOff>
      <xdr:row>81</xdr:row>
      <xdr:rowOff>85573</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3973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91923</xdr:rowOff>
    </xdr:from>
    <xdr:to>
      <xdr:col>81</xdr:col>
      <xdr:colOff>44450</xdr:colOff>
      <xdr:row>88</xdr:row>
      <xdr:rowOff>91923</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6179800" y="1517952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9875</xdr:rowOff>
    </xdr:from>
    <xdr:ext cx="762000" cy="259045"/>
    <xdr:sp macro=""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7106900" y="145831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164798</xdr:rowOff>
    </xdr:from>
    <xdr:to>
      <xdr:col>81</xdr:col>
      <xdr:colOff>95250</xdr:colOff>
      <xdr:row>86</xdr:row>
      <xdr:rowOff>94948</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967200" y="14738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145748</xdr:rowOff>
    </xdr:from>
    <xdr:to>
      <xdr:col>77</xdr:col>
      <xdr:colOff>44450</xdr:colOff>
      <xdr:row>88</xdr:row>
      <xdr:rowOff>91923</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5290800" y="14547548"/>
          <a:ext cx="889000" cy="631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130327</xdr:rowOff>
    </xdr:from>
    <xdr:to>
      <xdr:col>77</xdr:col>
      <xdr:colOff>95250</xdr:colOff>
      <xdr:row>86</xdr:row>
      <xdr:rowOff>60477</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129000" y="14703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70654</xdr:rowOff>
    </xdr:from>
    <xdr:ext cx="7366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798800" y="144724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53823</xdr:rowOff>
    </xdr:from>
    <xdr:to>
      <xdr:col>72</xdr:col>
      <xdr:colOff>203200</xdr:colOff>
      <xdr:row>84</xdr:row>
      <xdr:rowOff>145748</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4401800" y="14455623"/>
          <a:ext cx="889000" cy="91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141816</xdr:rowOff>
    </xdr:from>
    <xdr:to>
      <xdr:col>73</xdr:col>
      <xdr:colOff>44450</xdr:colOff>
      <xdr:row>86</xdr:row>
      <xdr:rowOff>71966</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5240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56743</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53823</xdr:rowOff>
    </xdr:from>
    <xdr:to>
      <xdr:col>68</xdr:col>
      <xdr:colOff>152400</xdr:colOff>
      <xdr:row>85</xdr:row>
      <xdr:rowOff>77712</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flipV="1">
          <a:off x="13512800" y="14455623"/>
          <a:ext cx="889000" cy="195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118836</xdr:rowOff>
    </xdr:from>
    <xdr:to>
      <xdr:col>68</xdr:col>
      <xdr:colOff>203200</xdr:colOff>
      <xdr:row>86</xdr:row>
      <xdr:rowOff>48986</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4351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33763</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020800" y="14778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4838</xdr:rowOff>
    </xdr:from>
    <xdr:to>
      <xdr:col>64</xdr:col>
      <xdr:colOff>152400</xdr:colOff>
      <xdr:row>86</xdr:row>
      <xdr:rowOff>106438</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3462000" y="1474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91215</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131800" y="14835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41123</xdr:rowOff>
    </xdr:from>
    <xdr:to>
      <xdr:col>81</xdr:col>
      <xdr:colOff>95250</xdr:colOff>
      <xdr:row>88</xdr:row>
      <xdr:rowOff>142723</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967200" y="15128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13200</xdr:rowOff>
    </xdr:from>
    <xdr:ext cx="762000" cy="259045"/>
    <xdr:sp macro=""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7106900" y="15100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41123</xdr:rowOff>
    </xdr:from>
    <xdr:to>
      <xdr:col>77</xdr:col>
      <xdr:colOff>95250</xdr:colOff>
      <xdr:row>88</xdr:row>
      <xdr:rowOff>142723</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129000" y="15128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127500</xdr:rowOff>
    </xdr:from>
    <xdr:ext cx="7366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98800" y="152151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94948</xdr:rowOff>
    </xdr:from>
    <xdr:to>
      <xdr:col>73</xdr:col>
      <xdr:colOff>44450</xdr:colOff>
      <xdr:row>85</xdr:row>
      <xdr:rowOff>25098</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5240000" y="14496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35275</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909800" y="14265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3023</xdr:rowOff>
    </xdr:from>
    <xdr:to>
      <xdr:col>68</xdr:col>
      <xdr:colOff>203200</xdr:colOff>
      <xdr:row>84</xdr:row>
      <xdr:rowOff>104623</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4351000" y="14404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114800</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020800" y="14173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26912</xdr:rowOff>
    </xdr:from>
    <xdr:to>
      <xdr:col>64</xdr:col>
      <xdr:colOff>152400</xdr:colOff>
      <xdr:row>85</xdr:row>
      <xdr:rowOff>128512</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3462000" y="1460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138689</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131800" y="14369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定員管理計画に基づき職員数の削減に取り組んでいるが、福祉の町づくりとして直営で３保育所を運営していることや、東日本大震災による復興事業への各自治体からの派遣職員などにより類似団体に比べて高い状況にある。</a:t>
          </a:r>
          <a:endParaRPr lang="ja-JP" altLang="ja-JP" sz="1400">
            <a:effectLst/>
          </a:endParaRPr>
        </a:p>
        <a:p>
          <a:r>
            <a:rPr kumimoji="1" lang="ja-JP" altLang="ja-JP" sz="1100">
              <a:solidFill>
                <a:schemeClr val="dk1"/>
              </a:solidFill>
              <a:effectLst/>
              <a:latin typeface="+mn-lt"/>
              <a:ea typeface="+mn-ea"/>
              <a:cs typeface="+mn-cs"/>
            </a:rPr>
            <a:t>検証・検討を行い、適正な定員管理を実施し簡素で効果的な行政運営に努める。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a:extLst>
            <a:ext uri="{FF2B5EF4-FFF2-40B4-BE49-F238E27FC236}">
              <a16:creationId xmlns:a16="http://schemas.microsoft.com/office/drawing/2014/main" id="{00000000-0008-0000-0300-000040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36213</xdr:rowOff>
    </xdr:from>
    <xdr:to>
      <xdr:col>81</xdr:col>
      <xdr:colOff>44450</xdr:colOff>
      <xdr:row>66</xdr:row>
      <xdr:rowOff>131500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7018000" y="10151763"/>
          <a:ext cx="0" cy="12954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103577</xdr:rowOff>
    </xdr:from>
    <xdr:ext cx="762000" cy="259045"/>
    <xdr:sp macro="" textlink="">
      <xdr:nvSpPr>
        <xdr:cNvPr id="322" name="定員管理の状況最小値テキスト">
          <a:extLst>
            <a:ext uri="{FF2B5EF4-FFF2-40B4-BE49-F238E27FC236}">
              <a16:creationId xmlns:a16="http://schemas.microsoft.com/office/drawing/2014/main" id="{00000000-0008-0000-0300-000042010000}"/>
            </a:ext>
          </a:extLst>
        </xdr:cNvPr>
        <xdr:cNvSpPr txBox="1"/>
      </xdr:nvSpPr>
      <xdr:spPr>
        <a:xfrm>
          <a:off x="17106900" y="1141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131500</xdr:rowOff>
    </xdr:from>
    <xdr:to>
      <xdr:col>81</xdr:col>
      <xdr:colOff>133350</xdr:colOff>
      <xdr:row>66</xdr:row>
      <xdr:rowOff>131500</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1447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122590</xdr:rowOff>
    </xdr:from>
    <xdr:ext cx="762000" cy="259045"/>
    <xdr:sp macro="" textlink="">
      <xdr:nvSpPr>
        <xdr:cNvPr id="324" name="定員管理の状況最大値テキスト">
          <a:extLst>
            <a:ext uri="{FF2B5EF4-FFF2-40B4-BE49-F238E27FC236}">
              <a16:creationId xmlns:a16="http://schemas.microsoft.com/office/drawing/2014/main" id="{00000000-0008-0000-0300-000044010000}"/>
            </a:ext>
          </a:extLst>
        </xdr:cNvPr>
        <xdr:cNvSpPr txBox="1"/>
      </xdr:nvSpPr>
      <xdr:spPr>
        <a:xfrm>
          <a:off x="17106900" y="9895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36213</xdr:rowOff>
    </xdr:from>
    <xdr:to>
      <xdr:col>81</xdr:col>
      <xdr:colOff>133350</xdr:colOff>
      <xdr:row>59</xdr:row>
      <xdr:rowOff>36213</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10151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11357</xdr:rowOff>
    </xdr:from>
    <xdr:to>
      <xdr:col>81</xdr:col>
      <xdr:colOff>44450</xdr:colOff>
      <xdr:row>62</xdr:row>
      <xdr:rowOff>17562</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6179800" y="10641257"/>
          <a:ext cx="838200" cy="6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24437</xdr:rowOff>
    </xdr:from>
    <xdr:ext cx="762000" cy="259045"/>
    <xdr:sp macro="" textlink="">
      <xdr:nvSpPr>
        <xdr:cNvPr id="327" name="定員管理の状況平均値テキスト">
          <a:extLst>
            <a:ext uri="{FF2B5EF4-FFF2-40B4-BE49-F238E27FC236}">
              <a16:creationId xmlns:a16="http://schemas.microsoft.com/office/drawing/2014/main" id="{00000000-0008-0000-0300-000047010000}"/>
            </a:ext>
          </a:extLst>
        </xdr:cNvPr>
        <xdr:cNvSpPr txBox="1"/>
      </xdr:nvSpPr>
      <xdr:spPr>
        <a:xfrm>
          <a:off x="17106900" y="10311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7910</xdr:rowOff>
    </xdr:from>
    <xdr:to>
      <xdr:col>81</xdr:col>
      <xdr:colOff>95250</xdr:colOff>
      <xdr:row>61</xdr:row>
      <xdr:rowOff>109510</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967200" y="10466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132480</xdr:rowOff>
    </xdr:from>
    <xdr:to>
      <xdr:col>77</xdr:col>
      <xdr:colOff>44450</xdr:colOff>
      <xdr:row>62</xdr:row>
      <xdr:rowOff>11357</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5290800" y="10590930"/>
          <a:ext cx="889000" cy="50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326</xdr:rowOff>
    </xdr:from>
    <xdr:to>
      <xdr:col>77</xdr:col>
      <xdr:colOff>95250</xdr:colOff>
      <xdr:row>61</xdr:row>
      <xdr:rowOff>101926</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129000" y="1045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112103</xdr:rowOff>
    </xdr:from>
    <xdr:ext cx="7366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798800" y="10227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102144</xdr:rowOff>
    </xdr:from>
    <xdr:to>
      <xdr:col>72</xdr:col>
      <xdr:colOff>203200</xdr:colOff>
      <xdr:row>61</xdr:row>
      <xdr:rowOff>132480</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4401800" y="10560594"/>
          <a:ext cx="889000" cy="30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162124</xdr:rowOff>
    </xdr:from>
    <xdr:to>
      <xdr:col>73</xdr:col>
      <xdr:colOff>44450</xdr:colOff>
      <xdr:row>61</xdr:row>
      <xdr:rowOff>92274</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5240000" y="10449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102451</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909800" y="10218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77325</xdr:rowOff>
    </xdr:from>
    <xdr:to>
      <xdr:col>68</xdr:col>
      <xdr:colOff>152400</xdr:colOff>
      <xdr:row>61</xdr:row>
      <xdr:rowOff>102144</xdr:rowOff>
    </xdr:to>
    <xdr:cxnSp macro="">
      <xdr:nvCxnSpPr>
        <xdr:cNvPr id="335" name="直線コネクタ 334">
          <a:extLst>
            <a:ext uri="{FF2B5EF4-FFF2-40B4-BE49-F238E27FC236}">
              <a16:creationId xmlns:a16="http://schemas.microsoft.com/office/drawing/2014/main" id="{00000000-0008-0000-0300-00004F010000}"/>
            </a:ext>
          </a:extLst>
        </xdr:cNvPr>
        <xdr:cNvCxnSpPr/>
      </xdr:nvCxnSpPr>
      <xdr:spPr>
        <a:xfrm>
          <a:off x="13512800" y="10535775"/>
          <a:ext cx="889000" cy="24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112485</xdr:rowOff>
    </xdr:from>
    <xdr:to>
      <xdr:col>68</xdr:col>
      <xdr:colOff>203200</xdr:colOff>
      <xdr:row>61</xdr:row>
      <xdr:rowOff>42635</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4351000" y="1039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52812</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020800" y="10168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107660</xdr:rowOff>
    </xdr:from>
    <xdr:to>
      <xdr:col>64</xdr:col>
      <xdr:colOff>152400</xdr:colOff>
      <xdr:row>61</xdr:row>
      <xdr:rowOff>37810</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3462000" y="1039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47987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131800" y="1016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138212</xdr:rowOff>
    </xdr:from>
    <xdr:to>
      <xdr:col>81</xdr:col>
      <xdr:colOff>95250</xdr:colOff>
      <xdr:row>62</xdr:row>
      <xdr:rowOff>68362</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967200" y="10596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110289</xdr:rowOff>
    </xdr:from>
    <xdr:ext cx="762000" cy="259045"/>
    <xdr:sp macro="" textlink="">
      <xdr:nvSpPr>
        <xdr:cNvPr id="346" name="定員管理の状況該当値テキスト">
          <a:extLst>
            <a:ext uri="{FF2B5EF4-FFF2-40B4-BE49-F238E27FC236}">
              <a16:creationId xmlns:a16="http://schemas.microsoft.com/office/drawing/2014/main" id="{00000000-0008-0000-0300-00005A010000}"/>
            </a:ext>
          </a:extLst>
        </xdr:cNvPr>
        <xdr:cNvSpPr txBox="1"/>
      </xdr:nvSpPr>
      <xdr:spPr>
        <a:xfrm>
          <a:off x="17106900" y="10568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132007</xdr:rowOff>
    </xdr:from>
    <xdr:to>
      <xdr:col>77</xdr:col>
      <xdr:colOff>95250</xdr:colOff>
      <xdr:row>62</xdr:row>
      <xdr:rowOff>62157</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129000" y="10590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46934</xdr:rowOff>
    </xdr:from>
    <xdr:ext cx="7366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798800" y="10676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81680</xdr:rowOff>
    </xdr:from>
    <xdr:to>
      <xdr:col>73</xdr:col>
      <xdr:colOff>44450</xdr:colOff>
      <xdr:row>62</xdr:row>
      <xdr:rowOff>11830</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5240000" y="10540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168057</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909800" y="10626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51344</xdr:rowOff>
    </xdr:from>
    <xdr:to>
      <xdr:col>68</xdr:col>
      <xdr:colOff>203200</xdr:colOff>
      <xdr:row>61</xdr:row>
      <xdr:rowOff>152944</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4351000" y="10509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137721</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020800" y="10596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26525</xdr:rowOff>
    </xdr:from>
    <xdr:to>
      <xdr:col>64</xdr:col>
      <xdr:colOff>152400</xdr:colOff>
      <xdr:row>61</xdr:row>
      <xdr:rowOff>128125</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3462000" y="10484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112902</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131800" y="10571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臨時財政対策債等に係る起債の償還や県営事業松ヶ房ダム整備事業などの債務負担額に係る支出によって、類似団体の平均値を上回っている状況にある。</a:t>
          </a:r>
          <a:endParaRPr lang="ja-JP" altLang="ja-JP" sz="1400">
            <a:effectLst/>
          </a:endParaRPr>
        </a:p>
        <a:p>
          <a:r>
            <a:rPr kumimoji="1" lang="ja-JP" altLang="ja-JP" sz="1100">
              <a:solidFill>
                <a:schemeClr val="dk1"/>
              </a:solidFill>
              <a:effectLst/>
              <a:latin typeface="+mn-lt"/>
              <a:ea typeface="+mn-ea"/>
              <a:cs typeface="+mn-cs"/>
            </a:rPr>
            <a:t>また、復興関連事業の起債借入により一時的に公債費残高が増加するが、今後は復興関連事業の投資も減少することから、新規の起債発行の抑制に努め、実質公債比率の上昇防止に努める。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52578</xdr:rowOff>
    </xdr:from>
    <xdr:to>
      <xdr:col>81</xdr:col>
      <xdr:colOff>44450</xdr:colOff>
      <xdr:row>43</xdr:row>
      <xdr:rowOff>46990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396228"/>
          <a:ext cx="0" cy="10231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19067</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39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46990</xdr:rowOff>
    </xdr:from>
    <xdr:to>
      <xdr:col>81</xdr:col>
      <xdr:colOff>133350</xdr:colOff>
      <xdr:row>43</xdr:row>
      <xdr:rowOff>46990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419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138955</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613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52578</xdr:rowOff>
    </xdr:from>
    <xdr:to>
      <xdr:col>81</xdr:col>
      <xdr:colOff>133350</xdr:colOff>
      <xdr:row>37</xdr:row>
      <xdr:rowOff>52578</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396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148590</xdr:rowOff>
    </xdr:from>
    <xdr:to>
      <xdr:col>81</xdr:col>
      <xdr:colOff>44450</xdr:colOff>
      <xdr:row>42</xdr:row>
      <xdr:rowOff>10922</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6179800" y="7178040"/>
          <a:ext cx="8382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66057</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924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49530</xdr:rowOff>
    </xdr:from>
    <xdr:to>
      <xdr:col>81</xdr:col>
      <xdr:colOff>95250</xdr:colOff>
      <xdr:row>41</xdr:row>
      <xdr:rowOff>151130</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163068</xdr:rowOff>
    </xdr:from>
    <xdr:to>
      <xdr:col>77</xdr:col>
      <xdr:colOff>44450</xdr:colOff>
      <xdr:row>42</xdr:row>
      <xdr:rowOff>10922</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5290800" y="7192518"/>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49530</xdr:rowOff>
    </xdr:from>
    <xdr:to>
      <xdr:col>77</xdr:col>
      <xdr:colOff>95250</xdr:colOff>
      <xdr:row>41</xdr:row>
      <xdr:rowOff>151130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161307</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847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163068</xdr:rowOff>
    </xdr:from>
    <xdr:to>
      <xdr:col>72</xdr:col>
      <xdr:colOff>203200</xdr:colOff>
      <xdr:row>42</xdr:row>
      <xdr:rowOff>20574</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4401800" y="7192518"/>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35052</xdr:rowOff>
    </xdr:from>
    <xdr:to>
      <xdr:col>73</xdr:col>
      <xdr:colOff>44450</xdr:colOff>
      <xdr:row>41</xdr:row>
      <xdr:rowOff>136652</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706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146829</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833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20574</xdr:rowOff>
    </xdr:from>
    <xdr:to>
      <xdr:col>68</xdr:col>
      <xdr:colOff>152400</xdr:colOff>
      <xdr:row>42</xdr:row>
      <xdr:rowOff>39878</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3512800" y="7221474"/>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10922</xdr:rowOff>
    </xdr:from>
    <xdr:to>
      <xdr:col>68</xdr:col>
      <xdr:colOff>203200</xdr:colOff>
      <xdr:row>41</xdr:row>
      <xdr:rowOff>112522</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704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122699</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80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10922</xdr:rowOff>
    </xdr:from>
    <xdr:to>
      <xdr:col>64</xdr:col>
      <xdr:colOff>152400</xdr:colOff>
      <xdr:row>41</xdr:row>
      <xdr:rowOff>112522</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704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122699</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80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97790</xdr:rowOff>
    </xdr:from>
    <xdr:to>
      <xdr:col>81</xdr:col>
      <xdr:colOff>95250</xdr:colOff>
      <xdr:row>42</xdr:row>
      <xdr:rowOff>27940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69867</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7099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131572</xdr:rowOff>
    </xdr:from>
    <xdr:to>
      <xdr:col>77</xdr:col>
      <xdr:colOff>95250</xdr:colOff>
      <xdr:row>42</xdr:row>
      <xdr:rowOff>61722</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7161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46499</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72473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112268</xdr:rowOff>
    </xdr:from>
    <xdr:to>
      <xdr:col>73</xdr:col>
      <xdr:colOff>44450</xdr:colOff>
      <xdr:row>42</xdr:row>
      <xdr:rowOff>42418</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714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27195</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7228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141224</xdr:rowOff>
    </xdr:from>
    <xdr:to>
      <xdr:col>68</xdr:col>
      <xdr:colOff>203200</xdr:colOff>
      <xdr:row>42</xdr:row>
      <xdr:rowOff>71374</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7170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56151</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7257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160528</xdr:rowOff>
    </xdr:from>
    <xdr:to>
      <xdr:col>64</xdr:col>
      <xdr:colOff>152400</xdr:colOff>
      <xdr:row>42</xdr:row>
      <xdr:rowOff>90678</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7189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75455</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7276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年度においても将来負担比率は算出されておらず、類似団体の平均値と同等である。これは財政調整基金等充当可能基金等の影響が大きい。</a:t>
          </a:r>
          <a:endParaRPr lang="ja-JP" altLang="ja-JP" sz="1400">
            <a:effectLst/>
          </a:endParaRPr>
        </a:p>
        <a:p>
          <a:r>
            <a:rPr kumimoji="1" lang="ja-JP" altLang="ja-JP" sz="1100">
              <a:solidFill>
                <a:schemeClr val="dk1"/>
              </a:solidFill>
              <a:effectLst/>
              <a:latin typeface="+mn-lt"/>
              <a:ea typeface="+mn-ea"/>
              <a:cs typeface="+mn-cs"/>
            </a:rPr>
            <a:t>将来負担の内容として、県営事業松ヶ房ダム整備に対する元利補給金などの債務負担行為や公共下水道事業などへの元利償還金に対する一般会計繰出金がある。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127965</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451100"/>
          <a:ext cx="0" cy="14487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100042</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871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127965</xdr:rowOff>
    </xdr:from>
    <xdr:to>
      <xdr:col>81</xdr:col>
      <xdr:colOff>133350</xdr:colOff>
      <xdr:row>22</xdr:row>
      <xdr:rowOff>127965</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8998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86377</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14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143527</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372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0</xdr:rowOff>
    </xdr:from>
    <xdr:to>
      <xdr:col>77</xdr:col>
      <xdr:colOff>95250</xdr:colOff>
      <xdr:row>14</xdr:row>
      <xdr:rowOff>101600</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111777</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0</xdr:rowOff>
    </xdr:from>
    <xdr:to>
      <xdr:col>73</xdr:col>
      <xdr:colOff>44450</xdr:colOff>
      <xdr:row>14</xdr:row>
      <xdr:rowOff>101600</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111777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0</xdr:rowOff>
    </xdr:from>
    <xdr:to>
      <xdr:col>68</xdr:col>
      <xdr:colOff>203200</xdr:colOff>
      <xdr:row>14</xdr:row>
      <xdr:rowOff>101600</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111777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0</xdr:rowOff>
    </xdr:from>
    <xdr:to>
      <xdr:col>64</xdr:col>
      <xdr:colOff>152400</xdr:colOff>
      <xdr:row>14</xdr:row>
      <xdr:rowOff>101600</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111777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福島県新地町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7,812
7,767
46.70
8,837,355
8,115,475
458,816
4,427,893
5,954,636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人件費は、類似団体平均を上回っている。これは直営で運営している保育所保育士の人件費と東日本大震災による復興事業への各自治体からの派遣職員の人件費負担によるものである。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123190</xdr:rowOff>
    </xdr:from>
    <xdr:to>
      <xdr:col>24</xdr:col>
      <xdr:colOff>25400</xdr:colOff>
      <xdr:row>40</xdr:row>
      <xdr:rowOff>39370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0959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11447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6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39370</xdr:rowOff>
    </xdr:from>
    <xdr:to>
      <xdr:col>24</xdr:col>
      <xdr:colOff>114300</xdr:colOff>
      <xdr:row>40</xdr:row>
      <xdr:rowOff>39370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89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38117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53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123190</xdr:rowOff>
    </xdr:from>
    <xdr:to>
      <xdr:col>24</xdr:col>
      <xdr:colOff>114300</xdr:colOff>
      <xdr:row>32</xdr:row>
      <xdr:rowOff>123190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09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138430</xdr:rowOff>
    </xdr:from>
    <xdr:to>
      <xdr:col>24</xdr:col>
      <xdr:colOff>25400</xdr:colOff>
      <xdr:row>40</xdr:row>
      <xdr:rowOff>39370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653530"/>
          <a:ext cx="838200" cy="24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142257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59715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125730</xdr:rowOff>
    </xdr:from>
    <xdr:to>
      <xdr:col>24</xdr:col>
      <xdr:colOff>76200</xdr:colOff>
      <xdr:row>36</xdr:row>
      <xdr:rowOff>55880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130810</xdr:rowOff>
    </xdr:from>
    <xdr:to>
      <xdr:col>19</xdr:col>
      <xdr:colOff>187325</xdr:colOff>
      <xdr:row>38</xdr:row>
      <xdr:rowOff>138430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474460"/>
          <a:ext cx="889000" cy="179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34290</xdr:rowOff>
    </xdr:from>
    <xdr:to>
      <xdr:col>20</xdr:col>
      <xdr:colOff>38100</xdr:colOff>
      <xdr:row>36</xdr:row>
      <xdr:rowOff>135890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0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146067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9753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107950</xdr:rowOff>
    </xdr:from>
    <xdr:to>
      <xdr:col>15</xdr:col>
      <xdr:colOff>98425</xdr:colOff>
      <xdr:row>37</xdr:row>
      <xdr:rowOff>130810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280150"/>
          <a:ext cx="889000" cy="194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144780</xdr:rowOff>
    </xdr:from>
    <xdr:to>
      <xdr:col>15</xdr:col>
      <xdr:colOff>149225</xdr:colOff>
      <xdr:row>36</xdr:row>
      <xdr:rowOff>74930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45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85107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14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107950</xdr:rowOff>
    </xdr:from>
    <xdr:to>
      <xdr:col>11</xdr:col>
      <xdr:colOff>9525</xdr:colOff>
      <xdr:row>37</xdr:row>
      <xdr:rowOff>50800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28015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125730</xdr:rowOff>
    </xdr:from>
    <xdr:to>
      <xdr:col>11</xdr:col>
      <xdr:colOff>60325</xdr:colOff>
      <xdr:row>36</xdr:row>
      <xdr:rowOff>55880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66057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89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125730</xdr:rowOff>
    </xdr:from>
    <xdr:to>
      <xdr:col>6</xdr:col>
      <xdr:colOff>171450</xdr:colOff>
      <xdr:row>36</xdr:row>
      <xdr:rowOff>55880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66057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89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160020</xdr:rowOff>
    </xdr:from>
    <xdr:to>
      <xdr:col>24</xdr:col>
      <xdr:colOff>76200</xdr:colOff>
      <xdr:row>40</xdr:row>
      <xdr:rowOff>90170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846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68597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755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87630</xdr:rowOff>
    </xdr:from>
    <xdr:to>
      <xdr:col>20</xdr:col>
      <xdr:colOff>38100</xdr:colOff>
      <xdr:row>39</xdr:row>
      <xdr:rowOff>17780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602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2557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6891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80010</xdr:rowOff>
    </xdr:from>
    <xdr:to>
      <xdr:col>15</xdr:col>
      <xdr:colOff>149225</xdr:colOff>
      <xdr:row>38</xdr:row>
      <xdr:rowOff>10160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42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166387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51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57150</xdr:rowOff>
    </xdr:from>
    <xdr:to>
      <xdr:col>11</xdr:col>
      <xdr:colOff>60325</xdr:colOff>
      <xdr:row>36</xdr:row>
      <xdr:rowOff>158750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22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143527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315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0</xdr:rowOff>
    </xdr:from>
    <xdr:to>
      <xdr:col>6</xdr:col>
      <xdr:colOff>171450</xdr:colOff>
      <xdr:row>37</xdr:row>
      <xdr:rowOff>101600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34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86377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43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物件費にかかる経常収支比率が高くなっているのは、電算関係等の委託料とともに、東日本大震災復興事業により整備された公共施設が大幅に増加したことによる関連経費の増加による影響が大きい。</a:t>
          </a:r>
          <a:endParaRPr lang="ja-JP" altLang="ja-JP" sz="1400">
            <a:effectLst/>
          </a:endParaRPr>
        </a:p>
        <a:p>
          <a:r>
            <a:rPr kumimoji="1" lang="ja-JP" altLang="ja-JP" sz="1100">
              <a:solidFill>
                <a:schemeClr val="dk1"/>
              </a:solidFill>
              <a:effectLst/>
              <a:latin typeface="+mn-lt"/>
              <a:ea typeface="+mn-ea"/>
              <a:cs typeface="+mn-cs"/>
            </a:rPr>
            <a:t>引き続き、内部経費の徹底した見直しを行い物件費経費の抑制に努める。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168148</xdr:rowOff>
    </xdr:from>
    <xdr:to>
      <xdr:col>82</xdr:col>
      <xdr:colOff>107950</xdr:colOff>
      <xdr:row>20</xdr:row>
      <xdr:rowOff>122428</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68448"/>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94505</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52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122428</xdr:rowOff>
    </xdr:from>
    <xdr:to>
      <xdr:col>82</xdr:col>
      <xdr:colOff>196850</xdr:colOff>
      <xdr:row>20</xdr:row>
      <xdr:rowOff>122428</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55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83075</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311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168148</xdr:rowOff>
    </xdr:from>
    <xdr:to>
      <xdr:col>82</xdr:col>
      <xdr:colOff>196850</xdr:colOff>
      <xdr:row>14</xdr:row>
      <xdr:rowOff>168148</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68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147574</xdr:rowOff>
    </xdr:from>
    <xdr:to>
      <xdr:col>82</xdr:col>
      <xdr:colOff>107950</xdr:colOff>
      <xdr:row>18</xdr:row>
      <xdr:rowOff>99568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3062224"/>
          <a:ext cx="8382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106443</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678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89916</xdr:rowOff>
    </xdr:from>
    <xdr:to>
      <xdr:col>82</xdr:col>
      <xdr:colOff>158750</xdr:colOff>
      <xdr:row>17</xdr:row>
      <xdr:rowOff>20066</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8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147574</xdr:rowOff>
    </xdr:from>
    <xdr:to>
      <xdr:col>78</xdr:col>
      <xdr:colOff>69850</xdr:colOff>
      <xdr:row>17</xdr:row>
      <xdr:rowOff>156718</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4782800" y="306222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103632</xdr:rowOff>
    </xdr:from>
    <xdr:to>
      <xdr:col>78</xdr:col>
      <xdr:colOff>120650</xdr:colOff>
      <xdr:row>17</xdr:row>
      <xdr:rowOff>33782</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84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43959</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615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156718</xdr:rowOff>
    </xdr:from>
    <xdr:to>
      <xdr:col>73</xdr:col>
      <xdr:colOff>180975</xdr:colOff>
      <xdr:row>18</xdr:row>
      <xdr:rowOff>85852</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893800" y="3071368"/>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14478</xdr:rowOff>
    </xdr:from>
    <xdr:to>
      <xdr:col>74</xdr:col>
      <xdr:colOff>31750</xdr:colOff>
      <xdr:row>17</xdr:row>
      <xdr:rowOff>116078</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92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126255</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698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40132</xdr:rowOff>
    </xdr:from>
    <xdr:to>
      <xdr:col>69</xdr:col>
      <xdr:colOff>92075</xdr:colOff>
      <xdr:row>18</xdr:row>
      <xdr:rowOff>85852</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004800" y="312623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14478</xdr:rowOff>
    </xdr:from>
    <xdr:to>
      <xdr:col>69</xdr:col>
      <xdr:colOff>142875</xdr:colOff>
      <xdr:row>17</xdr:row>
      <xdr:rowOff>116078</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92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126255</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698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762</xdr:rowOff>
    </xdr:from>
    <xdr:to>
      <xdr:col>65</xdr:col>
      <xdr:colOff>53975</xdr:colOff>
      <xdr:row>17</xdr:row>
      <xdr:rowOff>102362</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915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112539</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684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48768</xdr:rowOff>
    </xdr:from>
    <xdr:to>
      <xdr:col>82</xdr:col>
      <xdr:colOff>158750</xdr:colOff>
      <xdr:row>18</xdr:row>
      <xdr:rowOff>150368</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3134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20845</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3106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96774</xdr:rowOff>
    </xdr:from>
    <xdr:to>
      <xdr:col>78</xdr:col>
      <xdr:colOff>120650</xdr:colOff>
      <xdr:row>18</xdr:row>
      <xdr:rowOff>26924</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3011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11701</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30978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105918</xdr:rowOff>
    </xdr:from>
    <xdr:to>
      <xdr:col>74</xdr:col>
      <xdr:colOff>31750</xdr:colOff>
      <xdr:row>18</xdr:row>
      <xdr:rowOff>36068</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3020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20845</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3106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35052</xdr:rowOff>
    </xdr:from>
    <xdr:to>
      <xdr:col>69</xdr:col>
      <xdr:colOff>142875</xdr:colOff>
      <xdr:row>18</xdr:row>
      <xdr:rowOff>136652</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3121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121429</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3207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160782</xdr:rowOff>
    </xdr:from>
    <xdr:to>
      <xdr:col>65</xdr:col>
      <xdr:colOff>53975</xdr:colOff>
      <xdr:row>18</xdr:row>
      <xdr:rowOff>90932</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3075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75709</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3161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扶助費に係る経常収支比率は類似団体より</a:t>
          </a:r>
          <a:r>
            <a:rPr kumimoji="1" lang="ja-JP" altLang="en-US" sz="1100">
              <a:solidFill>
                <a:schemeClr val="dk1"/>
              </a:solidFill>
              <a:effectLst/>
              <a:latin typeface="+mn-lt"/>
              <a:ea typeface="+mn-ea"/>
              <a:cs typeface="+mn-cs"/>
            </a:rPr>
            <a:t>高くなった。</a:t>
          </a:r>
          <a:r>
            <a:rPr kumimoji="1" lang="ja-JP" altLang="ja-JP" sz="1100">
              <a:solidFill>
                <a:schemeClr val="dk1"/>
              </a:solidFill>
              <a:effectLst/>
              <a:latin typeface="+mn-lt"/>
              <a:ea typeface="+mn-ea"/>
              <a:cs typeface="+mn-cs"/>
            </a:rPr>
            <a:t>今後も少子高齢化に伴う社会保障費の増加が予測されるため、財源の確保に努めたい。</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7" name="扶助費グラフ枠">
          <a:extLst>
            <a:ext uri="{FF2B5EF4-FFF2-40B4-BE49-F238E27FC236}">
              <a16:creationId xmlns:a16="http://schemas.microsoft.com/office/drawing/2014/main" id="{00000000-0008-0000-0400-0000B1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1270</xdr:rowOff>
    </xdr:from>
    <xdr:to>
      <xdr:col>24</xdr:col>
      <xdr:colOff>25400</xdr:colOff>
      <xdr:row>61</xdr:row>
      <xdr:rowOff>1270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flipV="1">
          <a:off x="4826000" y="908812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144797</xdr:rowOff>
    </xdr:from>
    <xdr:ext cx="762000" cy="259045"/>
    <xdr:sp macro="" textlink="">
      <xdr:nvSpPr>
        <xdr:cNvPr id="179" name="扶助費最小値テキスト">
          <a:extLst>
            <a:ext uri="{FF2B5EF4-FFF2-40B4-BE49-F238E27FC236}">
              <a16:creationId xmlns:a16="http://schemas.microsoft.com/office/drawing/2014/main" id="{00000000-0008-0000-0400-0000B3000000}"/>
            </a:ext>
          </a:extLst>
        </xdr:cNvPr>
        <xdr:cNvSpPr txBox="1"/>
      </xdr:nvSpPr>
      <xdr:spPr>
        <a:xfrm>
          <a:off x="4914900" y="10431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1270</xdr:rowOff>
    </xdr:from>
    <xdr:to>
      <xdr:col>24</xdr:col>
      <xdr:colOff>114300</xdr:colOff>
      <xdr:row>61</xdr:row>
      <xdr:rowOff>1270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4737100" y="10459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87647</xdr:rowOff>
    </xdr:from>
    <xdr:ext cx="762000" cy="259045"/>
    <xdr:sp macro="" textlink="">
      <xdr:nvSpPr>
        <xdr:cNvPr id="181" name="扶助費最大値テキスト">
          <a:extLst>
            <a:ext uri="{FF2B5EF4-FFF2-40B4-BE49-F238E27FC236}">
              <a16:creationId xmlns:a16="http://schemas.microsoft.com/office/drawing/2014/main" id="{00000000-0008-0000-0400-0000B5000000}"/>
            </a:ext>
          </a:extLst>
        </xdr:cNvPr>
        <xdr:cNvSpPr txBox="1"/>
      </xdr:nvSpPr>
      <xdr:spPr>
        <a:xfrm>
          <a:off x="4914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1270</xdr:rowOff>
    </xdr:from>
    <xdr:to>
      <xdr:col>24</xdr:col>
      <xdr:colOff>114300</xdr:colOff>
      <xdr:row>53</xdr:row>
      <xdr:rowOff>1270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92710</xdr:rowOff>
    </xdr:from>
    <xdr:to>
      <xdr:col>24</xdr:col>
      <xdr:colOff>25400</xdr:colOff>
      <xdr:row>57</xdr:row>
      <xdr:rowOff>24130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3987800" y="9522460"/>
          <a:ext cx="8382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104157</xdr:rowOff>
    </xdr:from>
    <xdr:ext cx="762000" cy="259045"/>
    <xdr:sp macro="" textlink="">
      <xdr:nvSpPr>
        <xdr:cNvPr id="184" name="扶助費平均値テキスト">
          <a:extLst>
            <a:ext uri="{FF2B5EF4-FFF2-40B4-BE49-F238E27FC236}">
              <a16:creationId xmlns:a16="http://schemas.microsoft.com/office/drawing/2014/main" id="{00000000-0008-0000-0400-0000B8000000}"/>
            </a:ext>
          </a:extLst>
        </xdr:cNvPr>
        <xdr:cNvSpPr txBox="1"/>
      </xdr:nvSpPr>
      <xdr:spPr>
        <a:xfrm>
          <a:off x="4914900" y="93624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87630</xdr:rowOff>
    </xdr:from>
    <xdr:to>
      <xdr:col>24</xdr:col>
      <xdr:colOff>76200</xdr:colOff>
      <xdr:row>56</xdr:row>
      <xdr:rowOff>17780</xdr:rowOff>
    </xdr:to>
    <xdr:sp macro="" textlink="">
      <xdr:nvSpPr>
        <xdr:cNvPr id="185" name="フローチャート: 判断 184">
          <a:extLst>
            <a:ext uri="{FF2B5EF4-FFF2-40B4-BE49-F238E27FC236}">
              <a16:creationId xmlns:a16="http://schemas.microsoft.com/office/drawing/2014/main" id="{00000000-0008-0000-0400-0000B9000000}"/>
            </a:ext>
          </a:extLst>
        </xdr:cNvPr>
        <xdr:cNvSpPr/>
      </xdr:nvSpPr>
      <xdr:spPr>
        <a:xfrm>
          <a:off x="4775200" y="951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92710</xdr:rowOff>
    </xdr:from>
    <xdr:to>
      <xdr:col>19</xdr:col>
      <xdr:colOff>187325</xdr:colOff>
      <xdr:row>58</xdr:row>
      <xdr:rowOff>104140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flipV="1">
          <a:off x="3098800" y="9522460"/>
          <a:ext cx="889000" cy="525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133350</xdr:rowOff>
    </xdr:from>
    <xdr:to>
      <xdr:col>20</xdr:col>
      <xdr:colOff>38100</xdr:colOff>
      <xdr:row>56</xdr:row>
      <xdr:rowOff>63500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3937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48277</xdr:rowOff>
    </xdr:from>
    <xdr:ext cx="736600" cy="259045"/>
    <xdr:sp macro="" textlink="">
      <xdr:nvSpPr>
        <xdr:cNvPr id="188" name="テキスト ボックス 187">
          <a:extLst>
            <a:ext uri="{FF2B5EF4-FFF2-40B4-BE49-F238E27FC236}">
              <a16:creationId xmlns:a16="http://schemas.microsoft.com/office/drawing/2014/main" id="{00000000-0008-0000-0400-0000BC000000}"/>
            </a:ext>
          </a:extLst>
        </xdr:cNvPr>
        <xdr:cNvSpPr txBox="1"/>
      </xdr:nvSpPr>
      <xdr:spPr>
        <a:xfrm>
          <a:off x="3606800" y="964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1270</xdr:rowOff>
    </xdr:from>
    <xdr:to>
      <xdr:col>15</xdr:col>
      <xdr:colOff>98425</xdr:colOff>
      <xdr:row>58</xdr:row>
      <xdr:rowOff>104140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2209800" y="9773920"/>
          <a:ext cx="8890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99060</xdr:rowOff>
    </xdr:from>
    <xdr:to>
      <xdr:col>15</xdr:col>
      <xdr:colOff>149225</xdr:colOff>
      <xdr:row>57</xdr:row>
      <xdr:rowOff>29210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048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39387</xdr:rowOff>
    </xdr:from>
    <xdr:ext cx="7620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2717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104140</xdr:rowOff>
    </xdr:from>
    <xdr:to>
      <xdr:col>11</xdr:col>
      <xdr:colOff>9525</xdr:colOff>
      <xdr:row>57</xdr:row>
      <xdr:rowOff>1270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1320800" y="97053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99060</xdr:rowOff>
    </xdr:from>
    <xdr:to>
      <xdr:col>11</xdr:col>
      <xdr:colOff>60325</xdr:colOff>
      <xdr:row>57</xdr:row>
      <xdr:rowOff>29210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2159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39387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1828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76200</xdr:rowOff>
    </xdr:from>
    <xdr:to>
      <xdr:col>6</xdr:col>
      <xdr:colOff>171450</xdr:colOff>
      <xdr:row>57</xdr:row>
      <xdr:rowOff>6350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1270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162577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939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144780</xdr:rowOff>
    </xdr:from>
    <xdr:to>
      <xdr:col>24</xdr:col>
      <xdr:colOff>76200</xdr:colOff>
      <xdr:row>57</xdr:row>
      <xdr:rowOff>74930</xdr:rowOff>
    </xdr:to>
    <xdr:sp macro="" textlink="">
      <xdr:nvSpPr>
        <xdr:cNvPr id="202" name="楕円 201">
          <a:extLst>
            <a:ext uri="{FF2B5EF4-FFF2-40B4-BE49-F238E27FC236}">
              <a16:creationId xmlns:a16="http://schemas.microsoft.com/office/drawing/2014/main" id="{00000000-0008-0000-0400-0000CA000000}"/>
            </a:ext>
          </a:extLst>
        </xdr:cNvPr>
        <xdr:cNvSpPr/>
      </xdr:nvSpPr>
      <xdr:spPr>
        <a:xfrm>
          <a:off x="47752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116857</xdr:rowOff>
    </xdr:from>
    <xdr:ext cx="762000" cy="259045"/>
    <xdr:sp macro="" textlink="">
      <xdr:nvSpPr>
        <xdr:cNvPr id="203" name="扶助費該当値テキスト">
          <a:extLst>
            <a:ext uri="{FF2B5EF4-FFF2-40B4-BE49-F238E27FC236}">
              <a16:creationId xmlns:a16="http://schemas.microsoft.com/office/drawing/2014/main" id="{00000000-0008-0000-0400-0000CB000000}"/>
            </a:ext>
          </a:extLst>
        </xdr:cNvPr>
        <xdr:cNvSpPr txBox="1"/>
      </xdr:nvSpPr>
      <xdr:spPr>
        <a:xfrm>
          <a:off x="49149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41910</xdr:rowOff>
    </xdr:from>
    <xdr:to>
      <xdr:col>20</xdr:col>
      <xdr:colOff>38100</xdr:colOff>
      <xdr:row>55</xdr:row>
      <xdr:rowOff>143510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3937000" y="947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153687</xdr:rowOff>
    </xdr:from>
    <xdr:ext cx="7366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606800" y="9240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53340</xdr:rowOff>
    </xdr:from>
    <xdr:to>
      <xdr:col>15</xdr:col>
      <xdr:colOff>149225</xdr:colOff>
      <xdr:row>58</xdr:row>
      <xdr:rowOff>154940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048000" y="999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139717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2717800" y="1008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121920</xdr:rowOff>
    </xdr:from>
    <xdr:to>
      <xdr:col>11</xdr:col>
      <xdr:colOff>60325</xdr:colOff>
      <xdr:row>57</xdr:row>
      <xdr:rowOff>52070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2159000" y="972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36847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828800" y="980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53340</xdr:rowOff>
    </xdr:from>
    <xdr:to>
      <xdr:col>6</xdr:col>
      <xdr:colOff>171450</xdr:colOff>
      <xdr:row>56</xdr:row>
      <xdr:rowOff>154940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12700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165117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939800" y="942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今後は、東日本大震災復興事業として整備された施設数の増加に伴い、維持補修費が増加することが見込まれる。</a:t>
          </a:r>
          <a:endParaRPr lang="ja-JP" altLang="ja-JP" sz="1400">
            <a:effectLst/>
          </a:endParaRPr>
        </a:p>
        <a:p>
          <a:r>
            <a:rPr kumimoji="1" lang="ja-JP" altLang="ja-JP" sz="1100">
              <a:solidFill>
                <a:schemeClr val="dk1"/>
              </a:solidFill>
              <a:effectLst/>
              <a:latin typeface="+mn-lt"/>
              <a:ea typeface="+mn-ea"/>
              <a:cs typeface="+mn-cs"/>
            </a:rPr>
            <a:t>また、平成７年度から行った下水道事業事業整備による地方債償還のピークが過ぎた。今後も、受益者負担による財源確保に努め、財政の安定化を図る。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4" name="直線コネクタ 223">
          <a:extLst>
            <a:ext uri="{FF2B5EF4-FFF2-40B4-BE49-F238E27FC236}">
              <a16:creationId xmlns:a16="http://schemas.microsoft.com/office/drawing/2014/main" id="{00000000-0008-0000-0400-0000E0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a:extLst>
            <a:ext uri="{FF2B5EF4-FFF2-40B4-BE49-F238E27FC236}">
              <a16:creationId xmlns:a16="http://schemas.microsoft.com/office/drawing/2014/main" id="{00000000-0008-0000-0400-0000EE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104140</xdr:rowOff>
    </xdr:from>
    <xdr:to>
      <xdr:col>82</xdr:col>
      <xdr:colOff>107950</xdr:colOff>
      <xdr:row>60</xdr:row>
      <xdr:rowOff>81280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flipV="1">
          <a:off x="16510000" y="901954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53357</xdr:rowOff>
    </xdr:from>
    <xdr:ext cx="762000" cy="259045"/>
    <xdr:sp macro="" textlink="">
      <xdr:nvSpPr>
        <xdr:cNvPr id="240" name="その他最小値テキスト">
          <a:extLst>
            <a:ext uri="{FF2B5EF4-FFF2-40B4-BE49-F238E27FC236}">
              <a16:creationId xmlns:a16="http://schemas.microsoft.com/office/drawing/2014/main" id="{00000000-0008-0000-0400-0000F0000000}"/>
            </a:ext>
          </a:extLst>
        </xdr:cNvPr>
        <xdr:cNvSpPr txBox="1"/>
      </xdr:nvSpPr>
      <xdr:spPr>
        <a:xfrm>
          <a:off x="16598900" y="10340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81280</xdr:rowOff>
    </xdr:from>
    <xdr:to>
      <xdr:col>82</xdr:col>
      <xdr:colOff>196850</xdr:colOff>
      <xdr:row>60</xdr:row>
      <xdr:rowOff>81280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10368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19067</xdr:rowOff>
    </xdr:from>
    <xdr:ext cx="762000" cy="259045"/>
    <xdr:sp macro="" textlink="">
      <xdr:nvSpPr>
        <xdr:cNvPr id="242" name="その他最大値テキスト">
          <a:extLst>
            <a:ext uri="{FF2B5EF4-FFF2-40B4-BE49-F238E27FC236}">
              <a16:creationId xmlns:a16="http://schemas.microsoft.com/office/drawing/2014/main" id="{00000000-0008-0000-0400-0000F2000000}"/>
            </a:ext>
          </a:extLst>
        </xdr:cNvPr>
        <xdr:cNvSpPr txBox="1"/>
      </xdr:nvSpPr>
      <xdr:spPr>
        <a:xfrm>
          <a:off x="16598900" y="876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104140</xdr:rowOff>
    </xdr:from>
    <xdr:to>
      <xdr:col>82</xdr:col>
      <xdr:colOff>196850</xdr:colOff>
      <xdr:row>52</xdr:row>
      <xdr:rowOff>104140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901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81280</xdr:rowOff>
    </xdr:from>
    <xdr:to>
      <xdr:col>82</xdr:col>
      <xdr:colOff>107950</xdr:colOff>
      <xdr:row>56</xdr:row>
      <xdr:rowOff>142240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5671800" y="968248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47007</xdr:rowOff>
    </xdr:from>
    <xdr:ext cx="762000" cy="259045"/>
    <xdr:sp macro="" textlink="">
      <xdr:nvSpPr>
        <xdr:cNvPr id="245" name="その他平均値テキスト">
          <a:extLst>
            <a:ext uri="{FF2B5EF4-FFF2-40B4-BE49-F238E27FC236}">
              <a16:creationId xmlns:a16="http://schemas.microsoft.com/office/drawing/2014/main" id="{00000000-0008-0000-0400-0000F5000000}"/>
            </a:ext>
          </a:extLst>
        </xdr:cNvPr>
        <xdr:cNvSpPr txBox="1"/>
      </xdr:nvSpPr>
      <xdr:spPr>
        <a:xfrm>
          <a:off x="16598900" y="9476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30480</xdr:rowOff>
    </xdr:from>
    <xdr:to>
      <xdr:col>82</xdr:col>
      <xdr:colOff>158750</xdr:colOff>
      <xdr:row>56</xdr:row>
      <xdr:rowOff>132080</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64592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153670</xdr:rowOff>
    </xdr:from>
    <xdr:to>
      <xdr:col>78</xdr:col>
      <xdr:colOff>69850</xdr:colOff>
      <xdr:row>56</xdr:row>
      <xdr:rowOff>81280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4782800" y="958342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106680</xdr:rowOff>
    </xdr:from>
    <xdr:to>
      <xdr:col>78</xdr:col>
      <xdr:colOff>120650</xdr:colOff>
      <xdr:row>57</xdr:row>
      <xdr:rowOff>36830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5621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21607</xdr:rowOff>
    </xdr:from>
    <xdr:ext cx="7366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5290800" y="9794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111760</xdr:rowOff>
    </xdr:from>
    <xdr:to>
      <xdr:col>73</xdr:col>
      <xdr:colOff>180975</xdr:colOff>
      <xdr:row>55</xdr:row>
      <xdr:rowOff>153670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3893800" y="9370060"/>
          <a:ext cx="889000" cy="21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152400</xdr:rowOff>
    </xdr:from>
    <xdr:to>
      <xdr:col>74</xdr:col>
      <xdr:colOff>31750</xdr:colOff>
      <xdr:row>57</xdr:row>
      <xdr:rowOff>82550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4732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67327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4401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81280</xdr:rowOff>
    </xdr:from>
    <xdr:to>
      <xdr:col>69</xdr:col>
      <xdr:colOff>92075</xdr:colOff>
      <xdr:row>54</xdr:row>
      <xdr:rowOff>111760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3004800" y="93395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160020</xdr:rowOff>
    </xdr:from>
    <xdr:to>
      <xdr:col>69</xdr:col>
      <xdr:colOff>142875</xdr:colOff>
      <xdr:row>57</xdr:row>
      <xdr:rowOff>90170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38430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74947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3512800" y="984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11430</xdr:rowOff>
    </xdr:from>
    <xdr:to>
      <xdr:col>65</xdr:col>
      <xdr:colOff>53975</xdr:colOff>
      <xdr:row>57</xdr:row>
      <xdr:rowOff>113030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29540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97807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2623800" y="987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91440</xdr:rowOff>
    </xdr:from>
    <xdr:to>
      <xdr:col>82</xdr:col>
      <xdr:colOff>158750</xdr:colOff>
      <xdr:row>57</xdr:row>
      <xdr:rowOff>21590</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6459200" y="969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63517</xdr:rowOff>
    </xdr:from>
    <xdr:ext cx="762000" cy="259045"/>
    <xdr:sp macro="" textlink="">
      <xdr:nvSpPr>
        <xdr:cNvPr id="264" name="その他該当値テキスト">
          <a:extLst>
            <a:ext uri="{FF2B5EF4-FFF2-40B4-BE49-F238E27FC236}">
              <a16:creationId xmlns:a16="http://schemas.microsoft.com/office/drawing/2014/main" id="{00000000-0008-0000-0400-000008010000}"/>
            </a:ext>
          </a:extLst>
        </xdr:cNvPr>
        <xdr:cNvSpPr txBox="1"/>
      </xdr:nvSpPr>
      <xdr:spPr>
        <a:xfrm>
          <a:off x="16598900" y="9664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30480</xdr:rowOff>
    </xdr:from>
    <xdr:to>
      <xdr:col>78</xdr:col>
      <xdr:colOff>120650</xdr:colOff>
      <xdr:row>56</xdr:row>
      <xdr:rowOff>132080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5621000" y="963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142257</xdr:rowOff>
    </xdr:from>
    <xdr:ext cx="7366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290800" y="9400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102870</xdr:rowOff>
    </xdr:from>
    <xdr:to>
      <xdr:col>74</xdr:col>
      <xdr:colOff>31750</xdr:colOff>
      <xdr:row>56</xdr:row>
      <xdr:rowOff>33020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4732000" y="953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43197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4401800" y="930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60960</xdr:rowOff>
    </xdr:from>
    <xdr:to>
      <xdr:col>69</xdr:col>
      <xdr:colOff>142875</xdr:colOff>
      <xdr:row>54</xdr:row>
      <xdr:rowOff>162560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3843000" y="9319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1287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512800" y="908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30480</xdr:rowOff>
    </xdr:from>
    <xdr:to>
      <xdr:col>65</xdr:col>
      <xdr:colOff>53975</xdr:colOff>
      <xdr:row>54</xdr:row>
      <xdr:rowOff>132080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2954000" y="928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52</xdr:row>
      <xdr:rowOff>142257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2623800" y="905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行財政改革によって、これまでは類似団体の平均値に近い数値で推移してきたが、平成２３年度以降は東日本大震災からの復旧・復興事業により被災者支援としての補助費等が増加していた。</a:t>
          </a:r>
          <a:endParaRPr lang="ja-JP" altLang="ja-JP" sz="1400">
            <a:effectLst/>
          </a:endParaRPr>
        </a:p>
        <a:p>
          <a:r>
            <a:rPr kumimoji="1" lang="ja-JP" altLang="ja-JP" sz="1100">
              <a:solidFill>
                <a:schemeClr val="dk1"/>
              </a:solidFill>
              <a:effectLst/>
              <a:latin typeface="+mn-lt"/>
              <a:ea typeface="+mn-ea"/>
              <a:cs typeface="+mn-cs"/>
            </a:rPr>
            <a:t>令和３年度においては、福島県沖地震災害の影響により、復旧事業として災害廃棄物処理事業等が要因となり増加した。</a:t>
          </a:r>
          <a:endParaRPr lang="ja-JP" altLang="ja-JP" sz="1400">
            <a:effectLst/>
          </a:endParaRPr>
        </a:p>
        <a:p>
          <a:r>
            <a:rPr kumimoji="1" lang="ja-JP" altLang="ja-JP" sz="1100">
              <a:solidFill>
                <a:schemeClr val="dk1"/>
              </a:solidFill>
              <a:effectLst/>
              <a:latin typeface="+mn-lt"/>
              <a:ea typeface="+mn-ea"/>
              <a:cs typeface="+mn-cs"/>
            </a:rPr>
            <a:t>今後も、行政の責任分野、経費負担のありかた、行政効果などを勘案して明確な基準を設けて、見直し及び廃止を行っていく。</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8128</xdr:rowOff>
    </xdr:from>
    <xdr:to>
      <xdr:col>82</xdr:col>
      <xdr:colOff>107950</xdr:colOff>
      <xdr:row>39</xdr:row>
      <xdr:rowOff>138430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837428"/>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110507</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679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138430</xdr:rowOff>
    </xdr:from>
    <xdr:to>
      <xdr:col>82</xdr:col>
      <xdr:colOff>196850</xdr:colOff>
      <xdr:row>39</xdr:row>
      <xdr:rowOff>138430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6824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94505</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580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8128</xdr:rowOff>
    </xdr:from>
    <xdr:to>
      <xdr:col>82</xdr:col>
      <xdr:colOff>196850</xdr:colOff>
      <xdr:row>34</xdr:row>
      <xdr:rowOff>8128</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837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14986</xdr:rowOff>
    </xdr:from>
    <xdr:to>
      <xdr:col>82</xdr:col>
      <xdr:colOff>107950</xdr:colOff>
      <xdr:row>38</xdr:row>
      <xdr:rowOff>99568</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5671800" y="6358636"/>
          <a:ext cx="838200" cy="25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165879</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61666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149352</xdr:rowOff>
    </xdr:from>
    <xdr:to>
      <xdr:col>82</xdr:col>
      <xdr:colOff>158750</xdr:colOff>
      <xdr:row>37</xdr:row>
      <xdr:rowOff>79502</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14986</xdr:rowOff>
    </xdr:from>
    <xdr:to>
      <xdr:col>78</xdr:col>
      <xdr:colOff>69850</xdr:colOff>
      <xdr:row>37</xdr:row>
      <xdr:rowOff>152146</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4782800" y="6358636"/>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158496</xdr:rowOff>
    </xdr:from>
    <xdr:to>
      <xdr:col>78</xdr:col>
      <xdr:colOff>120650</xdr:colOff>
      <xdr:row>37</xdr:row>
      <xdr:rowOff>88646</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73423</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417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152146</xdr:rowOff>
    </xdr:from>
    <xdr:to>
      <xdr:col>73</xdr:col>
      <xdr:colOff>180975</xdr:colOff>
      <xdr:row>37</xdr:row>
      <xdr:rowOff>170434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3893800" y="649579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140208</xdr:rowOff>
    </xdr:from>
    <xdr:to>
      <xdr:col>74</xdr:col>
      <xdr:colOff>31750</xdr:colOff>
      <xdr:row>37</xdr:row>
      <xdr:rowOff>70358</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80535</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608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106426</xdr:rowOff>
    </xdr:from>
    <xdr:to>
      <xdr:col>69</xdr:col>
      <xdr:colOff>92075</xdr:colOff>
      <xdr:row>37</xdr:row>
      <xdr:rowOff>170434</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3004800" y="6450076"/>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144780</xdr:rowOff>
    </xdr:from>
    <xdr:to>
      <xdr:col>69</xdr:col>
      <xdr:colOff>142875</xdr:colOff>
      <xdr:row>37</xdr:row>
      <xdr:rowOff>74930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85107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135636</xdr:rowOff>
    </xdr:from>
    <xdr:to>
      <xdr:col>65</xdr:col>
      <xdr:colOff>53975</xdr:colOff>
      <xdr:row>37</xdr:row>
      <xdr:rowOff>65786</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75963</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48768</xdr:rowOff>
    </xdr:from>
    <xdr:to>
      <xdr:col>82</xdr:col>
      <xdr:colOff>158750</xdr:colOff>
      <xdr:row>38</xdr:row>
      <xdr:rowOff>150368</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6563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20845</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6535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135636</xdr:rowOff>
    </xdr:from>
    <xdr:to>
      <xdr:col>78</xdr:col>
      <xdr:colOff>120650</xdr:colOff>
      <xdr:row>37</xdr:row>
      <xdr:rowOff>65786</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75963</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60767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101346</xdr:rowOff>
    </xdr:from>
    <xdr:to>
      <xdr:col>74</xdr:col>
      <xdr:colOff>31750</xdr:colOff>
      <xdr:row>38</xdr:row>
      <xdr:rowOff>31496</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644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16273</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6531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119634</xdr:rowOff>
    </xdr:from>
    <xdr:to>
      <xdr:col>69</xdr:col>
      <xdr:colOff>142875</xdr:colOff>
      <xdr:row>38</xdr:row>
      <xdr:rowOff>49785</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64632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34561</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6549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55626</xdr:rowOff>
    </xdr:from>
    <xdr:to>
      <xdr:col>65</xdr:col>
      <xdr:colOff>53975</xdr:colOff>
      <xdr:row>37</xdr:row>
      <xdr:rowOff>157226</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63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142003</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6485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前年まで類似団体と比較して下回っていたが、令和３年福島県沖地震災害復旧債の発行により増加した。令和４年度においても同様に令和４年福島県沖地震災害復旧債により増加することが見込まれる。</a:t>
          </a:r>
          <a:endParaRPr lang="ja-JP" altLang="ja-JP" sz="1400">
            <a:effectLst/>
          </a:endParaRPr>
        </a:p>
        <a:p>
          <a:r>
            <a:rPr kumimoji="1" lang="ja-JP" altLang="ja-JP" sz="1100">
              <a:solidFill>
                <a:schemeClr val="dk1"/>
              </a:solidFill>
              <a:effectLst/>
              <a:latin typeface="+mn-lt"/>
              <a:ea typeface="+mn-ea"/>
              <a:cs typeface="+mn-cs"/>
            </a:rPr>
            <a:t>町債の発行については今後も引き続き交付税措置がなされるものを選択することなど必要最小限の事業を選別しながら公債費の適正な管理に努める。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公債費グラフ枠">
          <a:extLst>
            <a:ext uri="{FF2B5EF4-FFF2-40B4-BE49-F238E27FC236}">
              <a16:creationId xmlns:a16="http://schemas.microsoft.com/office/drawing/2014/main" id="{00000000-0008-0000-0400-000062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78994</xdr:rowOff>
    </xdr:from>
    <xdr:to>
      <xdr:col>24</xdr:col>
      <xdr:colOff>25400</xdr:colOff>
      <xdr:row>81</xdr:row>
      <xdr:rowOff>133858</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flipV="1">
          <a:off x="4826000" y="12594844"/>
          <a:ext cx="0" cy="1426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105935</xdr:rowOff>
    </xdr:from>
    <xdr:ext cx="762000" cy="259045"/>
    <xdr:sp macro="" textlink="">
      <xdr:nvSpPr>
        <xdr:cNvPr id="356" name="公債費最小値テキスト">
          <a:extLst>
            <a:ext uri="{FF2B5EF4-FFF2-40B4-BE49-F238E27FC236}">
              <a16:creationId xmlns:a16="http://schemas.microsoft.com/office/drawing/2014/main" id="{00000000-0008-0000-0400-000064010000}"/>
            </a:ext>
          </a:extLst>
        </xdr:cNvPr>
        <xdr:cNvSpPr txBox="1"/>
      </xdr:nvSpPr>
      <xdr:spPr>
        <a:xfrm>
          <a:off x="4914900" y="13993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133858</xdr:rowOff>
    </xdr:from>
    <xdr:to>
      <xdr:col>24</xdr:col>
      <xdr:colOff>114300</xdr:colOff>
      <xdr:row>81</xdr:row>
      <xdr:rowOff>133858</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737100" y="14021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165371</xdr:rowOff>
    </xdr:from>
    <xdr:ext cx="762000" cy="259045"/>
    <xdr:sp macro="" textlink="">
      <xdr:nvSpPr>
        <xdr:cNvPr id="358" name="公債費最大値テキスト">
          <a:extLst>
            <a:ext uri="{FF2B5EF4-FFF2-40B4-BE49-F238E27FC236}">
              <a16:creationId xmlns:a16="http://schemas.microsoft.com/office/drawing/2014/main" id="{00000000-0008-0000-0400-000066010000}"/>
            </a:ext>
          </a:extLst>
        </xdr:cNvPr>
        <xdr:cNvSpPr txBox="1"/>
      </xdr:nvSpPr>
      <xdr:spPr>
        <a:xfrm>
          <a:off x="4914900" y="12338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78994</xdr:rowOff>
    </xdr:from>
    <xdr:to>
      <xdr:col>24</xdr:col>
      <xdr:colOff>114300</xdr:colOff>
      <xdr:row>73</xdr:row>
      <xdr:rowOff>78994</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2594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10413</xdr:rowOff>
    </xdr:from>
    <xdr:to>
      <xdr:col>24</xdr:col>
      <xdr:colOff>25400</xdr:colOff>
      <xdr:row>78</xdr:row>
      <xdr:rowOff>12700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3987800" y="13212063"/>
          <a:ext cx="838200" cy="173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40149</xdr:rowOff>
    </xdr:from>
    <xdr:ext cx="762000" cy="259045"/>
    <xdr:sp macro="" textlink="">
      <xdr:nvSpPr>
        <xdr:cNvPr id="361" name="公債費平均値テキスト">
          <a:extLst>
            <a:ext uri="{FF2B5EF4-FFF2-40B4-BE49-F238E27FC236}">
              <a16:creationId xmlns:a16="http://schemas.microsoft.com/office/drawing/2014/main" id="{00000000-0008-0000-0400-000069010000}"/>
            </a:ext>
          </a:extLst>
        </xdr:cNvPr>
        <xdr:cNvSpPr txBox="1"/>
      </xdr:nvSpPr>
      <xdr:spPr>
        <a:xfrm>
          <a:off x="4914900" y="13070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23622</xdr:rowOff>
    </xdr:from>
    <xdr:to>
      <xdr:col>24</xdr:col>
      <xdr:colOff>76200</xdr:colOff>
      <xdr:row>77</xdr:row>
      <xdr:rowOff>125222</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47752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10413</xdr:rowOff>
    </xdr:from>
    <xdr:to>
      <xdr:col>19</xdr:col>
      <xdr:colOff>187325</xdr:colOff>
      <xdr:row>77</xdr:row>
      <xdr:rowOff>10413</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3098800" y="1321206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69342</xdr:rowOff>
    </xdr:from>
    <xdr:to>
      <xdr:col>20</xdr:col>
      <xdr:colOff>38100</xdr:colOff>
      <xdr:row>77</xdr:row>
      <xdr:rowOff>170942</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3937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155719</xdr:rowOff>
    </xdr:from>
    <xdr:ext cx="7366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3606800" y="13357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108713</xdr:rowOff>
    </xdr:from>
    <xdr:to>
      <xdr:col>15</xdr:col>
      <xdr:colOff>98425</xdr:colOff>
      <xdr:row>77</xdr:row>
      <xdr:rowOff>10413</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2209800" y="13138913"/>
          <a:ext cx="889000" cy="73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87630</xdr:rowOff>
    </xdr:from>
    <xdr:to>
      <xdr:col>15</xdr:col>
      <xdr:colOff>149225</xdr:colOff>
      <xdr:row>78</xdr:row>
      <xdr:rowOff>17780</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048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2557</xdr:rowOff>
    </xdr:from>
    <xdr:ext cx="762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717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108713</xdr:rowOff>
    </xdr:from>
    <xdr:to>
      <xdr:col>11</xdr:col>
      <xdr:colOff>9525</xdr:colOff>
      <xdr:row>76</xdr:row>
      <xdr:rowOff>113285</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1320800" y="13138913"/>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51054</xdr:rowOff>
    </xdr:from>
    <xdr:to>
      <xdr:col>11</xdr:col>
      <xdr:colOff>60325</xdr:colOff>
      <xdr:row>77</xdr:row>
      <xdr:rowOff>152654</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2159000" y="132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137431</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1828800" y="13339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32765</xdr:rowOff>
    </xdr:from>
    <xdr:to>
      <xdr:col>6</xdr:col>
      <xdr:colOff>171450</xdr:colOff>
      <xdr:row>77</xdr:row>
      <xdr:rowOff>134365</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1270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119142</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939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133350</xdr:rowOff>
    </xdr:from>
    <xdr:to>
      <xdr:col>24</xdr:col>
      <xdr:colOff>76200</xdr:colOff>
      <xdr:row>78</xdr:row>
      <xdr:rowOff>63500</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47752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105427</xdr:rowOff>
    </xdr:from>
    <xdr:ext cx="762000" cy="259045"/>
    <xdr:sp macro="" textlink="">
      <xdr:nvSpPr>
        <xdr:cNvPr id="380" name="公債費該当値テキスト">
          <a:extLst>
            <a:ext uri="{FF2B5EF4-FFF2-40B4-BE49-F238E27FC236}">
              <a16:creationId xmlns:a16="http://schemas.microsoft.com/office/drawing/2014/main" id="{00000000-0008-0000-0400-00007C010000}"/>
            </a:ext>
          </a:extLst>
        </xdr:cNvPr>
        <xdr:cNvSpPr txBox="1"/>
      </xdr:nvSpPr>
      <xdr:spPr>
        <a:xfrm>
          <a:off x="49149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131063</xdr:rowOff>
    </xdr:from>
    <xdr:to>
      <xdr:col>20</xdr:col>
      <xdr:colOff>38100</xdr:colOff>
      <xdr:row>77</xdr:row>
      <xdr:rowOff>61213</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3937000" y="13161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71391</xdr:rowOff>
    </xdr:from>
    <xdr:ext cx="7366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606800" y="12930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131063</xdr:rowOff>
    </xdr:from>
    <xdr:to>
      <xdr:col>15</xdr:col>
      <xdr:colOff>149225</xdr:colOff>
      <xdr:row>77</xdr:row>
      <xdr:rowOff>61213</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048000" y="13161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71391</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717800" y="12930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57913</xdr:rowOff>
    </xdr:from>
    <xdr:to>
      <xdr:col>11</xdr:col>
      <xdr:colOff>60325</xdr:colOff>
      <xdr:row>76</xdr:row>
      <xdr:rowOff>159513</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2159000" y="1308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169689</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828800" y="12856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62485</xdr:rowOff>
    </xdr:from>
    <xdr:to>
      <xdr:col>6</xdr:col>
      <xdr:colOff>171450</xdr:colOff>
      <xdr:row>76</xdr:row>
      <xdr:rowOff>164085</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1270000" y="1309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2811</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939800" y="1286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各種費用の見直しに努める。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a:extLst>
            <a:ext uri="{FF2B5EF4-FFF2-40B4-BE49-F238E27FC236}">
              <a16:creationId xmlns:a16="http://schemas.microsoft.com/office/drawing/2014/main" id="{00000000-0008-0000-0400-0000A1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33927</xdr:rowOff>
    </xdr:from>
    <xdr:to>
      <xdr:col>82</xdr:col>
      <xdr:colOff>107950</xdr:colOff>
      <xdr:row>82</xdr:row>
      <xdr:rowOff>29029</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flipV="1">
          <a:off x="16510000" y="12549777"/>
          <a:ext cx="0" cy="1538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1106</xdr:rowOff>
    </xdr:from>
    <xdr:ext cx="762000" cy="259045"/>
    <xdr:sp macro="" textlink="">
      <xdr:nvSpPr>
        <xdr:cNvPr id="419" name="公債費以外最小値テキスト">
          <a:extLst>
            <a:ext uri="{FF2B5EF4-FFF2-40B4-BE49-F238E27FC236}">
              <a16:creationId xmlns:a16="http://schemas.microsoft.com/office/drawing/2014/main" id="{00000000-0008-0000-0400-0000A3010000}"/>
            </a:ext>
          </a:extLst>
        </xdr:cNvPr>
        <xdr:cNvSpPr txBox="1"/>
      </xdr:nvSpPr>
      <xdr:spPr>
        <a:xfrm>
          <a:off x="16598900" y="14060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29029</xdr:rowOff>
    </xdr:from>
    <xdr:to>
      <xdr:col>82</xdr:col>
      <xdr:colOff>196850</xdr:colOff>
      <xdr:row>82</xdr:row>
      <xdr:rowOff>29029</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4087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120304</xdr:rowOff>
    </xdr:from>
    <xdr:ext cx="762000" cy="259045"/>
    <xdr:sp macro="" textlink="">
      <xdr:nvSpPr>
        <xdr:cNvPr id="421" name="公債費以外最大値テキスト">
          <a:extLst>
            <a:ext uri="{FF2B5EF4-FFF2-40B4-BE49-F238E27FC236}">
              <a16:creationId xmlns:a16="http://schemas.microsoft.com/office/drawing/2014/main" id="{00000000-0008-0000-0400-0000A5010000}"/>
            </a:ext>
          </a:extLst>
        </xdr:cNvPr>
        <xdr:cNvSpPr txBox="1"/>
      </xdr:nvSpPr>
      <xdr:spPr>
        <a:xfrm>
          <a:off x="16598900" y="12293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33927</xdr:rowOff>
    </xdr:from>
    <xdr:to>
      <xdr:col>82</xdr:col>
      <xdr:colOff>196850</xdr:colOff>
      <xdr:row>73</xdr:row>
      <xdr:rowOff>33927</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2549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169455</xdr:rowOff>
    </xdr:from>
    <xdr:to>
      <xdr:col>82</xdr:col>
      <xdr:colOff>107950</xdr:colOff>
      <xdr:row>82</xdr:row>
      <xdr:rowOff>29029</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5671800" y="13542555"/>
          <a:ext cx="838200" cy="545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130283</xdr:rowOff>
    </xdr:from>
    <xdr:ext cx="762000" cy="259045"/>
    <xdr:sp macro="" textlink="">
      <xdr:nvSpPr>
        <xdr:cNvPr id="424" name="公債費以外平均値テキスト">
          <a:extLst>
            <a:ext uri="{FF2B5EF4-FFF2-40B4-BE49-F238E27FC236}">
              <a16:creationId xmlns:a16="http://schemas.microsoft.com/office/drawing/2014/main" id="{00000000-0008-0000-0400-0000A8010000}"/>
            </a:ext>
          </a:extLst>
        </xdr:cNvPr>
        <xdr:cNvSpPr txBox="1"/>
      </xdr:nvSpPr>
      <xdr:spPr>
        <a:xfrm>
          <a:off x="16598900" y="128175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113756</xdr:rowOff>
    </xdr:from>
    <xdr:to>
      <xdr:col>82</xdr:col>
      <xdr:colOff>158750</xdr:colOff>
      <xdr:row>76</xdr:row>
      <xdr:rowOff>43906</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6459200" y="1297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153126</xdr:rowOff>
    </xdr:from>
    <xdr:to>
      <xdr:col>78</xdr:col>
      <xdr:colOff>69850</xdr:colOff>
      <xdr:row>78</xdr:row>
      <xdr:rowOff>169455</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4782800" y="13526226"/>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66402</xdr:rowOff>
    </xdr:from>
    <xdr:to>
      <xdr:col>78</xdr:col>
      <xdr:colOff>120650</xdr:colOff>
      <xdr:row>76</xdr:row>
      <xdr:rowOff>168002</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5621000" y="13096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6730</xdr:rowOff>
    </xdr:from>
    <xdr:ext cx="7366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5290800" y="128654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112305</xdr:rowOff>
    </xdr:from>
    <xdr:to>
      <xdr:col>73</xdr:col>
      <xdr:colOff>180975</xdr:colOff>
      <xdr:row>78</xdr:row>
      <xdr:rowOff>153126</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3893800" y="13313955"/>
          <a:ext cx="889000" cy="212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99061</xdr:rowOff>
    </xdr:from>
    <xdr:to>
      <xdr:col>74</xdr:col>
      <xdr:colOff>31750</xdr:colOff>
      <xdr:row>77</xdr:row>
      <xdr:rowOff>29211</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4732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39387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4401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109038</xdr:rowOff>
    </xdr:from>
    <xdr:to>
      <xdr:col>69</xdr:col>
      <xdr:colOff>92075</xdr:colOff>
      <xdr:row>77</xdr:row>
      <xdr:rowOff>112305</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004800" y="13310688"/>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89263</xdr:rowOff>
    </xdr:from>
    <xdr:to>
      <xdr:col>69</xdr:col>
      <xdr:colOff>142875</xdr:colOff>
      <xdr:row>77</xdr:row>
      <xdr:rowOff>19413</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3843000" y="13119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29590</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512800" y="12888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79466</xdr:rowOff>
    </xdr:from>
    <xdr:to>
      <xdr:col>65</xdr:col>
      <xdr:colOff>53975</xdr:colOff>
      <xdr:row>77</xdr:row>
      <xdr:rowOff>9616</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2954000" y="13109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19793</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623800" y="12878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81</xdr:row>
      <xdr:rowOff>149679</xdr:rowOff>
    </xdr:from>
    <xdr:to>
      <xdr:col>82</xdr:col>
      <xdr:colOff>158750</xdr:colOff>
      <xdr:row>82</xdr:row>
      <xdr:rowOff>79829</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6459200" y="14037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81</xdr:row>
      <xdr:rowOff>58256</xdr:rowOff>
    </xdr:from>
    <xdr:ext cx="762000" cy="259045"/>
    <xdr:sp macro="" textlink="">
      <xdr:nvSpPr>
        <xdr:cNvPr id="443" name="公債費以外該当値テキスト">
          <a:extLst>
            <a:ext uri="{FF2B5EF4-FFF2-40B4-BE49-F238E27FC236}">
              <a16:creationId xmlns:a16="http://schemas.microsoft.com/office/drawing/2014/main" id="{00000000-0008-0000-0400-0000BB010000}"/>
            </a:ext>
          </a:extLst>
        </xdr:cNvPr>
        <xdr:cNvSpPr txBox="1"/>
      </xdr:nvSpPr>
      <xdr:spPr>
        <a:xfrm>
          <a:off x="165989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118655</xdr:rowOff>
    </xdr:from>
    <xdr:to>
      <xdr:col>78</xdr:col>
      <xdr:colOff>120650</xdr:colOff>
      <xdr:row>79</xdr:row>
      <xdr:rowOff>48805</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5621000" y="13491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33582</xdr:rowOff>
    </xdr:from>
    <xdr:ext cx="7366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290800" y="135781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102326</xdr:rowOff>
    </xdr:from>
    <xdr:to>
      <xdr:col>74</xdr:col>
      <xdr:colOff>31750</xdr:colOff>
      <xdr:row>79</xdr:row>
      <xdr:rowOff>32476</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4732000" y="13475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17253</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401800" y="13561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61505</xdr:rowOff>
    </xdr:from>
    <xdr:to>
      <xdr:col>69</xdr:col>
      <xdr:colOff>142875</xdr:colOff>
      <xdr:row>77</xdr:row>
      <xdr:rowOff>163105</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3843000" y="13263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147882</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3349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58238</xdr:rowOff>
    </xdr:from>
    <xdr:to>
      <xdr:col>65</xdr:col>
      <xdr:colOff>53975</xdr:colOff>
      <xdr:row>77</xdr:row>
      <xdr:rowOff>159838</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2954000" y="13259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144615</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3346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福島県新地町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135205</xdr:rowOff>
    </xdr:from>
    <xdr:to>
      <xdr:col>29</xdr:col>
      <xdr:colOff>127000</xdr:colOff>
      <xdr:row>19</xdr:row>
      <xdr:rowOff>168242</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068780"/>
          <a:ext cx="0" cy="140463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140319</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445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168242</xdr:rowOff>
    </xdr:from>
    <xdr:to>
      <xdr:col>30</xdr:col>
      <xdr:colOff>25400</xdr:colOff>
      <xdr:row>19</xdr:row>
      <xdr:rowOff>168242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47341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50132</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812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135205</xdr:rowOff>
    </xdr:from>
    <xdr:to>
      <xdr:col>30</xdr:col>
      <xdr:colOff>25400</xdr:colOff>
      <xdr:row>11</xdr:row>
      <xdr:rowOff>135205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0687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94697</xdr:rowOff>
    </xdr:from>
    <xdr:to>
      <xdr:col>29</xdr:col>
      <xdr:colOff>127000</xdr:colOff>
      <xdr:row>16</xdr:row>
      <xdr:rowOff>129481</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2885522"/>
          <a:ext cx="647700" cy="347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155530</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9463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12003</xdr:rowOff>
    </xdr:from>
    <xdr:to>
      <xdr:col>29</xdr:col>
      <xdr:colOff>177800</xdr:colOff>
      <xdr:row>17</xdr:row>
      <xdr:rowOff>113603</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9742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129481</xdr:rowOff>
    </xdr:from>
    <xdr:to>
      <xdr:col>26</xdr:col>
      <xdr:colOff>50800</xdr:colOff>
      <xdr:row>17</xdr:row>
      <xdr:rowOff>67531</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2920306"/>
          <a:ext cx="698500" cy="1095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49621</xdr:rowOff>
    </xdr:from>
    <xdr:to>
      <xdr:col>26</xdr:col>
      <xdr:colOff>101600</xdr:colOff>
      <xdr:row>17</xdr:row>
      <xdr:rowOff>151221</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30118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135998</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3098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67531</xdr:rowOff>
    </xdr:from>
    <xdr:to>
      <xdr:col>22</xdr:col>
      <xdr:colOff>114300</xdr:colOff>
      <xdr:row>17</xdr:row>
      <xdr:rowOff>84639</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3029806"/>
          <a:ext cx="698500" cy="171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82576</xdr:rowOff>
    </xdr:from>
    <xdr:to>
      <xdr:col>22</xdr:col>
      <xdr:colOff>165100</xdr:colOff>
      <xdr:row>18</xdr:row>
      <xdr:rowOff>12726</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3044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168953</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3131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75065</xdr:rowOff>
    </xdr:from>
    <xdr:to>
      <xdr:col>18</xdr:col>
      <xdr:colOff>177800</xdr:colOff>
      <xdr:row>17</xdr:row>
      <xdr:rowOff>84639</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a:off x="2908300" y="3037340"/>
          <a:ext cx="698500" cy="95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150251</xdr:rowOff>
    </xdr:from>
    <xdr:to>
      <xdr:col>19</xdr:col>
      <xdr:colOff>38100</xdr:colOff>
      <xdr:row>18</xdr:row>
      <xdr:rowOff>80401</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1125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65178</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3198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162413</xdr:rowOff>
    </xdr:from>
    <xdr:to>
      <xdr:col>15</xdr:col>
      <xdr:colOff>101600</xdr:colOff>
      <xdr:row>18</xdr:row>
      <xdr:rowOff>92563</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1246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77340</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3211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43897</xdr:rowOff>
    </xdr:from>
    <xdr:to>
      <xdr:col>29</xdr:col>
      <xdr:colOff>177800</xdr:colOff>
      <xdr:row>16</xdr:row>
      <xdr:rowOff>145497</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8347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60424</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679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78681</xdr:rowOff>
    </xdr:from>
    <xdr:to>
      <xdr:col>26</xdr:col>
      <xdr:colOff>101600</xdr:colOff>
      <xdr:row>17</xdr:row>
      <xdr:rowOff>8831</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8695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19008</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26383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16731</xdr:rowOff>
    </xdr:from>
    <xdr:to>
      <xdr:col>22</xdr:col>
      <xdr:colOff>165100</xdr:colOff>
      <xdr:row>17</xdr:row>
      <xdr:rowOff>118331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29790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128508</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2747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33839</xdr:rowOff>
    </xdr:from>
    <xdr:to>
      <xdr:col>19</xdr:col>
      <xdr:colOff>38100</xdr:colOff>
      <xdr:row>17</xdr:row>
      <xdr:rowOff>135439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29961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145616</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2764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24265</xdr:rowOff>
    </xdr:from>
    <xdr:to>
      <xdr:col>15</xdr:col>
      <xdr:colOff>101600</xdr:colOff>
      <xdr:row>17</xdr:row>
      <xdr:rowOff>125865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29865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136042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2755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1" name="人口1人当たり決算額の推移グラフ枠445">
          <a:extLst>
            <a:ext uri="{FF2B5EF4-FFF2-40B4-BE49-F238E27FC236}">
              <a16:creationId xmlns:a16="http://schemas.microsoft.com/office/drawing/2014/main" id="{00000000-0008-0000-0500-000065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67034</xdr:rowOff>
    </xdr:from>
    <xdr:to>
      <xdr:col>29</xdr:col>
      <xdr:colOff>127000</xdr:colOff>
      <xdr:row>37</xdr:row>
      <xdr:rowOff>241565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flipV="1">
          <a:off x="5651500" y="5991584"/>
          <a:ext cx="0" cy="137468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213642</xdr:rowOff>
    </xdr:from>
    <xdr:ext cx="762000" cy="259045"/>
    <xdr:sp macro="" textlink="">
      <xdr:nvSpPr>
        <xdr:cNvPr id="103" name="人口1人当たり決算額の推移最小値テキスト445">
          <a:extLst>
            <a:ext uri="{FF2B5EF4-FFF2-40B4-BE49-F238E27FC236}">
              <a16:creationId xmlns:a16="http://schemas.microsoft.com/office/drawing/2014/main" id="{00000000-0008-0000-0500-000067000000}"/>
            </a:ext>
          </a:extLst>
        </xdr:cNvPr>
        <xdr:cNvSpPr txBox="1"/>
      </xdr:nvSpPr>
      <xdr:spPr>
        <a:xfrm>
          <a:off x="5740400" y="7338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241565</xdr:rowOff>
    </xdr:from>
    <xdr:to>
      <xdr:col>30</xdr:col>
      <xdr:colOff>25400</xdr:colOff>
      <xdr:row>37</xdr:row>
      <xdr:rowOff>241565</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5562600" y="736626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324861</xdr:rowOff>
    </xdr:from>
    <xdr:ext cx="762000" cy="259045"/>
    <xdr:sp macro="" textlink="">
      <xdr:nvSpPr>
        <xdr:cNvPr id="105" name="人口1人当たり決算額の推移最大値テキスト445">
          <a:extLst>
            <a:ext uri="{FF2B5EF4-FFF2-40B4-BE49-F238E27FC236}">
              <a16:creationId xmlns:a16="http://schemas.microsoft.com/office/drawing/2014/main" id="{00000000-0008-0000-0500-000069000000}"/>
            </a:ext>
          </a:extLst>
        </xdr:cNvPr>
        <xdr:cNvSpPr txBox="1"/>
      </xdr:nvSpPr>
      <xdr:spPr>
        <a:xfrm>
          <a:off x="5740400" y="5735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67034</xdr:rowOff>
    </xdr:from>
    <xdr:to>
      <xdr:col>30</xdr:col>
      <xdr:colOff>25400</xdr:colOff>
      <xdr:row>33</xdr:row>
      <xdr:rowOff>67034</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599158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34810</xdr:rowOff>
    </xdr:from>
    <xdr:to>
      <xdr:col>29</xdr:col>
      <xdr:colOff>127000</xdr:colOff>
      <xdr:row>35</xdr:row>
      <xdr:rowOff>76808</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003800" y="6645160"/>
          <a:ext cx="647700" cy="419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61585</xdr:rowOff>
    </xdr:from>
    <xdr:ext cx="762000" cy="259045"/>
    <xdr:sp macro="" textlink="">
      <xdr:nvSpPr>
        <xdr:cNvPr id="108" name="人口1人当たり決算額の推移平均値テキスト445">
          <a:extLst>
            <a:ext uri="{FF2B5EF4-FFF2-40B4-BE49-F238E27FC236}">
              <a16:creationId xmlns:a16="http://schemas.microsoft.com/office/drawing/2014/main" id="{00000000-0008-0000-0500-00006C000000}"/>
            </a:ext>
          </a:extLst>
        </xdr:cNvPr>
        <xdr:cNvSpPr txBox="1"/>
      </xdr:nvSpPr>
      <xdr:spPr>
        <a:xfrm>
          <a:off x="5740400" y="66719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60792</xdr:rowOff>
    </xdr:from>
    <xdr:to>
      <xdr:col>29</xdr:col>
      <xdr:colOff>177800</xdr:colOff>
      <xdr:row>35</xdr:row>
      <xdr:rowOff>162392</xdr:rowOff>
    </xdr:to>
    <xdr:sp macro="" textlink="">
      <xdr:nvSpPr>
        <xdr:cNvPr id="109" name="フローチャート: 判断 108">
          <a:extLst>
            <a:ext uri="{FF2B5EF4-FFF2-40B4-BE49-F238E27FC236}">
              <a16:creationId xmlns:a16="http://schemas.microsoft.com/office/drawing/2014/main" id="{00000000-0008-0000-0500-00006D000000}"/>
            </a:ext>
          </a:extLst>
        </xdr:cNvPr>
        <xdr:cNvSpPr/>
      </xdr:nvSpPr>
      <xdr:spPr bwMode="auto">
        <a:xfrm>
          <a:off x="5600700" y="66711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34810</xdr:rowOff>
    </xdr:from>
    <xdr:to>
      <xdr:col>26</xdr:col>
      <xdr:colOff>50800</xdr:colOff>
      <xdr:row>35</xdr:row>
      <xdr:rowOff>108776</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4305300" y="6645160"/>
          <a:ext cx="698500" cy="739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83515</xdr:rowOff>
    </xdr:from>
    <xdr:to>
      <xdr:col>26</xdr:col>
      <xdr:colOff>101600</xdr:colOff>
      <xdr:row>35</xdr:row>
      <xdr:rowOff>185115</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4953000" y="66938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169892</xdr:rowOff>
    </xdr:from>
    <xdr:ext cx="736600" cy="259045"/>
    <xdr:sp macro="" textlink="">
      <xdr:nvSpPr>
        <xdr:cNvPr id="112" name="テキスト ボックス 111">
          <a:extLst>
            <a:ext uri="{FF2B5EF4-FFF2-40B4-BE49-F238E27FC236}">
              <a16:creationId xmlns:a16="http://schemas.microsoft.com/office/drawing/2014/main" id="{00000000-0008-0000-0500-000070000000}"/>
            </a:ext>
          </a:extLst>
        </xdr:cNvPr>
        <xdr:cNvSpPr txBox="1"/>
      </xdr:nvSpPr>
      <xdr:spPr>
        <a:xfrm>
          <a:off x="4622800" y="67802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108776</xdr:rowOff>
    </xdr:from>
    <xdr:to>
      <xdr:col>22</xdr:col>
      <xdr:colOff>114300</xdr:colOff>
      <xdr:row>35</xdr:row>
      <xdr:rowOff>119246</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3606800" y="6719126"/>
          <a:ext cx="698500" cy="104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103605</xdr:rowOff>
    </xdr:from>
    <xdr:to>
      <xdr:col>22</xdr:col>
      <xdr:colOff>165100</xdr:colOff>
      <xdr:row>35</xdr:row>
      <xdr:rowOff>205205</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254500" y="67139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189982</xdr:rowOff>
    </xdr:from>
    <xdr:ext cx="7620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3924300" y="6800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119246</xdr:rowOff>
    </xdr:from>
    <xdr:to>
      <xdr:col>18</xdr:col>
      <xdr:colOff>177800</xdr:colOff>
      <xdr:row>35</xdr:row>
      <xdr:rowOff>123489</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2908300" y="6729596"/>
          <a:ext cx="698500" cy="42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134502</xdr:rowOff>
    </xdr:from>
    <xdr:to>
      <xdr:col>19</xdr:col>
      <xdr:colOff>38100</xdr:colOff>
      <xdr:row>35</xdr:row>
      <xdr:rowOff>236102</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3556000" y="67448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220879</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225800" y="6831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132033</xdr:rowOff>
    </xdr:from>
    <xdr:to>
      <xdr:col>15</xdr:col>
      <xdr:colOff>101600</xdr:colOff>
      <xdr:row>35</xdr:row>
      <xdr:rowOff>233633</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2857500" y="67423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218410</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2527300" y="6828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26008</xdr:rowOff>
    </xdr:from>
    <xdr:to>
      <xdr:col>29</xdr:col>
      <xdr:colOff>177800</xdr:colOff>
      <xdr:row>35</xdr:row>
      <xdr:rowOff>127608</xdr:rowOff>
    </xdr:to>
    <xdr:sp macro="" textlink="">
      <xdr:nvSpPr>
        <xdr:cNvPr id="126" name="楕円 125">
          <a:extLst>
            <a:ext uri="{FF2B5EF4-FFF2-40B4-BE49-F238E27FC236}">
              <a16:creationId xmlns:a16="http://schemas.microsoft.com/office/drawing/2014/main" id="{00000000-0008-0000-0500-00007E000000}"/>
            </a:ext>
          </a:extLst>
        </xdr:cNvPr>
        <xdr:cNvSpPr/>
      </xdr:nvSpPr>
      <xdr:spPr bwMode="auto">
        <a:xfrm>
          <a:off x="5600700" y="66363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213985</xdr:rowOff>
    </xdr:from>
    <xdr:ext cx="762000" cy="259045"/>
    <xdr:sp macro="" textlink="">
      <xdr:nvSpPr>
        <xdr:cNvPr id="127" name="人口1人当たり決算額の推移該当値テキスト445">
          <a:extLst>
            <a:ext uri="{FF2B5EF4-FFF2-40B4-BE49-F238E27FC236}">
              <a16:creationId xmlns:a16="http://schemas.microsoft.com/office/drawing/2014/main" id="{00000000-0008-0000-0500-00007F000000}"/>
            </a:ext>
          </a:extLst>
        </xdr:cNvPr>
        <xdr:cNvSpPr txBox="1"/>
      </xdr:nvSpPr>
      <xdr:spPr>
        <a:xfrm>
          <a:off x="5740400" y="6481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326910</xdr:rowOff>
    </xdr:from>
    <xdr:to>
      <xdr:col>26</xdr:col>
      <xdr:colOff>101600</xdr:colOff>
      <xdr:row>35</xdr:row>
      <xdr:rowOff>85610</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4953000" y="65943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95787</xdr:rowOff>
    </xdr:from>
    <xdr:ext cx="7366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622800" y="6363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57976</xdr:rowOff>
    </xdr:from>
    <xdr:to>
      <xdr:col>22</xdr:col>
      <xdr:colOff>165100</xdr:colOff>
      <xdr:row>35</xdr:row>
      <xdr:rowOff>159576</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254500" y="66683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169753</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924300" y="6437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68446</xdr:rowOff>
    </xdr:from>
    <xdr:to>
      <xdr:col>19</xdr:col>
      <xdr:colOff>38100</xdr:colOff>
      <xdr:row>35</xdr:row>
      <xdr:rowOff>170046</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3556000" y="66787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180223</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225800" y="6447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72689</xdr:rowOff>
    </xdr:from>
    <xdr:to>
      <xdr:col>15</xdr:col>
      <xdr:colOff>101600</xdr:colOff>
      <xdr:row>35</xdr:row>
      <xdr:rowOff>174289</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2857500" y="66830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184466</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2527300" y="6451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福島県新地町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7,812
7,767
46.70
8,837,355
8,115,475
458,816
4,427,893
5,954,636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168927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45919</xdr:rowOff>
    </xdr:from>
    <xdr:to>
      <xdr:col>24</xdr:col>
      <xdr:colOff>62865</xdr:colOff>
      <xdr:row>39</xdr:row>
      <xdr:rowOff>74585</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360869"/>
          <a:ext cx="1270" cy="1400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78412</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764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74585</xdr:rowOff>
    </xdr:from>
    <xdr:to>
      <xdr:col>24</xdr:col>
      <xdr:colOff>152400</xdr:colOff>
      <xdr:row>39</xdr:row>
      <xdr:rowOff>74585</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761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164046</xdr:rowOff>
    </xdr:from>
    <xdr:ext cx="599010"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136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45919</xdr:rowOff>
    </xdr:from>
    <xdr:to>
      <xdr:col>24</xdr:col>
      <xdr:colOff>152400</xdr:colOff>
      <xdr:row>31</xdr:row>
      <xdr:rowOff>45919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360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41823</xdr:rowOff>
    </xdr:from>
    <xdr:to>
      <xdr:col>24</xdr:col>
      <xdr:colOff>63500</xdr:colOff>
      <xdr:row>36</xdr:row>
      <xdr:rowOff>58291</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6214023"/>
          <a:ext cx="838200" cy="16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83805</xdr:rowOff>
    </xdr:from>
    <xdr:ext cx="599010"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625600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105378</xdr:rowOff>
    </xdr:from>
    <xdr:to>
      <xdr:col>24</xdr:col>
      <xdr:colOff>114300</xdr:colOff>
      <xdr:row>37</xdr:row>
      <xdr:rowOff>35528</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277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58291</xdr:rowOff>
    </xdr:from>
    <xdr:to>
      <xdr:col>19</xdr:col>
      <xdr:colOff>177800</xdr:colOff>
      <xdr:row>37</xdr:row>
      <xdr:rowOff>126569</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2908300" y="6230491"/>
          <a:ext cx="889000" cy="23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143289</xdr:rowOff>
    </xdr:from>
    <xdr:to>
      <xdr:col>20</xdr:col>
      <xdr:colOff>38100</xdr:colOff>
      <xdr:row>37</xdr:row>
      <xdr:rowOff>73439</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315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64566</xdr:rowOff>
    </xdr:from>
    <xdr:ext cx="599010"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497795" y="6408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126569</xdr:rowOff>
    </xdr:from>
    <xdr:to>
      <xdr:col>15</xdr:col>
      <xdr:colOff>50800</xdr:colOff>
      <xdr:row>37</xdr:row>
      <xdr:rowOff>157677</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6470219"/>
          <a:ext cx="889000" cy="31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124306</xdr:rowOff>
    </xdr:from>
    <xdr:to>
      <xdr:col>15</xdr:col>
      <xdr:colOff>101600</xdr:colOff>
      <xdr:row>38</xdr:row>
      <xdr:rowOff>54456</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467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38</xdr:row>
      <xdr:rowOff>45583</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08795" y="6560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84004</xdr:rowOff>
    </xdr:from>
    <xdr:to>
      <xdr:col>10</xdr:col>
      <xdr:colOff>114300</xdr:colOff>
      <xdr:row>37</xdr:row>
      <xdr:rowOff>157677</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a:off x="1130300" y="6427654"/>
          <a:ext cx="889000" cy="73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18647</xdr:rowOff>
    </xdr:from>
    <xdr:to>
      <xdr:col>10</xdr:col>
      <xdr:colOff>165100</xdr:colOff>
      <xdr:row>38</xdr:row>
      <xdr:rowOff>120247</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533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111374</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19795" y="6626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22058</xdr:rowOff>
    </xdr:from>
    <xdr:to>
      <xdr:col>6</xdr:col>
      <xdr:colOff>38100</xdr:colOff>
      <xdr:row>38</xdr:row>
      <xdr:rowOff>123658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537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114785</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30795" y="6629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162473</xdr:rowOff>
    </xdr:from>
    <xdr:to>
      <xdr:col>24</xdr:col>
      <xdr:colOff>114300</xdr:colOff>
      <xdr:row>36</xdr:row>
      <xdr:rowOff>92623</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6163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13900</xdr:rowOff>
    </xdr:from>
    <xdr:ext cx="599010"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6014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7491</xdr:rowOff>
    </xdr:from>
    <xdr:to>
      <xdr:col>20</xdr:col>
      <xdr:colOff>38100</xdr:colOff>
      <xdr:row>36</xdr:row>
      <xdr:rowOff>109091</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6179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125618</xdr:rowOff>
    </xdr:from>
    <xdr:ext cx="59901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497795" y="5954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75769</xdr:rowOff>
    </xdr:from>
    <xdr:to>
      <xdr:col>15</xdr:col>
      <xdr:colOff>101600</xdr:colOff>
      <xdr:row>38</xdr:row>
      <xdr:rowOff>5919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6419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22446</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08795" y="6194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106877</xdr:rowOff>
    </xdr:from>
    <xdr:to>
      <xdr:col>10</xdr:col>
      <xdr:colOff>165100</xdr:colOff>
      <xdr:row>38</xdr:row>
      <xdr:rowOff>37027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450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53554</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19795" y="6225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33204</xdr:rowOff>
    </xdr:from>
    <xdr:to>
      <xdr:col>6</xdr:col>
      <xdr:colOff>38100</xdr:colOff>
      <xdr:row>37</xdr:row>
      <xdr:rowOff>134804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376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151331</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30795" y="6152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a:extLst>
            <a:ext uri="{FF2B5EF4-FFF2-40B4-BE49-F238E27FC236}">
              <a16:creationId xmlns:a16="http://schemas.microsoft.com/office/drawing/2014/main" id="{00000000-0008-0000-06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2823</xdr:rowOff>
    </xdr:from>
    <xdr:to>
      <xdr:col>24</xdr:col>
      <xdr:colOff>62865</xdr:colOff>
      <xdr:row>58</xdr:row>
      <xdr:rowOff>159972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flipV="1">
          <a:off x="4633595" y="8746773"/>
          <a:ext cx="1270" cy="13572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163799</xdr:rowOff>
    </xdr:from>
    <xdr:ext cx="534377" cy="259045"/>
    <xdr:sp macro="" textlink="">
      <xdr:nvSpPr>
        <xdr:cNvPr id="112" name="物件費最小値テキスト">
          <a:extLst>
            <a:ext uri="{FF2B5EF4-FFF2-40B4-BE49-F238E27FC236}">
              <a16:creationId xmlns:a16="http://schemas.microsoft.com/office/drawing/2014/main" id="{00000000-0008-0000-0600-000070000000}"/>
            </a:ext>
          </a:extLst>
        </xdr:cNvPr>
        <xdr:cNvSpPr txBox="1"/>
      </xdr:nvSpPr>
      <xdr:spPr>
        <a:xfrm>
          <a:off x="4686300" y="10107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159972</xdr:rowOff>
    </xdr:from>
    <xdr:to>
      <xdr:col>24</xdr:col>
      <xdr:colOff>152400</xdr:colOff>
      <xdr:row>58</xdr:row>
      <xdr:rowOff>159972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10104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120950</xdr:rowOff>
    </xdr:from>
    <xdr:ext cx="690189" cy="259045"/>
    <xdr:sp macro="" textlink="">
      <xdr:nvSpPr>
        <xdr:cNvPr id="114" name="物件費最大値テキスト">
          <a:extLst>
            <a:ext uri="{FF2B5EF4-FFF2-40B4-BE49-F238E27FC236}">
              <a16:creationId xmlns:a16="http://schemas.microsoft.com/office/drawing/2014/main" id="{00000000-0008-0000-0600-000072000000}"/>
            </a:ext>
          </a:extLst>
        </xdr:cNvPr>
        <xdr:cNvSpPr txBox="1"/>
      </xdr:nvSpPr>
      <xdr:spPr>
        <a:xfrm>
          <a:off x="4686300" y="852200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1,112,777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2823</xdr:rowOff>
    </xdr:from>
    <xdr:to>
      <xdr:col>24</xdr:col>
      <xdr:colOff>152400</xdr:colOff>
      <xdr:row>51</xdr:row>
      <xdr:rowOff>2823</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8746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7951</xdr:rowOff>
    </xdr:from>
    <xdr:to>
      <xdr:col>24</xdr:col>
      <xdr:colOff>63500</xdr:colOff>
      <xdr:row>58</xdr:row>
      <xdr:rowOff>74550</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3797300" y="9952051"/>
          <a:ext cx="838200" cy="66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149479</xdr:rowOff>
    </xdr:from>
    <xdr:ext cx="599010" cy="259045"/>
    <xdr:sp macro="" textlink="">
      <xdr:nvSpPr>
        <xdr:cNvPr id="117" name="物件費平均値テキスト">
          <a:extLst>
            <a:ext uri="{FF2B5EF4-FFF2-40B4-BE49-F238E27FC236}">
              <a16:creationId xmlns:a16="http://schemas.microsoft.com/office/drawing/2014/main" id="{00000000-0008-0000-0600-000075000000}"/>
            </a:ext>
          </a:extLst>
        </xdr:cNvPr>
        <xdr:cNvSpPr txBox="1"/>
      </xdr:nvSpPr>
      <xdr:spPr>
        <a:xfrm>
          <a:off x="4686300" y="99221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171052</xdr:rowOff>
    </xdr:from>
    <xdr:to>
      <xdr:col>24</xdr:col>
      <xdr:colOff>114300</xdr:colOff>
      <xdr:row>58</xdr:row>
      <xdr:rowOff>101202</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4584700" y="9943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60578</xdr:rowOff>
    </xdr:from>
    <xdr:to>
      <xdr:col>19</xdr:col>
      <xdr:colOff>177800</xdr:colOff>
      <xdr:row>58</xdr:row>
      <xdr:rowOff>74550</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2908300" y="10004678"/>
          <a:ext cx="889000" cy="13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21761</xdr:rowOff>
    </xdr:from>
    <xdr:to>
      <xdr:col>20</xdr:col>
      <xdr:colOff>38100</xdr:colOff>
      <xdr:row>58</xdr:row>
      <xdr:rowOff>123361</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3746500" y="9965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139888</xdr:rowOff>
    </xdr:from>
    <xdr:ext cx="599010"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3497795" y="9741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43469</xdr:rowOff>
    </xdr:from>
    <xdr:to>
      <xdr:col>15</xdr:col>
      <xdr:colOff>50800</xdr:colOff>
      <xdr:row>58</xdr:row>
      <xdr:rowOff>60578</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019300" y="9987569"/>
          <a:ext cx="889000" cy="17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21472</xdr:rowOff>
    </xdr:from>
    <xdr:to>
      <xdr:col>15</xdr:col>
      <xdr:colOff>101600</xdr:colOff>
      <xdr:row>58</xdr:row>
      <xdr:rowOff>123072</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2857500" y="996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114199</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2608795" y="10058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43469</xdr:rowOff>
    </xdr:from>
    <xdr:to>
      <xdr:col>10</xdr:col>
      <xdr:colOff>114300</xdr:colOff>
      <xdr:row>58</xdr:row>
      <xdr:rowOff>67745</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1130300" y="9987569"/>
          <a:ext cx="889000" cy="24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21921</xdr:rowOff>
    </xdr:from>
    <xdr:to>
      <xdr:col>10</xdr:col>
      <xdr:colOff>165100</xdr:colOff>
      <xdr:row>58</xdr:row>
      <xdr:rowOff>123521</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968500" y="9966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114648</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1719795" y="10058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23881</xdr:rowOff>
    </xdr:from>
    <xdr:to>
      <xdr:col>6</xdr:col>
      <xdr:colOff>38100</xdr:colOff>
      <xdr:row>58</xdr:row>
      <xdr:rowOff>125481</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079500" y="9967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116608</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830795" y="10060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128601</xdr:rowOff>
    </xdr:from>
    <xdr:to>
      <xdr:col>24</xdr:col>
      <xdr:colOff>114300</xdr:colOff>
      <xdr:row>58</xdr:row>
      <xdr:rowOff>58751</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4584700" y="9901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151478</xdr:rowOff>
    </xdr:from>
    <xdr:ext cx="599010" cy="259045"/>
    <xdr:sp macro="" textlink="">
      <xdr:nvSpPr>
        <xdr:cNvPr id="136" name="物件費該当値テキスト">
          <a:extLst>
            <a:ext uri="{FF2B5EF4-FFF2-40B4-BE49-F238E27FC236}">
              <a16:creationId xmlns:a16="http://schemas.microsoft.com/office/drawing/2014/main" id="{00000000-0008-0000-0600-000088000000}"/>
            </a:ext>
          </a:extLst>
        </xdr:cNvPr>
        <xdr:cNvSpPr txBox="1"/>
      </xdr:nvSpPr>
      <xdr:spPr>
        <a:xfrm>
          <a:off x="4686300" y="9752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23750</xdr:rowOff>
    </xdr:from>
    <xdr:to>
      <xdr:col>20</xdr:col>
      <xdr:colOff>38100</xdr:colOff>
      <xdr:row>58</xdr:row>
      <xdr:rowOff>125350</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3746500" y="99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116477</xdr:rowOff>
    </xdr:from>
    <xdr:ext cx="59901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497795" y="10060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9778</xdr:rowOff>
    </xdr:from>
    <xdr:to>
      <xdr:col>15</xdr:col>
      <xdr:colOff>101600</xdr:colOff>
      <xdr:row>58</xdr:row>
      <xdr:rowOff>111378</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2857500" y="9953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127905</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2608795" y="9729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164119</xdr:rowOff>
    </xdr:from>
    <xdr:to>
      <xdr:col>10</xdr:col>
      <xdr:colOff>165100</xdr:colOff>
      <xdr:row>58</xdr:row>
      <xdr:rowOff>94269</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968500" y="9936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110796</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719795" y="9711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16945</xdr:rowOff>
    </xdr:from>
    <xdr:to>
      <xdr:col>6</xdr:col>
      <xdr:colOff>38100</xdr:colOff>
      <xdr:row>58</xdr:row>
      <xdr:rowOff>118545</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079500" y="996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135072</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830795" y="9736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20168</xdr:rowOff>
    </xdr:from>
    <xdr:to>
      <xdr:col>24</xdr:col>
      <xdr:colOff>62865</xdr:colOff>
      <xdr:row>79</xdr:row>
      <xdr:rowOff>31586</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193118"/>
          <a:ext cx="1270" cy="13830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35413</xdr:rowOff>
    </xdr:from>
    <xdr:ext cx="469744" cy="2590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579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31586</xdr:rowOff>
    </xdr:from>
    <xdr:to>
      <xdr:col>24</xdr:col>
      <xdr:colOff>152400</xdr:colOff>
      <xdr:row>79</xdr:row>
      <xdr:rowOff>31586</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576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138295</xdr:rowOff>
    </xdr:from>
    <xdr:ext cx="599010" cy="2590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1968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20168</xdr:rowOff>
    </xdr:from>
    <xdr:to>
      <xdr:col>24</xdr:col>
      <xdr:colOff>152400</xdr:colOff>
      <xdr:row>71</xdr:row>
      <xdr:rowOff>20168</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193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124637</xdr:rowOff>
    </xdr:from>
    <xdr:to>
      <xdr:col>24</xdr:col>
      <xdr:colOff>63500</xdr:colOff>
      <xdr:row>78</xdr:row>
      <xdr:rowOff>30035</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3797300" y="13154837"/>
          <a:ext cx="838200" cy="248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124604</xdr:rowOff>
    </xdr:from>
    <xdr:ext cx="534377" cy="2590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31548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101727</xdr:rowOff>
    </xdr:from>
    <xdr:to>
      <xdr:col>24</xdr:col>
      <xdr:colOff>114300</xdr:colOff>
      <xdr:row>78</xdr:row>
      <xdr:rowOff>31877</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584700" y="13303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124637</xdr:rowOff>
    </xdr:from>
    <xdr:to>
      <xdr:col>19</xdr:col>
      <xdr:colOff>177800</xdr:colOff>
      <xdr:row>78</xdr:row>
      <xdr:rowOff>145669</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908300" y="13154837"/>
          <a:ext cx="889000" cy="363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147993</xdr:rowOff>
    </xdr:from>
    <xdr:to>
      <xdr:col>20</xdr:col>
      <xdr:colOff>38100</xdr:colOff>
      <xdr:row>78</xdr:row>
      <xdr:rowOff>78143</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746500" y="13349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69270</xdr:rowOff>
    </xdr:from>
    <xdr:ext cx="534377"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30111" y="13442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145669</xdr:rowOff>
    </xdr:from>
    <xdr:to>
      <xdr:col>15</xdr:col>
      <xdr:colOff>50800</xdr:colOff>
      <xdr:row>78</xdr:row>
      <xdr:rowOff>157087</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019300" y="13518769"/>
          <a:ext cx="889000" cy="11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41008</xdr:rowOff>
    </xdr:from>
    <xdr:to>
      <xdr:col>15</xdr:col>
      <xdr:colOff>101600</xdr:colOff>
      <xdr:row>78</xdr:row>
      <xdr:rowOff>142608</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857500" y="1341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159135</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73428" y="13189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157087</xdr:rowOff>
    </xdr:from>
    <xdr:to>
      <xdr:col>10</xdr:col>
      <xdr:colOff>114300</xdr:colOff>
      <xdr:row>79</xdr:row>
      <xdr:rowOff>32931</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1130300" y="13530187"/>
          <a:ext cx="889000" cy="47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25781</xdr:rowOff>
    </xdr:from>
    <xdr:to>
      <xdr:col>10</xdr:col>
      <xdr:colOff>165100</xdr:colOff>
      <xdr:row>78</xdr:row>
      <xdr:rowOff>127381</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968500" y="13398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143908</xdr:rowOff>
    </xdr:from>
    <xdr:ext cx="534377"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52111" y="13174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12585</xdr:rowOff>
    </xdr:from>
    <xdr:to>
      <xdr:col>6</xdr:col>
      <xdr:colOff>38100</xdr:colOff>
      <xdr:row>78</xdr:row>
      <xdr:rowOff>114185</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079500" y="13385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130712</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63111" y="13160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150685</xdr:rowOff>
    </xdr:from>
    <xdr:to>
      <xdr:col>24</xdr:col>
      <xdr:colOff>114300</xdr:colOff>
      <xdr:row>78</xdr:row>
      <xdr:rowOff>80835</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584700" y="13352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129112</xdr:rowOff>
    </xdr:from>
    <xdr:ext cx="534377" cy="2590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3330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73837</xdr:rowOff>
    </xdr:from>
    <xdr:to>
      <xdr:col>20</xdr:col>
      <xdr:colOff>38100</xdr:colOff>
      <xdr:row>77</xdr:row>
      <xdr:rowOff>3987</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746500" y="13104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20515</xdr:rowOff>
    </xdr:from>
    <xdr:ext cx="534377"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530111" y="12879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94869</xdr:rowOff>
    </xdr:from>
    <xdr:to>
      <xdr:col>15</xdr:col>
      <xdr:colOff>101600</xdr:colOff>
      <xdr:row>79</xdr:row>
      <xdr:rowOff>25019</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857500" y="13467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16146</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673428" y="13560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106287</xdr:rowOff>
    </xdr:from>
    <xdr:to>
      <xdr:col>10</xdr:col>
      <xdr:colOff>165100</xdr:colOff>
      <xdr:row>79</xdr:row>
      <xdr:rowOff>36437</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968500" y="13479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27564</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784428" y="13572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153581</xdr:rowOff>
    </xdr:from>
    <xdr:to>
      <xdr:col>6</xdr:col>
      <xdr:colOff>38100</xdr:colOff>
      <xdr:row>79</xdr:row>
      <xdr:rowOff>83731</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079500" y="13526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79</xdr:row>
      <xdr:rowOff>74858</xdr:rowOff>
    </xdr:from>
    <xdr:ext cx="378565"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941017" y="136194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80330</xdr:rowOff>
    </xdr:from>
    <xdr:to>
      <xdr:col>24</xdr:col>
      <xdr:colOff>62865</xdr:colOff>
      <xdr:row>98</xdr:row>
      <xdr:rowOff>63348</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510830"/>
          <a:ext cx="1270" cy="13546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67175</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869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63348</xdr:rowOff>
    </xdr:from>
    <xdr:to>
      <xdr:col>24</xdr:col>
      <xdr:colOff>152400</xdr:colOff>
      <xdr:row>98</xdr:row>
      <xdr:rowOff>63348</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865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27007</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286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80330</xdr:rowOff>
    </xdr:from>
    <xdr:to>
      <xdr:col>24</xdr:col>
      <xdr:colOff>152400</xdr:colOff>
      <xdr:row>90</xdr:row>
      <xdr:rowOff>80330</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510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1353</xdr:rowOff>
    </xdr:from>
    <xdr:to>
      <xdr:col>24</xdr:col>
      <xdr:colOff>63500</xdr:colOff>
      <xdr:row>98</xdr:row>
      <xdr:rowOff>12086</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632003"/>
          <a:ext cx="838200" cy="182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13273</xdr:rowOff>
    </xdr:from>
    <xdr:ext cx="534377"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3010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161846</xdr:rowOff>
    </xdr:from>
    <xdr:to>
      <xdr:col>24</xdr:col>
      <xdr:colOff>114300</xdr:colOff>
      <xdr:row>96</xdr:row>
      <xdr:rowOff>91996</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449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12086</xdr:rowOff>
    </xdr:from>
    <xdr:to>
      <xdr:col>19</xdr:col>
      <xdr:colOff>177800</xdr:colOff>
      <xdr:row>98</xdr:row>
      <xdr:rowOff>56338</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6814186"/>
          <a:ext cx="889000" cy="44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42973</xdr:rowOff>
    </xdr:from>
    <xdr:to>
      <xdr:col>20</xdr:col>
      <xdr:colOff>38100</xdr:colOff>
      <xdr:row>97</xdr:row>
      <xdr:rowOff>144573</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67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161100</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530111" y="16448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56338</xdr:rowOff>
    </xdr:from>
    <xdr:to>
      <xdr:col>15</xdr:col>
      <xdr:colOff>50800</xdr:colOff>
      <xdr:row>98</xdr:row>
      <xdr:rowOff>87165</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019300" y="16858438"/>
          <a:ext cx="889000" cy="30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69208</xdr:rowOff>
    </xdr:from>
    <xdr:to>
      <xdr:col>15</xdr:col>
      <xdr:colOff>101600</xdr:colOff>
      <xdr:row>97</xdr:row>
      <xdr:rowOff>170808</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699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15885</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41111" y="16475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75290</xdr:rowOff>
    </xdr:from>
    <xdr:to>
      <xdr:col>10</xdr:col>
      <xdr:colOff>114300</xdr:colOff>
      <xdr:row>98</xdr:row>
      <xdr:rowOff>87165</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1130300" y="16877390"/>
          <a:ext cx="889000" cy="11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77502</xdr:rowOff>
    </xdr:from>
    <xdr:to>
      <xdr:col>10</xdr:col>
      <xdr:colOff>165100</xdr:colOff>
      <xdr:row>98</xdr:row>
      <xdr:rowOff>7652</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708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24179</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6483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72527</xdr:rowOff>
    </xdr:from>
    <xdr:to>
      <xdr:col>6</xdr:col>
      <xdr:colOff>38100</xdr:colOff>
      <xdr:row>98</xdr:row>
      <xdr:rowOff>2677</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703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19204</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478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122003</xdr:rowOff>
    </xdr:from>
    <xdr:to>
      <xdr:col>24</xdr:col>
      <xdr:colOff>114300</xdr:colOff>
      <xdr:row>97</xdr:row>
      <xdr:rowOff>52153</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581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100430</xdr:rowOff>
    </xdr:from>
    <xdr:ext cx="534377"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559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132736</xdr:rowOff>
    </xdr:from>
    <xdr:to>
      <xdr:col>20</xdr:col>
      <xdr:colOff>38100</xdr:colOff>
      <xdr:row>98</xdr:row>
      <xdr:rowOff>62886</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76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54013</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530111" y="16856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5538</xdr:rowOff>
    </xdr:from>
    <xdr:to>
      <xdr:col>15</xdr:col>
      <xdr:colOff>101600</xdr:colOff>
      <xdr:row>98</xdr:row>
      <xdr:rowOff>107138</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807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98265</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41111" y="16900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36365</xdr:rowOff>
    </xdr:from>
    <xdr:to>
      <xdr:col>10</xdr:col>
      <xdr:colOff>165100</xdr:colOff>
      <xdr:row>98</xdr:row>
      <xdr:rowOff>137965</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838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129092</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52111" y="16931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24490</xdr:rowOff>
    </xdr:from>
    <xdr:to>
      <xdr:col>6</xdr:col>
      <xdr:colOff>38100</xdr:colOff>
      <xdr:row>98</xdr:row>
      <xdr:rowOff>126090</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82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117217</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6919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82969</xdr:rowOff>
    </xdr:from>
    <xdr:to>
      <xdr:col>54</xdr:col>
      <xdr:colOff>189865</xdr:colOff>
      <xdr:row>38</xdr:row>
      <xdr:rowOff>10804</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226469"/>
          <a:ext cx="1270" cy="1299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14631</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529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10804</xdr:rowOff>
    </xdr:from>
    <xdr:to>
      <xdr:col>55</xdr:col>
      <xdr:colOff>88900</xdr:colOff>
      <xdr:row>38</xdr:row>
      <xdr:rowOff>10804</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525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29646</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5001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82969</xdr:rowOff>
    </xdr:from>
    <xdr:to>
      <xdr:col>55</xdr:col>
      <xdr:colOff>88900</xdr:colOff>
      <xdr:row>30</xdr:row>
      <xdr:rowOff>82969</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226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30</xdr:row>
      <xdr:rowOff>118033</xdr:rowOff>
    </xdr:from>
    <xdr:to>
      <xdr:col>55</xdr:col>
      <xdr:colOff>0</xdr:colOff>
      <xdr:row>35</xdr:row>
      <xdr:rowOff>128277</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9639300" y="5261533"/>
          <a:ext cx="838200" cy="867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152187</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1529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2310</xdr:rowOff>
    </xdr:from>
    <xdr:to>
      <xdr:col>55</xdr:col>
      <xdr:colOff>50800</xdr:colOff>
      <xdr:row>36</xdr:row>
      <xdr:rowOff>103910</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174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118033</xdr:rowOff>
    </xdr:from>
    <xdr:to>
      <xdr:col>50</xdr:col>
      <xdr:colOff>114300</xdr:colOff>
      <xdr:row>36</xdr:row>
      <xdr:rowOff>151797</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8750300" y="5261533"/>
          <a:ext cx="889000" cy="1062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33</xdr:row>
      <xdr:rowOff>122771</xdr:rowOff>
    </xdr:from>
    <xdr:to>
      <xdr:col>50</xdr:col>
      <xdr:colOff>165100</xdr:colOff>
      <xdr:row>34</xdr:row>
      <xdr:rowOff>52921</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5780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44048</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795" y="5873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80660</xdr:rowOff>
    </xdr:from>
    <xdr:to>
      <xdr:col>45</xdr:col>
      <xdr:colOff>177800</xdr:colOff>
      <xdr:row>36</xdr:row>
      <xdr:rowOff>151797</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7861300" y="5738510"/>
          <a:ext cx="889000" cy="58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125225</xdr:rowOff>
    </xdr:from>
    <xdr:to>
      <xdr:col>46</xdr:col>
      <xdr:colOff>38100</xdr:colOff>
      <xdr:row>37</xdr:row>
      <xdr:rowOff>55375</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29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46502</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50795" y="6390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80660</xdr:rowOff>
    </xdr:from>
    <xdr:to>
      <xdr:col>41</xdr:col>
      <xdr:colOff>50800</xdr:colOff>
      <xdr:row>37</xdr:row>
      <xdr:rowOff>14728</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6972300" y="5738510"/>
          <a:ext cx="889000" cy="619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134750</xdr:rowOff>
    </xdr:from>
    <xdr:to>
      <xdr:col>41</xdr:col>
      <xdr:colOff>101600</xdr:colOff>
      <xdr:row>37</xdr:row>
      <xdr:rowOff>64900</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30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56027</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94111" y="6399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115974</xdr:rowOff>
    </xdr:from>
    <xdr:to>
      <xdr:col>36</xdr:col>
      <xdr:colOff>165100</xdr:colOff>
      <xdr:row>37</xdr:row>
      <xdr:rowOff>46124</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28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62651</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672795" y="6063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77477</xdr:rowOff>
    </xdr:from>
    <xdr:to>
      <xdr:col>55</xdr:col>
      <xdr:colOff>50800</xdr:colOff>
      <xdr:row>36</xdr:row>
      <xdr:rowOff>7627</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078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100354</xdr:rowOff>
    </xdr:from>
    <xdr:ext cx="599010"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5929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30</xdr:row>
      <xdr:rowOff>67233</xdr:rowOff>
    </xdr:from>
    <xdr:to>
      <xdr:col>50</xdr:col>
      <xdr:colOff>165100</xdr:colOff>
      <xdr:row>30</xdr:row>
      <xdr:rowOff>168833</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521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29</xdr:row>
      <xdr:rowOff>13910</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39795" y="4985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100997</xdr:rowOff>
    </xdr:from>
    <xdr:to>
      <xdr:col>46</xdr:col>
      <xdr:colOff>38100</xdr:colOff>
      <xdr:row>37</xdr:row>
      <xdr:rowOff>31147</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273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47674</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50795" y="6048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29860</xdr:rowOff>
    </xdr:from>
    <xdr:to>
      <xdr:col>41</xdr:col>
      <xdr:colOff>101600</xdr:colOff>
      <xdr:row>33</xdr:row>
      <xdr:rowOff>131460</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568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147987</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61795" y="5462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135378</xdr:rowOff>
    </xdr:from>
    <xdr:to>
      <xdr:col>36</xdr:col>
      <xdr:colOff>165100</xdr:colOff>
      <xdr:row>37</xdr:row>
      <xdr:rowOff>65528</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307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56655</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705111" y="6400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31458</xdr:rowOff>
    </xdr:from>
    <xdr:to>
      <xdr:col>54</xdr:col>
      <xdr:colOff>189865</xdr:colOff>
      <xdr:row>58</xdr:row>
      <xdr:rowOff>170540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75408"/>
          <a:ext cx="1270" cy="13392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2917</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118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170540</xdr:rowOff>
    </xdr:from>
    <xdr:to>
      <xdr:col>55</xdr:col>
      <xdr:colOff>88900</xdr:colOff>
      <xdr:row>58</xdr:row>
      <xdr:rowOff>170540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114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149585</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50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726,820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31458</xdr:rowOff>
    </xdr:from>
    <xdr:to>
      <xdr:col>55</xdr:col>
      <xdr:colOff>88900</xdr:colOff>
      <xdr:row>51</xdr:row>
      <xdr:rowOff>31458</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75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134953</xdr:rowOff>
    </xdr:from>
    <xdr:to>
      <xdr:col>55</xdr:col>
      <xdr:colOff>0</xdr:colOff>
      <xdr:row>57</xdr:row>
      <xdr:rowOff>66628</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9736153"/>
          <a:ext cx="838200" cy="103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82464</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8551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104037</xdr:rowOff>
    </xdr:from>
    <xdr:to>
      <xdr:col>55</xdr:col>
      <xdr:colOff>50800</xdr:colOff>
      <xdr:row>58</xdr:row>
      <xdr:rowOff>34187</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876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3321</xdr:rowOff>
    </xdr:from>
    <xdr:to>
      <xdr:col>50</xdr:col>
      <xdr:colOff>114300</xdr:colOff>
      <xdr:row>57</xdr:row>
      <xdr:rowOff>66628</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750300" y="9433071"/>
          <a:ext cx="889000" cy="406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95520</xdr:rowOff>
    </xdr:from>
    <xdr:to>
      <xdr:col>50</xdr:col>
      <xdr:colOff>165100</xdr:colOff>
      <xdr:row>58</xdr:row>
      <xdr:rowOff>25670</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86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16797</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9960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132341</xdr:rowOff>
    </xdr:from>
    <xdr:to>
      <xdr:col>45</xdr:col>
      <xdr:colOff>177800</xdr:colOff>
      <xdr:row>55</xdr:row>
      <xdr:rowOff>3321</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9047741"/>
          <a:ext cx="889000" cy="385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96021</xdr:rowOff>
    </xdr:from>
    <xdr:to>
      <xdr:col>46</xdr:col>
      <xdr:colOff>38100</xdr:colOff>
      <xdr:row>58</xdr:row>
      <xdr:rowOff>26171</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86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17298</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9961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52</xdr:row>
      <xdr:rowOff>132341</xdr:rowOff>
    </xdr:from>
    <xdr:to>
      <xdr:col>41</xdr:col>
      <xdr:colOff>50800</xdr:colOff>
      <xdr:row>55</xdr:row>
      <xdr:rowOff>19514</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9047741"/>
          <a:ext cx="889000" cy="401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117875</xdr:rowOff>
    </xdr:from>
    <xdr:to>
      <xdr:col>41</xdr:col>
      <xdr:colOff>101600</xdr:colOff>
      <xdr:row>58</xdr:row>
      <xdr:rowOff>48025</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890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39152</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9983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102460</xdr:rowOff>
    </xdr:from>
    <xdr:to>
      <xdr:col>36</xdr:col>
      <xdr:colOff>165100</xdr:colOff>
      <xdr:row>58</xdr:row>
      <xdr:rowOff>32610</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87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23737</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9967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84153</xdr:rowOff>
    </xdr:from>
    <xdr:to>
      <xdr:col>55</xdr:col>
      <xdr:colOff>50800</xdr:colOff>
      <xdr:row>57</xdr:row>
      <xdr:rowOff>14303</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685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107030</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536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15828</xdr:rowOff>
    </xdr:from>
    <xdr:to>
      <xdr:col>50</xdr:col>
      <xdr:colOff>165100</xdr:colOff>
      <xdr:row>57</xdr:row>
      <xdr:rowOff>117428</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788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133955</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9563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123971</xdr:rowOff>
    </xdr:from>
    <xdr:to>
      <xdr:col>46</xdr:col>
      <xdr:colOff>38100</xdr:colOff>
      <xdr:row>55</xdr:row>
      <xdr:rowOff>54121</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382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70648</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9157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52</xdr:row>
      <xdr:rowOff>81541</xdr:rowOff>
    </xdr:from>
    <xdr:to>
      <xdr:col>41</xdr:col>
      <xdr:colOff>101600</xdr:colOff>
      <xdr:row>53</xdr:row>
      <xdr:rowOff>11691</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8996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51</xdr:row>
      <xdr:rowOff>28218</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8772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140164</xdr:rowOff>
    </xdr:from>
    <xdr:to>
      <xdr:col>36</xdr:col>
      <xdr:colOff>165100</xdr:colOff>
      <xdr:row>55</xdr:row>
      <xdr:rowOff>70314</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398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53</xdr:row>
      <xdr:rowOff>86841</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9173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90151</xdr:rowOff>
    </xdr:from>
    <xdr:to>
      <xdr:col>54</xdr:col>
      <xdr:colOff>189865</xdr:colOff>
      <xdr:row>78</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263101"/>
          <a:ext cx="1270" cy="12496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36828</xdr:rowOff>
    </xdr:from>
    <xdr:ext cx="599010"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2038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90151</xdr:rowOff>
    </xdr:from>
    <xdr:to>
      <xdr:col>55</xdr:col>
      <xdr:colOff>88900</xdr:colOff>
      <xdr:row>71</xdr:row>
      <xdr:rowOff>90151</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263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129036</xdr:rowOff>
    </xdr:from>
    <xdr:to>
      <xdr:col>55</xdr:col>
      <xdr:colOff>0</xdr:colOff>
      <xdr:row>78</xdr:row>
      <xdr:rowOff>90810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9639300" y="13330686"/>
          <a:ext cx="838200" cy="133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49079</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2507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26202</xdr:rowOff>
    </xdr:from>
    <xdr:to>
      <xdr:col>55</xdr:col>
      <xdr:colOff>50800</xdr:colOff>
      <xdr:row>78</xdr:row>
      <xdr:rowOff>127802</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39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62788</xdr:rowOff>
    </xdr:from>
    <xdr:to>
      <xdr:col>50</xdr:col>
      <xdr:colOff>114300</xdr:colOff>
      <xdr:row>77</xdr:row>
      <xdr:rowOff>129036</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8750300" y="12750088"/>
          <a:ext cx="889000" cy="580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6922</xdr:rowOff>
    </xdr:from>
    <xdr:to>
      <xdr:col>50</xdr:col>
      <xdr:colOff>165100</xdr:colOff>
      <xdr:row>78</xdr:row>
      <xdr:rowOff>108522</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380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99649</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3472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72</xdr:row>
      <xdr:rowOff>11343</xdr:rowOff>
    </xdr:from>
    <xdr:to>
      <xdr:col>45</xdr:col>
      <xdr:colOff>177800</xdr:colOff>
      <xdr:row>74</xdr:row>
      <xdr:rowOff>62788</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7861300" y="12355743"/>
          <a:ext cx="889000" cy="394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167954</xdr:rowOff>
    </xdr:from>
    <xdr:to>
      <xdr:col>46</xdr:col>
      <xdr:colOff>38100</xdr:colOff>
      <xdr:row>78</xdr:row>
      <xdr:rowOff>98104</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369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89231</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3462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72</xdr:row>
      <xdr:rowOff>11343</xdr:rowOff>
    </xdr:from>
    <xdr:to>
      <xdr:col>41</xdr:col>
      <xdr:colOff>50800</xdr:colOff>
      <xdr:row>74</xdr:row>
      <xdr:rowOff>117835</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6972300" y="12355743"/>
          <a:ext cx="889000" cy="44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8657</xdr:rowOff>
    </xdr:from>
    <xdr:to>
      <xdr:col>41</xdr:col>
      <xdr:colOff>101600</xdr:colOff>
      <xdr:row>78</xdr:row>
      <xdr:rowOff>110257</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38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101384</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3474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148560</xdr:rowOff>
    </xdr:from>
    <xdr:to>
      <xdr:col>36</xdr:col>
      <xdr:colOff>165100</xdr:colOff>
      <xdr:row>78</xdr:row>
      <xdr:rowOff>78710</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350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69837</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5111" y="13442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40010</xdr:rowOff>
    </xdr:from>
    <xdr:to>
      <xdr:col>55</xdr:col>
      <xdr:colOff>50800</xdr:colOff>
      <xdr:row>78</xdr:row>
      <xdr:rowOff>141610</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41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4630</xdr:rowOff>
    </xdr:from>
    <xdr:ext cx="534377"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377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78236</xdr:rowOff>
    </xdr:from>
    <xdr:to>
      <xdr:col>50</xdr:col>
      <xdr:colOff>165100</xdr:colOff>
      <xdr:row>78</xdr:row>
      <xdr:rowOff>8386</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279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24913</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372111" y="13055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11988</xdr:rowOff>
    </xdr:from>
    <xdr:to>
      <xdr:col>46</xdr:col>
      <xdr:colOff>38100</xdr:colOff>
      <xdr:row>74</xdr:row>
      <xdr:rowOff>113588</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2699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72</xdr:row>
      <xdr:rowOff>130115</xdr:rowOff>
    </xdr:from>
    <xdr:ext cx="59901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450795" y="12474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71</xdr:row>
      <xdr:rowOff>131993</xdr:rowOff>
    </xdr:from>
    <xdr:to>
      <xdr:col>41</xdr:col>
      <xdr:colOff>101600</xdr:colOff>
      <xdr:row>72</xdr:row>
      <xdr:rowOff>62143</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230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70</xdr:row>
      <xdr:rowOff>78670</xdr:rowOff>
    </xdr:from>
    <xdr:ext cx="59901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561795" y="12080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67035</xdr:rowOff>
    </xdr:from>
    <xdr:to>
      <xdr:col>36</xdr:col>
      <xdr:colOff>165100</xdr:colOff>
      <xdr:row>74</xdr:row>
      <xdr:rowOff>168635</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2754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73</xdr:row>
      <xdr:rowOff>13712</xdr:rowOff>
    </xdr:from>
    <xdr:ext cx="59901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672795" y="12529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a:extLst>
            <a:ext uri="{FF2B5EF4-FFF2-40B4-BE49-F238E27FC236}">
              <a16:creationId xmlns:a16="http://schemas.microsoft.com/office/drawing/2014/main" id="{00000000-0008-0000-06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31897</xdr:rowOff>
    </xdr:from>
    <xdr:to>
      <xdr:col>54</xdr:col>
      <xdr:colOff>189865</xdr:colOff>
      <xdr:row>98</xdr:row>
      <xdr:rowOff>73850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10475595" y="15462397"/>
          <a:ext cx="1270" cy="14135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77677</xdr:rowOff>
    </xdr:from>
    <xdr:ext cx="534377" cy="259045"/>
    <xdr:sp macro="" textlink="">
      <xdr:nvSpPr>
        <xdr:cNvPr id="453" name="普通建設事業費 （ うち更新整備　）最小値テキスト">
          <a:extLst>
            <a:ext uri="{FF2B5EF4-FFF2-40B4-BE49-F238E27FC236}">
              <a16:creationId xmlns:a16="http://schemas.microsoft.com/office/drawing/2014/main" id="{00000000-0008-0000-0600-0000C5010000}"/>
            </a:ext>
          </a:extLst>
        </xdr:cNvPr>
        <xdr:cNvSpPr txBox="1"/>
      </xdr:nvSpPr>
      <xdr:spPr>
        <a:xfrm>
          <a:off x="10528300" y="16879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73850</xdr:rowOff>
    </xdr:from>
    <xdr:to>
      <xdr:col>55</xdr:col>
      <xdr:colOff>88900</xdr:colOff>
      <xdr:row>98</xdr:row>
      <xdr:rowOff>73850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687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150024</xdr:rowOff>
    </xdr:from>
    <xdr:ext cx="599010" cy="259045"/>
    <xdr:sp macro="" textlink="">
      <xdr:nvSpPr>
        <xdr:cNvPr id="455" name="普通建設事業費 （ うち更新整備　）最大値テキスト">
          <a:extLst>
            <a:ext uri="{FF2B5EF4-FFF2-40B4-BE49-F238E27FC236}">
              <a16:creationId xmlns:a16="http://schemas.microsoft.com/office/drawing/2014/main" id="{00000000-0008-0000-0600-0000C7010000}"/>
            </a:ext>
          </a:extLst>
        </xdr:cNvPr>
        <xdr:cNvSpPr txBox="1"/>
      </xdr:nvSpPr>
      <xdr:spPr>
        <a:xfrm>
          <a:off x="10528300" y="15237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31897</xdr:rowOff>
    </xdr:from>
    <xdr:to>
      <xdr:col>55</xdr:col>
      <xdr:colOff>88900</xdr:colOff>
      <xdr:row>90</xdr:row>
      <xdr:rowOff>31897</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5462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84114</xdr:rowOff>
    </xdr:from>
    <xdr:to>
      <xdr:col>55</xdr:col>
      <xdr:colOff>0</xdr:colOff>
      <xdr:row>96</xdr:row>
      <xdr:rowOff>83793</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9639300" y="16028964"/>
          <a:ext cx="838200" cy="514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50544</xdr:rowOff>
    </xdr:from>
    <xdr:ext cx="534377" cy="259045"/>
    <xdr:sp macro="" textlink="">
      <xdr:nvSpPr>
        <xdr:cNvPr id="458" name="普通建設事業費 （ うち更新整備　）平均値テキスト">
          <a:extLst>
            <a:ext uri="{FF2B5EF4-FFF2-40B4-BE49-F238E27FC236}">
              <a16:creationId xmlns:a16="http://schemas.microsoft.com/office/drawing/2014/main" id="{00000000-0008-0000-0600-0000CA010000}"/>
            </a:ext>
          </a:extLst>
        </xdr:cNvPr>
        <xdr:cNvSpPr txBox="1"/>
      </xdr:nvSpPr>
      <xdr:spPr>
        <a:xfrm>
          <a:off x="10528300" y="165097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72117</xdr:rowOff>
    </xdr:from>
    <xdr:to>
      <xdr:col>55</xdr:col>
      <xdr:colOff>50800</xdr:colOff>
      <xdr:row>97</xdr:row>
      <xdr:rowOff>2267</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10426700" y="16531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83793</xdr:rowOff>
    </xdr:from>
    <xdr:to>
      <xdr:col>50</xdr:col>
      <xdr:colOff>114300</xdr:colOff>
      <xdr:row>97</xdr:row>
      <xdr:rowOff>119396</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8750300" y="16542993"/>
          <a:ext cx="889000" cy="207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108564</xdr:rowOff>
    </xdr:from>
    <xdr:to>
      <xdr:col>50</xdr:col>
      <xdr:colOff>165100</xdr:colOff>
      <xdr:row>97</xdr:row>
      <xdr:rowOff>38714</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9588500" y="16567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29841</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9372111" y="16660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49800</xdr:rowOff>
    </xdr:from>
    <xdr:to>
      <xdr:col>45</xdr:col>
      <xdr:colOff>177800</xdr:colOff>
      <xdr:row>97</xdr:row>
      <xdr:rowOff>119396</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7861300" y="16680450"/>
          <a:ext cx="889000" cy="69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106305</xdr:rowOff>
    </xdr:from>
    <xdr:to>
      <xdr:col>46</xdr:col>
      <xdr:colOff>38100</xdr:colOff>
      <xdr:row>97</xdr:row>
      <xdr:rowOff>36455</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8699500" y="16565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52982</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8483111" y="16340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47365</xdr:rowOff>
    </xdr:from>
    <xdr:to>
      <xdr:col>41</xdr:col>
      <xdr:colOff>50800</xdr:colOff>
      <xdr:row>97</xdr:row>
      <xdr:rowOff>49800</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6972300" y="16678015"/>
          <a:ext cx="889000" cy="2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139461</xdr:rowOff>
    </xdr:from>
    <xdr:to>
      <xdr:col>41</xdr:col>
      <xdr:colOff>101600</xdr:colOff>
      <xdr:row>97</xdr:row>
      <xdr:rowOff>69611</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7810500" y="16598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86138</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7594111" y="16373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158313</xdr:rowOff>
    </xdr:from>
    <xdr:to>
      <xdr:col>36</xdr:col>
      <xdr:colOff>165100</xdr:colOff>
      <xdr:row>97</xdr:row>
      <xdr:rowOff>88463</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6921500" y="16617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104990</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05111" y="16392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33314</xdr:rowOff>
    </xdr:from>
    <xdr:to>
      <xdr:col>55</xdr:col>
      <xdr:colOff>50800</xdr:colOff>
      <xdr:row>93</xdr:row>
      <xdr:rowOff>134914</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10426700" y="15978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56191</xdr:rowOff>
    </xdr:from>
    <xdr:ext cx="599010" cy="259045"/>
    <xdr:sp macro="" textlink="">
      <xdr:nvSpPr>
        <xdr:cNvPr id="477" name="普通建設事業費 （ うち更新整備　）該当値テキスト">
          <a:extLst>
            <a:ext uri="{FF2B5EF4-FFF2-40B4-BE49-F238E27FC236}">
              <a16:creationId xmlns:a16="http://schemas.microsoft.com/office/drawing/2014/main" id="{00000000-0008-0000-0600-0000DD010000}"/>
            </a:ext>
          </a:extLst>
        </xdr:cNvPr>
        <xdr:cNvSpPr txBox="1"/>
      </xdr:nvSpPr>
      <xdr:spPr>
        <a:xfrm>
          <a:off x="10528300" y="15829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32993</xdr:rowOff>
    </xdr:from>
    <xdr:to>
      <xdr:col>50</xdr:col>
      <xdr:colOff>165100</xdr:colOff>
      <xdr:row>96</xdr:row>
      <xdr:rowOff>134593</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9588500" y="16492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151120</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372111" y="16267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68596</xdr:rowOff>
    </xdr:from>
    <xdr:to>
      <xdr:col>46</xdr:col>
      <xdr:colOff>38100</xdr:colOff>
      <xdr:row>97</xdr:row>
      <xdr:rowOff>170196</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8699500" y="16699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161323</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483111" y="16791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170450</xdr:rowOff>
    </xdr:from>
    <xdr:to>
      <xdr:col>41</xdr:col>
      <xdr:colOff>101600</xdr:colOff>
      <xdr:row>97</xdr:row>
      <xdr:rowOff>100600</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7810500" y="1662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91727</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94111" y="16722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168015</xdr:rowOff>
    </xdr:from>
    <xdr:to>
      <xdr:col>36</xdr:col>
      <xdr:colOff>165100</xdr:colOff>
      <xdr:row>97</xdr:row>
      <xdr:rowOff>98165</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6921500" y="16627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89292</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05111" y="16719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災害復旧事業費グラフ枠">
          <a:extLst>
            <a:ext uri="{FF2B5EF4-FFF2-40B4-BE49-F238E27FC236}">
              <a16:creationId xmlns:a16="http://schemas.microsoft.com/office/drawing/2014/main" id="{00000000-0008-0000-06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87735</xdr:rowOff>
    </xdr:from>
    <xdr:to>
      <xdr:col>85</xdr:col>
      <xdr:colOff>126364</xdr:colOff>
      <xdr:row>38</xdr:row>
      <xdr:rowOff>139700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flipV="1">
          <a:off x="16317595" y="5402685"/>
          <a:ext cx="1269" cy="1252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144227</xdr:rowOff>
    </xdr:from>
    <xdr:ext cx="249299" cy="259045"/>
    <xdr:sp macro="" textlink="">
      <xdr:nvSpPr>
        <xdr:cNvPr id="508" name="災害復旧事業費最小値テキスト">
          <a:extLst>
            <a:ext uri="{FF2B5EF4-FFF2-40B4-BE49-F238E27FC236}">
              <a16:creationId xmlns:a16="http://schemas.microsoft.com/office/drawing/2014/main" id="{00000000-0008-0000-0600-0000FC010000}"/>
            </a:ext>
          </a:extLst>
        </xdr:cNvPr>
        <xdr:cNvSpPr txBox="1"/>
      </xdr:nvSpPr>
      <xdr:spPr>
        <a:xfrm>
          <a:off x="16370300" y="665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34412</xdr:rowOff>
    </xdr:from>
    <xdr:ext cx="599010" cy="259045"/>
    <xdr:sp macro="" textlink="">
      <xdr:nvSpPr>
        <xdr:cNvPr id="510" name="災害復旧事業費最大値テキスト">
          <a:extLst>
            <a:ext uri="{FF2B5EF4-FFF2-40B4-BE49-F238E27FC236}">
              <a16:creationId xmlns:a16="http://schemas.microsoft.com/office/drawing/2014/main" id="{00000000-0008-0000-0600-0000FE010000}"/>
            </a:ext>
          </a:extLst>
        </xdr:cNvPr>
        <xdr:cNvSpPr txBox="1"/>
      </xdr:nvSpPr>
      <xdr:spPr>
        <a:xfrm>
          <a:off x="16370300" y="5177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87735</xdr:rowOff>
    </xdr:from>
    <xdr:to>
      <xdr:col>86</xdr:col>
      <xdr:colOff>25400</xdr:colOff>
      <xdr:row>31</xdr:row>
      <xdr:rowOff>87735</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5402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88128</xdr:rowOff>
    </xdr:from>
    <xdr:to>
      <xdr:col>85</xdr:col>
      <xdr:colOff>127000</xdr:colOff>
      <xdr:row>38</xdr:row>
      <xdr:rowOff>112048</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5481300" y="6260328"/>
          <a:ext cx="838200" cy="366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17227</xdr:rowOff>
    </xdr:from>
    <xdr:ext cx="534377" cy="259045"/>
    <xdr:sp macro="" textlink="">
      <xdr:nvSpPr>
        <xdr:cNvPr id="513" name="災害復旧事業費平均値テキスト">
          <a:extLst>
            <a:ext uri="{FF2B5EF4-FFF2-40B4-BE49-F238E27FC236}">
              <a16:creationId xmlns:a16="http://schemas.microsoft.com/office/drawing/2014/main" id="{00000000-0008-0000-0600-000001020000}"/>
            </a:ext>
          </a:extLst>
        </xdr:cNvPr>
        <xdr:cNvSpPr txBox="1"/>
      </xdr:nvSpPr>
      <xdr:spPr>
        <a:xfrm>
          <a:off x="16370300" y="65323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38800</xdr:rowOff>
    </xdr:from>
    <xdr:to>
      <xdr:col>85</xdr:col>
      <xdr:colOff>177800</xdr:colOff>
      <xdr:row>38</xdr:row>
      <xdr:rowOff>140400</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6268700" y="655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97103</xdr:rowOff>
    </xdr:from>
    <xdr:to>
      <xdr:col>81</xdr:col>
      <xdr:colOff>50800</xdr:colOff>
      <xdr:row>38</xdr:row>
      <xdr:rowOff>112048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4592300" y="6612203"/>
          <a:ext cx="889000" cy="14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41612</xdr:rowOff>
    </xdr:from>
    <xdr:to>
      <xdr:col>81</xdr:col>
      <xdr:colOff>101600</xdr:colOff>
      <xdr:row>38</xdr:row>
      <xdr:rowOff>143212</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5430500" y="6556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159739</xdr:rowOff>
    </xdr:from>
    <xdr:ext cx="534377"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5214111" y="6331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171448</xdr:rowOff>
    </xdr:from>
    <xdr:to>
      <xdr:col>76</xdr:col>
      <xdr:colOff>114300</xdr:colOff>
      <xdr:row>38</xdr:row>
      <xdr:rowOff>97103</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3703300" y="6000748"/>
          <a:ext cx="889000" cy="611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48845</xdr:rowOff>
    </xdr:from>
    <xdr:to>
      <xdr:col>76</xdr:col>
      <xdr:colOff>165100</xdr:colOff>
      <xdr:row>38</xdr:row>
      <xdr:rowOff>150445</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4541500" y="6563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141572</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4357428" y="6656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171448</xdr:rowOff>
    </xdr:from>
    <xdr:to>
      <xdr:col>71</xdr:col>
      <xdr:colOff>177800</xdr:colOff>
      <xdr:row>35</xdr:row>
      <xdr:rowOff>21153</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2814300" y="6000748"/>
          <a:ext cx="889000" cy="21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44410</xdr:rowOff>
    </xdr:from>
    <xdr:to>
      <xdr:col>72</xdr:col>
      <xdr:colOff>38100</xdr:colOff>
      <xdr:row>38</xdr:row>
      <xdr:rowOff>146010</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3652500" y="655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137137</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3468428" y="6652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44383</xdr:rowOff>
    </xdr:from>
    <xdr:to>
      <xdr:col>67</xdr:col>
      <xdr:colOff>101600</xdr:colOff>
      <xdr:row>38</xdr:row>
      <xdr:rowOff>145983</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2763500" y="6559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137110</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2579428" y="6652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37328</xdr:rowOff>
    </xdr:from>
    <xdr:to>
      <xdr:col>85</xdr:col>
      <xdr:colOff>177800</xdr:colOff>
      <xdr:row>36</xdr:row>
      <xdr:rowOff>138928</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6268700" y="620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60205</xdr:rowOff>
    </xdr:from>
    <xdr:ext cx="534377" cy="259045"/>
    <xdr:sp macro="" textlink="">
      <xdr:nvSpPr>
        <xdr:cNvPr id="532" name="災害復旧事業費該当値テキスト">
          <a:extLst>
            <a:ext uri="{FF2B5EF4-FFF2-40B4-BE49-F238E27FC236}">
              <a16:creationId xmlns:a16="http://schemas.microsoft.com/office/drawing/2014/main" id="{00000000-0008-0000-0600-000014020000}"/>
            </a:ext>
          </a:extLst>
        </xdr:cNvPr>
        <xdr:cNvSpPr txBox="1"/>
      </xdr:nvSpPr>
      <xdr:spPr>
        <a:xfrm>
          <a:off x="16370300" y="6060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61248</xdr:rowOff>
    </xdr:from>
    <xdr:to>
      <xdr:col>81</xdr:col>
      <xdr:colOff>101600</xdr:colOff>
      <xdr:row>38</xdr:row>
      <xdr:rowOff>162848</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5430500" y="6576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153975</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46428" y="6669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46303</xdr:rowOff>
    </xdr:from>
    <xdr:to>
      <xdr:col>76</xdr:col>
      <xdr:colOff>165100</xdr:colOff>
      <xdr:row>38</xdr:row>
      <xdr:rowOff>147903</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4541500" y="6561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164430</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357428" y="6336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120648</xdr:rowOff>
    </xdr:from>
    <xdr:to>
      <xdr:col>72</xdr:col>
      <xdr:colOff>38100</xdr:colOff>
      <xdr:row>35</xdr:row>
      <xdr:rowOff>50798</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3652500" y="5949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33</xdr:row>
      <xdr:rowOff>67325</xdr:rowOff>
    </xdr:from>
    <xdr:ext cx="59901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403795" y="5725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141803</xdr:rowOff>
    </xdr:from>
    <xdr:to>
      <xdr:col>67</xdr:col>
      <xdr:colOff>101600</xdr:colOff>
      <xdr:row>35</xdr:row>
      <xdr:rowOff>71953</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2763500" y="5971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33</xdr:row>
      <xdr:rowOff>88480</xdr:rowOff>
    </xdr:from>
    <xdr:ext cx="59901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514795" y="5746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5" name="失業対策事業費グラフ枠">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7" name="失業対策事業費最小値テキスト">
          <a:extLst>
            <a:ext uri="{FF2B5EF4-FFF2-40B4-BE49-F238E27FC236}">
              <a16:creationId xmlns:a16="http://schemas.microsoft.com/office/drawing/2014/main" id="{00000000-0008-0000-0600-00002D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9" name="失業対策事業費最大値テキスト">
          <a:extLst>
            <a:ext uri="{FF2B5EF4-FFF2-40B4-BE49-F238E27FC236}">
              <a16:creationId xmlns:a16="http://schemas.microsoft.com/office/drawing/2014/main" id="{00000000-0008-0000-0600-00002F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2" name="失業対策事業費平均値テキスト">
          <a:extLst>
            <a:ext uri="{FF2B5EF4-FFF2-40B4-BE49-F238E27FC236}">
              <a16:creationId xmlns:a16="http://schemas.microsoft.com/office/drawing/2014/main" id="{00000000-0008-0000-0600-000032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3" name="フローチャート: 判断 562">
          <a:extLst>
            <a:ext uri="{FF2B5EF4-FFF2-40B4-BE49-F238E27FC236}">
              <a16:creationId xmlns:a16="http://schemas.microsoft.com/office/drawing/2014/main" id="{00000000-0008-0000-0600-000033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0" name="楕円 579">
          <a:extLst>
            <a:ext uri="{FF2B5EF4-FFF2-40B4-BE49-F238E27FC236}">
              <a16:creationId xmlns:a16="http://schemas.microsoft.com/office/drawing/2014/main" id="{00000000-0008-0000-0600-000044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1" name="失業対策事業費該当値テキスト">
          <a:extLst>
            <a:ext uri="{FF2B5EF4-FFF2-40B4-BE49-F238E27FC236}">
              <a16:creationId xmlns:a16="http://schemas.microsoft.com/office/drawing/2014/main" id="{00000000-0008-0000-0600-000045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0" name="公債費グラフ枠">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160695</xdr:rowOff>
    </xdr:from>
    <xdr:to>
      <xdr:col>85</xdr:col>
      <xdr:colOff>126364</xdr:colOff>
      <xdr:row>78</xdr:row>
      <xdr:rowOff>135654</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flipV="1">
          <a:off x="16317595" y="12162195"/>
          <a:ext cx="1269" cy="1346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139481</xdr:rowOff>
    </xdr:from>
    <xdr:ext cx="378565" cy="259045"/>
    <xdr:sp macro="" textlink="">
      <xdr:nvSpPr>
        <xdr:cNvPr id="612" name="公債費最小値テキスト">
          <a:extLst>
            <a:ext uri="{FF2B5EF4-FFF2-40B4-BE49-F238E27FC236}">
              <a16:creationId xmlns:a16="http://schemas.microsoft.com/office/drawing/2014/main" id="{00000000-0008-0000-0600-000064020000}"/>
            </a:ext>
          </a:extLst>
        </xdr:cNvPr>
        <xdr:cNvSpPr txBox="1"/>
      </xdr:nvSpPr>
      <xdr:spPr>
        <a:xfrm>
          <a:off x="16370300" y="135125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135654</xdr:rowOff>
    </xdr:from>
    <xdr:to>
      <xdr:col>86</xdr:col>
      <xdr:colOff>25400</xdr:colOff>
      <xdr:row>78</xdr:row>
      <xdr:rowOff>135654</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6230600" y="13508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107372</xdr:rowOff>
    </xdr:from>
    <xdr:ext cx="599010" cy="259045"/>
    <xdr:sp macro="" textlink="">
      <xdr:nvSpPr>
        <xdr:cNvPr id="614" name="公債費最大値テキスト">
          <a:extLst>
            <a:ext uri="{FF2B5EF4-FFF2-40B4-BE49-F238E27FC236}">
              <a16:creationId xmlns:a16="http://schemas.microsoft.com/office/drawing/2014/main" id="{00000000-0008-0000-0600-000066020000}"/>
            </a:ext>
          </a:extLst>
        </xdr:cNvPr>
        <xdr:cNvSpPr txBox="1"/>
      </xdr:nvSpPr>
      <xdr:spPr>
        <a:xfrm>
          <a:off x="16370300" y="11937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160695</xdr:rowOff>
    </xdr:from>
    <xdr:to>
      <xdr:col>86</xdr:col>
      <xdr:colOff>25400</xdr:colOff>
      <xdr:row>70</xdr:row>
      <xdr:rowOff>160695</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2162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29039</xdr:rowOff>
    </xdr:from>
    <xdr:to>
      <xdr:col>85</xdr:col>
      <xdr:colOff>127000</xdr:colOff>
      <xdr:row>77</xdr:row>
      <xdr:rowOff>53426</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5481300" y="13230689"/>
          <a:ext cx="838200" cy="24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80596</xdr:rowOff>
    </xdr:from>
    <xdr:ext cx="534377" cy="259045"/>
    <xdr:sp macro="" textlink="">
      <xdr:nvSpPr>
        <xdr:cNvPr id="617" name="公債費平均値テキスト">
          <a:extLst>
            <a:ext uri="{FF2B5EF4-FFF2-40B4-BE49-F238E27FC236}">
              <a16:creationId xmlns:a16="http://schemas.microsoft.com/office/drawing/2014/main" id="{00000000-0008-0000-0600-000069020000}"/>
            </a:ext>
          </a:extLst>
        </xdr:cNvPr>
        <xdr:cNvSpPr txBox="1"/>
      </xdr:nvSpPr>
      <xdr:spPr>
        <a:xfrm>
          <a:off x="16370300" y="129393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57719</xdr:rowOff>
    </xdr:from>
    <xdr:to>
      <xdr:col>85</xdr:col>
      <xdr:colOff>177800</xdr:colOff>
      <xdr:row>76</xdr:row>
      <xdr:rowOff>159319</xdr:rowOff>
    </xdr:to>
    <xdr:sp macro="" textlink="">
      <xdr:nvSpPr>
        <xdr:cNvPr id="618" name="フローチャート: 判断 617">
          <a:extLst>
            <a:ext uri="{FF2B5EF4-FFF2-40B4-BE49-F238E27FC236}">
              <a16:creationId xmlns:a16="http://schemas.microsoft.com/office/drawing/2014/main" id="{00000000-0008-0000-0600-00006A020000}"/>
            </a:ext>
          </a:extLst>
        </xdr:cNvPr>
        <xdr:cNvSpPr/>
      </xdr:nvSpPr>
      <xdr:spPr>
        <a:xfrm>
          <a:off x="16268700" y="13087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53426</xdr:rowOff>
    </xdr:from>
    <xdr:to>
      <xdr:col>81</xdr:col>
      <xdr:colOff>50800</xdr:colOff>
      <xdr:row>77</xdr:row>
      <xdr:rowOff>71193</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4592300" y="13255076"/>
          <a:ext cx="889000" cy="17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79587</xdr:rowOff>
    </xdr:from>
    <xdr:to>
      <xdr:col>81</xdr:col>
      <xdr:colOff>101600</xdr:colOff>
      <xdr:row>77</xdr:row>
      <xdr:rowOff>9737</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5430500" y="13109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26264</xdr:rowOff>
    </xdr:from>
    <xdr:ext cx="534377"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5214111" y="12885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69497</xdr:rowOff>
    </xdr:from>
    <xdr:to>
      <xdr:col>76</xdr:col>
      <xdr:colOff>114300</xdr:colOff>
      <xdr:row>77</xdr:row>
      <xdr:rowOff>71193</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3703300" y="13271147"/>
          <a:ext cx="889000" cy="1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88506</xdr:rowOff>
    </xdr:from>
    <xdr:to>
      <xdr:col>76</xdr:col>
      <xdr:colOff>165100</xdr:colOff>
      <xdr:row>77</xdr:row>
      <xdr:rowOff>18656</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4541500" y="13118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35184</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4325111" y="12893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69497</xdr:rowOff>
    </xdr:from>
    <xdr:to>
      <xdr:col>71</xdr:col>
      <xdr:colOff>177800</xdr:colOff>
      <xdr:row>77</xdr:row>
      <xdr:rowOff>78915</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2814300" y="13271147"/>
          <a:ext cx="889000" cy="9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116816</xdr:rowOff>
    </xdr:from>
    <xdr:to>
      <xdr:col>72</xdr:col>
      <xdr:colOff>38100</xdr:colOff>
      <xdr:row>77</xdr:row>
      <xdr:rowOff>46966</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3652500" y="13147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63494</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3436111" y="12922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111517</xdr:rowOff>
    </xdr:from>
    <xdr:to>
      <xdr:col>67</xdr:col>
      <xdr:colOff>101600</xdr:colOff>
      <xdr:row>77</xdr:row>
      <xdr:rowOff>41667</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2763500" y="13141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58195</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2547111" y="12916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149689</xdr:rowOff>
    </xdr:from>
    <xdr:to>
      <xdr:col>85</xdr:col>
      <xdr:colOff>177800</xdr:colOff>
      <xdr:row>77</xdr:row>
      <xdr:rowOff>79839</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6268700" y="13179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128116</xdr:rowOff>
    </xdr:from>
    <xdr:ext cx="534377" cy="259045"/>
    <xdr:sp macro="" textlink="">
      <xdr:nvSpPr>
        <xdr:cNvPr id="636" name="公債費該当値テキスト">
          <a:extLst>
            <a:ext uri="{FF2B5EF4-FFF2-40B4-BE49-F238E27FC236}">
              <a16:creationId xmlns:a16="http://schemas.microsoft.com/office/drawing/2014/main" id="{00000000-0008-0000-0600-00007C020000}"/>
            </a:ext>
          </a:extLst>
        </xdr:cNvPr>
        <xdr:cNvSpPr txBox="1"/>
      </xdr:nvSpPr>
      <xdr:spPr>
        <a:xfrm>
          <a:off x="16370300" y="13158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2626</xdr:rowOff>
    </xdr:from>
    <xdr:to>
      <xdr:col>81</xdr:col>
      <xdr:colOff>101600</xdr:colOff>
      <xdr:row>77</xdr:row>
      <xdr:rowOff>104226</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5430500" y="13204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95353</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14111" y="13297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20393</xdr:rowOff>
    </xdr:from>
    <xdr:to>
      <xdr:col>76</xdr:col>
      <xdr:colOff>165100</xdr:colOff>
      <xdr:row>77</xdr:row>
      <xdr:rowOff>121993</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4541500" y="13222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113120</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5111" y="13314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18697</xdr:rowOff>
    </xdr:from>
    <xdr:to>
      <xdr:col>72</xdr:col>
      <xdr:colOff>38100</xdr:colOff>
      <xdr:row>77</xdr:row>
      <xdr:rowOff>120297</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3652500" y="13220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111424</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36111" y="13313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28115</xdr:rowOff>
    </xdr:from>
    <xdr:to>
      <xdr:col>67</xdr:col>
      <xdr:colOff>101600</xdr:colOff>
      <xdr:row>77</xdr:row>
      <xdr:rowOff>129715</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2763500" y="13229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120842</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47111" y="13322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7" name="積立金グラフ枠">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22572</xdr:rowOff>
    </xdr:from>
    <xdr:to>
      <xdr:col>85</xdr:col>
      <xdr:colOff>126364</xdr:colOff>
      <xdr:row>99</xdr:row>
      <xdr:rowOff>37198</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flipV="1">
          <a:off x="16317595" y="15453072"/>
          <a:ext cx="1269" cy="1557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41025</xdr:rowOff>
    </xdr:from>
    <xdr:ext cx="469744" cy="259045"/>
    <xdr:sp macro="" textlink="">
      <xdr:nvSpPr>
        <xdr:cNvPr id="669" name="積立金最小値テキスト">
          <a:extLst>
            <a:ext uri="{FF2B5EF4-FFF2-40B4-BE49-F238E27FC236}">
              <a16:creationId xmlns:a16="http://schemas.microsoft.com/office/drawing/2014/main" id="{00000000-0008-0000-0600-00009D020000}"/>
            </a:ext>
          </a:extLst>
        </xdr:cNvPr>
        <xdr:cNvSpPr txBox="1"/>
      </xdr:nvSpPr>
      <xdr:spPr>
        <a:xfrm>
          <a:off x="16370300" y="17014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37198</xdr:rowOff>
    </xdr:from>
    <xdr:to>
      <xdr:col>86</xdr:col>
      <xdr:colOff>25400</xdr:colOff>
      <xdr:row>99</xdr:row>
      <xdr:rowOff>37198</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6230600" y="17010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140699</xdr:rowOff>
    </xdr:from>
    <xdr:ext cx="599010" cy="259045"/>
    <xdr:sp macro="" textlink="">
      <xdr:nvSpPr>
        <xdr:cNvPr id="671" name="積立金最大値テキスト">
          <a:extLst>
            <a:ext uri="{FF2B5EF4-FFF2-40B4-BE49-F238E27FC236}">
              <a16:creationId xmlns:a16="http://schemas.microsoft.com/office/drawing/2014/main" id="{00000000-0008-0000-0600-00009F020000}"/>
            </a:ext>
          </a:extLst>
        </xdr:cNvPr>
        <xdr:cNvSpPr txBox="1"/>
      </xdr:nvSpPr>
      <xdr:spPr>
        <a:xfrm>
          <a:off x="16370300" y="15228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821,484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22572</xdr:rowOff>
    </xdr:from>
    <xdr:to>
      <xdr:col>86</xdr:col>
      <xdr:colOff>25400</xdr:colOff>
      <xdr:row>90</xdr:row>
      <xdr:rowOff>22572</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5453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123487</xdr:rowOff>
    </xdr:from>
    <xdr:to>
      <xdr:col>85</xdr:col>
      <xdr:colOff>127000</xdr:colOff>
      <xdr:row>99</xdr:row>
      <xdr:rowOff>17979</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5481300" y="16925587"/>
          <a:ext cx="838200" cy="65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46276</xdr:rowOff>
    </xdr:from>
    <xdr:ext cx="534377" cy="259045"/>
    <xdr:sp macro="" textlink="">
      <xdr:nvSpPr>
        <xdr:cNvPr id="674" name="積立金平均値テキスト">
          <a:extLst>
            <a:ext uri="{FF2B5EF4-FFF2-40B4-BE49-F238E27FC236}">
              <a16:creationId xmlns:a16="http://schemas.microsoft.com/office/drawing/2014/main" id="{00000000-0008-0000-0600-0000A2020000}"/>
            </a:ext>
          </a:extLst>
        </xdr:cNvPr>
        <xdr:cNvSpPr txBox="1"/>
      </xdr:nvSpPr>
      <xdr:spPr>
        <a:xfrm>
          <a:off x="16370300" y="166769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23399</xdr:rowOff>
    </xdr:from>
    <xdr:to>
      <xdr:col>85</xdr:col>
      <xdr:colOff>177800</xdr:colOff>
      <xdr:row>98</xdr:row>
      <xdr:rowOff>124999</xdr:rowOff>
    </xdr:to>
    <xdr:sp macro="" textlink="">
      <xdr:nvSpPr>
        <xdr:cNvPr id="675" name="フローチャート: 判断 674">
          <a:extLst>
            <a:ext uri="{FF2B5EF4-FFF2-40B4-BE49-F238E27FC236}">
              <a16:creationId xmlns:a16="http://schemas.microsoft.com/office/drawing/2014/main" id="{00000000-0008-0000-0600-0000A3020000}"/>
            </a:ext>
          </a:extLst>
        </xdr:cNvPr>
        <xdr:cNvSpPr/>
      </xdr:nvSpPr>
      <xdr:spPr>
        <a:xfrm>
          <a:off x="16268700" y="16825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113861</xdr:rowOff>
    </xdr:from>
    <xdr:to>
      <xdr:col>81</xdr:col>
      <xdr:colOff>50800</xdr:colOff>
      <xdr:row>98</xdr:row>
      <xdr:rowOff>123487</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4592300" y="16915961"/>
          <a:ext cx="889000" cy="9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77594</xdr:rowOff>
    </xdr:from>
    <xdr:to>
      <xdr:col>81</xdr:col>
      <xdr:colOff>101600</xdr:colOff>
      <xdr:row>99</xdr:row>
      <xdr:rowOff>7744</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5430500" y="16879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170321</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5214111" y="16972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113861</xdr:rowOff>
    </xdr:from>
    <xdr:to>
      <xdr:col>76</xdr:col>
      <xdr:colOff>114300</xdr:colOff>
      <xdr:row>98</xdr:row>
      <xdr:rowOff>144520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3703300" y="16915961"/>
          <a:ext cx="889000" cy="30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106687</xdr:rowOff>
    </xdr:from>
    <xdr:to>
      <xdr:col>76</xdr:col>
      <xdr:colOff>165100</xdr:colOff>
      <xdr:row>99</xdr:row>
      <xdr:rowOff>36837</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4541500" y="16908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27964</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4325111" y="17001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38381</xdr:rowOff>
    </xdr:from>
    <xdr:to>
      <xdr:col>71</xdr:col>
      <xdr:colOff>177800</xdr:colOff>
      <xdr:row>98</xdr:row>
      <xdr:rowOff>144520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814300" y="16840481"/>
          <a:ext cx="889000" cy="106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104005</xdr:rowOff>
    </xdr:from>
    <xdr:to>
      <xdr:col>72</xdr:col>
      <xdr:colOff>38100</xdr:colOff>
      <xdr:row>99</xdr:row>
      <xdr:rowOff>34155</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3652500" y="16906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25282</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3436111" y="16998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105753</xdr:rowOff>
    </xdr:from>
    <xdr:to>
      <xdr:col>67</xdr:col>
      <xdr:colOff>101600</xdr:colOff>
      <xdr:row>99</xdr:row>
      <xdr:rowOff>35903</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2763500" y="1690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27030</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2547111" y="17000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138629</xdr:rowOff>
    </xdr:from>
    <xdr:to>
      <xdr:col>85</xdr:col>
      <xdr:colOff>177800</xdr:colOff>
      <xdr:row>99</xdr:row>
      <xdr:rowOff>68779</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6268700" y="16940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53556</xdr:rowOff>
    </xdr:from>
    <xdr:ext cx="534377" cy="259045"/>
    <xdr:sp macro="" textlink="">
      <xdr:nvSpPr>
        <xdr:cNvPr id="693" name="積立金該当値テキスト">
          <a:extLst>
            <a:ext uri="{FF2B5EF4-FFF2-40B4-BE49-F238E27FC236}">
              <a16:creationId xmlns:a16="http://schemas.microsoft.com/office/drawing/2014/main" id="{00000000-0008-0000-0600-0000B5020000}"/>
            </a:ext>
          </a:extLst>
        </xdr:cNvPr>
        <xdr:cNvSpPr txBox="1"/>
      </xdr:nvSpPr>
      <xdr:spPr>
        <a:xfrm>
          <a:off x="16370300" y="16855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72687</xdr:rowOff>
    </xdr:from>
    <xdr:to>
      <xdr:col>81</xdr:col>
      <xdr:colOff>101600</xdr:colOff>
      <xdr:row>99</xdr:row>
      <xdr:rowOff>2837</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5430500" y="16874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19364</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14111" y="16650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63061</xdr:rowOff>
    </xdr:from>
    <xdr:to>
      <xdr:col>76</xdr:col>
      <xdr:colOff>165100</xdr:colOff>
      <xdr:row>98</xdr:row>
      <xdr:rowOff>164661</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4541500" y="16865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9738</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5111" y="16640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93720</xdr:rowOff>
    </xdr:from>
    <xdr:to>
      <xdr:col>72</xdr:col>
      <xdr:colOff>38100</xdr:colOff>
      <xdr:row>99</xdr:row>
      <xdr:rowOff>23870</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3652500" y="16895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40397</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436111" y="16671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159031</xdr:rowOff>
    </xdr:from>
    <xdr:to>
      <xdr:col>67</xdr:col>
      <xdr:colOff>101600</xdr:colOff>
      <xdr:row>98</xdr:row>
      <xdr:rowOff>89181</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2763500" y="16789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105708</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547111" y="16564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2" name="投資及び出資金グラフ枠">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1397</xdr:rowOff>
    </xdr:from>
    <xdr:to>
      <xdr:col>116</xdr:col>
      <xdr:colOff>62864</xdr:colOff>
      <xdr:row>38</xdr:row>
      <xdr:rowOff>139700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flipV="1">
          <a:off x="22159595" y="5487797"/>
          <a:ext cx="1269" cy="1167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4" name="投資及び出資金最小値テキスト">
          <a:extLst>
            <a:ext uri="{FF2B5EF4-FFF2-40B4-BE49-F238E27FC236}">
              <a16:creationId xmlns:a16="http://schemas.microsoft.com/office/drawing/2014/main" id="{00000000-0008-0000-0600-0000D4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119524</xdr:rowOff>
    </xdr:from>
    <xdr:ext cx="534377" cy="259045"/>
    <xdr:sp macro="" textlink="">
      <xdr:nvSpPr>
        <xdr:cNvPr id="726" name="投資及び出資金最大値テキスト">
          <a:extLst>
            <a:ext uri="{FF2B5EF4-FFF2-40B4-BE49-F238E27FC236}">
              <a16:creationId xmlns:a16="http://schemas.microsoft.com/office/drawing/2014/main" id="{00000000-0008-0000-0600-0000D6020000}"/>
            </a:ext>
          </a:extLst>
        </xdr:cNvPr>
        <xdr:cNvSpPr txBox="1"/>
      </xdr:nvSpPr>
      <xdr:spPr>
        <a:xfrm>
          <a:off x="22212300" y="5263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1397</xdr:rowOff>
    </xdr:from>
    <xdr:to>
      <xdr:col>116</xdr:col>
      <xdr:colOff>152400</xdr:colOff>
      <xdr:row>32</xdr:row>
      <xdr:rowOff>1397</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2072600" y="5487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22177</xdr:rowOff>
    </xdr:from>
    <xdr:to>
      <xdr:col>116</xdr:col>
      <xdr:colOff>63500</xdr:colOff>
      <xdr:row>38</xdr:row>
      <xdr:rowOff>32486</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flipV="1">
          <a:off x="21323300" y="6537277"/>
          <a:ext cx="838200" cy="10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149692</xdr:rowOff>
    </xdr:from>
    <xdr:ext cx="469744" cy="259045"/>
    <xdr:sp macro="" textlink="">
      <xdr:nvSpPr>
        <xdr:cNvPr id="729" name="投資及び出資金平均値テキスト">
          <a:extLst>
            <a:ext uri="{FF2B5EF4-FFF2-40B4-BE49-F238E27FC236}">
              <a16:creationId xmlns:a16="http://schemas.microsoft.com/office/drawing/2014/main" id="{00000000-0008-0000-0600-0000D9020000}"/>
            </a:ext>
          </a:extLst>
        </xdr:cNvPr>
        <xdr:cNvSpPr txBox="1"/>
      </xdr:nvSpPr>
      <xdr:spPr>
        <a:xfrm>
          <a:off x="22212300" y="64933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171265</xdr:rowOff>
    </xdr:from>
    <xdr:to>
      <xdr:col>116</xdr:col>
      <xdr:colOff>114300</xdr:colOff>
      <xdr:row>38</xdr:row>
      <xdr:rowOff>101415</xdr:rowOff>
    </xdr:to>
    <xdr:sp macro="" textlink="">
      <xdr:nvSpPr>
        <xdr:cNvPr id="730" name="フローチャート: 判断 729">
          <a:extLst>
            <a:ext uri="{FF2B5EF4-FFF2-40B4-BE49-F238E27FC236}">
              <a16:creationId xmlns:a16="http://schemas.microsoft.com/office/drawing/2014/main" id="{00000000-0008-0000-0600-0000DA020000}"/>
            </a:ext>
          </a:extLst>
        </xdr:cNvPr>
        <xdr:cNvSpPr/>
      </xdr:nvSpPr>
      <xdr:spPr>
        <a:xfrm>
          <a:off x="22110700" y="6514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32486</xdr:rowOff>
    </xdr:from>
    <xdr:to>
      <xdr:col>111</xdr:col>
      <xdr:colOff>177800</xdr:colOff>
      <xdr:row>38</xdr:row>
      <xdr:rowOff>33378</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flipV="1">
          <a:off x="20434300" y="6547586"/>
          <a:ext cx="889000" cy="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24709</xdr:rowOff>
    </xdr:from>
    <xdr:to>
      <xdr:col>112</xdr:col>
      <xdr:colOff>38100</xdr:colOff>
      <xdr:row>38</xdr:row>
      <xdr:rowOff>126309</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1272500" y="653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117436</xdr:rowOff>
    </xdr:from>
    <xdr:ext cx="469744"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21088428" y="6632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33378</xdr:rowOff>
    </xdr:from>
    <xdr:to>
      <xdr:col>107</xdr:col>
      <xdr:colOff>50800</xdr:colOff>
      <xdr:row>38</xdr:row>
      <xdr:rowOff>36190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19545300" y="6548478"/>
          <a:ext cx="889000" cy="2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36757</xdr:rowOff>
    </xdr:from>
    <xdr:to>
      <xdr:col>107</xdr:col>
      <xdr:colOff>101600</xdr:colOff>
      <xdr:row>38</xdr:row>
      <xdr:rowOff>138357</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0383500" y="6551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129484</xdr:rowOff>
    </xdr:from>
    <xdr:ext cx="469744"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20199428" y="6644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151199</xdr:rowOff>
    </xdr:from>
    <xdr:to>
      <xdr:col>102</xdr:col>
      <xdr:colOff>114300</xdr:colOff>
      <xdr:row>38</xdr:row>
      <xdr:rowOff>36190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656300" y="6494849"/>
          <a:ext cx="889000" cy="56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38197</xdr:rowOff>
    </xdr:from>
    <xdr:to>
      <xdr:col>102</xdr:col>
      <xdr:colOff>165100</xdr:colOff>
      <xdr:row>38</xdr:row>
      <xdr:rowOff>139797</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19494500" y="6553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130924</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9310428" y="6646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35659</xdr:rowOff>
    </xdr:from>
    <xdr:to>
      <xdr:col>98</xdr:col>
      <xdr:colOff>38100</xdr:colOff>
      <xdr:row>38</xdr:row>
      <xdr:rowOff>137259</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18605500" y="6550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128386</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8421428" y="6643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142827</xdr:rowOff>
    </xdr:from>
    <xdr:to>
      <xdr:col>116</xdr:col>
      <xdr:colOff>114300</xdr:colOff>
      <xdr:row>38</xdr:row>
      <xdr:rowOff>72977</xdr:rowOff>
    </xdr:to>
    <xdr:sp macro="" textlink="">
      <xdr:nvSpPr>
        <xdr:cNvPr id="747" name="楕円 746">
          <a:extLst>
            <a:ext uri="{FF2B5EF4-FFF2-40B4-BE49-F238E27FC236}">
              <a16:creationId xmlns:a16="http://schemas.microsoft.com/office/drawing/2014/main" id="{00000000-0008-0000-0600-0000EB020000}"/>
            </a:ext>
          </a:extLst>
        </xdr:cNvPr>
        <xdr:cNvSpPr/>
      </xdr:nvSpPr>
      <xdr:spPr>
        <a:xfrm>
          <a:off x="22110700" y="6486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102204</xdr:rowOff>
    </xdr:from>
    <xdr:ext cx="469744" cy="259045"/>
    <xdr:sp macro="" textlink="">
      <xdr:nvSpPr>
        <xdr:cNvPr id="748" name="投資及び出資金該当値テキスト">
          <a:extLst>
            <a:ext uri="{FF2B5EF4-FFF2-40B4-BE49-F238E27FC236}">
              <a16:creationId xmlns:a16="http://schemas.microsoft.com/office/drawing/2014/main" id="{00000000-0008-0000-0600-0000EC020000}"/>
            </a:ext>
          </a:extLst>
        </xdr:cNvPr>
        <xdr:cNvSpPr txBox="1"/>
      </xdr:nvSpPr>
      <xdr:spPr>
        <a:xfrm>
          <a:off x="22212300" y="6274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153137</xdr:rowOff>
    </xdr:from>
    <xdr:to>
      <xdr:col>112</xdr:col>
      <xdr:colOff>38100</xdr:colOff>
      <xdr:row>38</xdr:row>
      <xdr:rowOff>83286</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1272500" y="649678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99814</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088428" y="6272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154028</xdr:rowOff>
    </xdr:from>
    <xdr:to>
      <xdr:col>107</xdr:col>
      <xdr:colOff>101600</xdr:colOff>
      <xdr:row>38</xdr:row>
      <xdr:rowOff>84178</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0383500" y="6497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100705</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199428" y="6272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156840</xdr:rowOff>
    </xdr:from>
    <xdr:to>
      <xdr:col>102</xdr:col>
      <xdr:colOff>165100</xdr:colOff>
      <xdr:row>38</xdr:row>
      <xdr:rowOff>86990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19494500" y="650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103517</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10428" y="6275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100399</xdr:rowOff>
    </xdr:from>
    <xdr:to>
      <xdr:col>98</xdr:col>
      <xdr:colOff>38100</xdr:colOff>
      <xdr:row>38</xdr:row>
      <xdr:rowOff>30549</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18605500" y="6444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47076</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21428" y="6219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貸付金グラフ枠">
          <a:extLst>
            <a:ext uri="{FF2B5EF4-FFF2-40B4-BE49-F238E27FC236}">
              <a16:creationId xmlns:a16="http://schemas.microsoft.com/office/drawing/2014/main" id="{00000000-0008-0000-0600-00000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42145</xdr:rowOff>
    </xdr:from>
    <xdr:to>
      <xdr:col>116</xdr:col>
      <xdr:colOff>62864</xdr:colOff>
      <xdr:row>59</xdr:row>
      <xdr:rowOff>44450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flipV="1">
          <a:off x="22159595" y="8614645"/>
          <a:ext cx="1269" cy="1545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1" name="貸付金最小値テキスト">
          <a:extLst>
            <a:ext uri="{FF2B5EF4-FFF2-40B4-BE49-F238E27FC236}">
              <a16:creationId xmlns:a16="http://schemas.microsoft.com/office/drawing/2014/main" id="{00000000-0008-0000-0600-00000D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160272</xdr:rowOff>
    </xdr:from>
    <xdr:ext cx="534377" cy="259045"/>
    <xdr:sp macro="" textlink="">
      <xdr:nvSpPr>
        <xdr:cNvPr id="783" name="貸付金最大値テキスト">
          <a:extLst>
            <a:ext uri="{FF2B5EF4-FFF2-40B4-BE49-F238E27FC236}">
              <a16:creationId xmlns:a16="http://schemas.microsoft.com/office/drawing/2014/main" id="{00000000-0008-0000-0600-00000F030000}"/>
            </a:ext>
          </a:extLst>
        </xdr:cNvPr>
        <xdr:cNvSpPr txBox="1"/>
      </xdr:nvSpPr>
      <xdr:spPr>
        <a:xfrm>
          <a:off x="22212300" y="8389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42145</xdr:rowOff>
    </xdr:from>
    <xdr:to>
      <xdr:col>116</xdr:col>
      <xdr:colOff>152400</xdr:colOff>
      <xdr:row>50</xdr:row>
      <xdr:rowOff>42145</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8614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73578</xdr:rowOff>
    </xdr:from>
    <xdr:to>
      <xdr:col>116</xdr:col>
      <xdr:colOff>63500</xdr:colOff>
      <xdr:row>58</xdr:row>
      <xdr:rowOff>129432</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flipV="1">
          <a:off x="21323300" y="10017678"/>
          <a:ext cx="838200" cy="55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87177</xdr:rowOff>
    </xdr:from>
    <xdr:ext cx="469744" cy="259045"/>
    <xdr:sp macro="" textlink="">
      <xdr:nvSpPr>
        <xdr:cNvPr id="786" name="貸付金平均値テキスト">
          <a:extLst>
            <a:ext uri="{FF2B5EF4-FFF2-40B4-BE49-F238E27FC236}">
              <a16:creationId xmlns:a16="http://schemas.microsoft.com/office/drawing/2014/main" id="{00000000-0008-0000-0600-000012030000}"/>
            </a:ext>
          </a:extLst>
        </xdr:cNvPr>
        <xdr:cNvSpPr txBox="1"/>
      </xdr:nvSpPr>
      <xdr:spPr>
        <a:xfrm>
          <a:off x="22212300" y="100312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108750</xdr:rowOff>
    </xdr:from>
    <xdr:to>
      <xdr:col>116</xdr:col>
      <xdr:colOff>114300</xdr:colOff>
      <xdr:row>59</xdr:row>
      <xdr:rowOff>38900</xdr:rowOff>
    </xdr:to>
    <xdr:sp macro="" textlink="">
      <xdr:nvSpPr>
        <xdr:cNvPr id="787" name="フローチャート: 判断 786">
          <a:extLst>
            <a:ext uri="{FF2B5EF4-FFF2-40B4-BE49-F238E27FC236}">
              <a16:creationId xmlns:a16="http://schemas.microsoft.com/office/drawing/2014/main" id="{00000000-0008-0000-0600-000013030000}"/>
            </a:ext>
          </a:extLst>
        </xdr:cNvPr>
        <xdr:cNvSpPr/>
      </xdr:nvSpPr>
      <xdr:spPr>
        <a:xfrm>
          <a:off x="22110700" y="1005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129432</xdr:rowOff>
    </xdr:from>
    <xdr:to>
      <xdr:col>111</xdr:col>
      <xdr:colOff>177800</xdr:colOff>
      <xdr:row>58</xdr:row>
      <xdr:rowOff>134156</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flipV="1">
          <a:off x="20434300" y="10073532"/>
          <a:ext cx="889000" cy="4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103816</xdr:rowOff>
    </xdr:from>
    <xdr:to>
      <xdr:col>112</xdr:col>
      <xdr:colOff>38100</xdr:colOff>
      <xdr:row>59</xdr:row>
      <xdr:rowOff>33966</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1272500" y="1004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25093</xdr:rowOff>
    </xdr:from>
    <xdr:ext cx="469744"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21088428" y="10140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129356</xdr:rowOff>
    </xdr:from>
    <xdr:to>
      <xdr:col>107</xdr:col>
      <xdr:colOff>50800</xdr:colOff>
      <xdr:row>58</xdr:row>
      <xdr:rowOff>134156</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9545300" y="10073456"/>
          <a:ext cx="889000" cy="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113608</xdr:rowOff>
    </xdr:from>
    <xdr:to>
      <xdr:col>107</xdr:col>
      <xdr:colOff>101600</xdr:colOff>
      <xdr:row>59</xdr:row>
      <xdr:rowOff>43758</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20383500" y="10057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34885</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20199428" y="10150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129356</xdr:rowOff>
    </xdr:from>
    <xdr:to>
      <xdr:col>102</xdr:col>
      <xdr:colOff>114300</xdr:colOff>
      <xdr:row>58</xdr:row>
      <xdr:rowOff>133738</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18656300" y="10073456"/>
          <a:ext cx="889000" cy="4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113341</xdr:rowOff>
    </xdr:from>
    <xdr:to>
      <xdr:col>102</xdr:col>
      <xdr:colOff>165100</xdr:colOff>
      <xdr:row>59</xdr:row>
      <xdr:rowOff>43491</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19494500" y="10057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34618</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9310428" y="10150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101435</xdr:rowOff>
    </xdr:from>
    <xdr:to>
      <xdr:col>98</xdr:col>
      <xdr:colOff>38100</xdr:colOff>
      <xdr:row>59</xdr:row>
      <xdr:rowOff>31585</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8605500" y="10045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22712</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8421428" y="10138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22778</xdr:rowOff>
    </xdr:from>
    <xdr:to>
      <xdr:col>116</xdr:col>
      <xdr:colOff>114300</xdr:colOff>
      <xdr:row>58</xdr:row>
      <xdr:rowOff>124378</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22110700" y="9966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45655</xdr:rowOff>
    </xdr:from>
    <xdr:ext cx="469744" cy="259045"/>
    <xdr:sp macro="" textlink="">
      <xdr:nvSpPr>
        <xdr:cNvPr id="805" name="貸付金該当値テキスト">
          <a:extLst>
            <a:ext uri="{FF2B5EF4-FFF2-40B4-BE49-F238E27FC236}">
              <a16:creationId xmlns:a16="http://schemas.microsoft.com/office/drawing/2014/main" id="{00000000-0008-0000-0600-000025030000}"/>
            </a:ext>
          </a:extLst>
        </xdr:cNvPr>
        <xdr:cNvSpPr txBox="1"/>
      </xdr:nvSpPr>
      <xdr:spPr>
        <a:xfrm>
          <a:off x="22212300" y="9818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78632</xdr:rowOff>
    </xdr:from>
    <xdr:to>
      <xdr:col>112</xdr:col>
      <xdr:colOff>38100</xdr:colOff>
      <xdr:row>59</xdr:row>
      <xdr:rowOff>8782</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1272500" y="10022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25309</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088428" y="9797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83356</xdr:rowOff>
    </xdr:from>
    <xdr:to>
      <xdr:col>107</xdr:col>
      <xdr:colOff>101600</xdr:colOff>
      <xdr:row>59</xdr:row>
      <xdr:rowOff>13506</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0383500" y="1002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30033</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9802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78556</xdr:rowOff>
    </xdr:from>
    <xdr:to>
      <xdr:col>102</xdr:col>
      <xdr:colOff>165100</xdr:colOff>
      <xdr:row>59</xdr:row>
      <xdr:rowOff>8706</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19494500" y="10022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25233</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310428" y="9797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82938</xdr:rowOff>
    </xdr:from>
    <xdr:to>
      <xdr:col>98</xdr:col>
      <xdr:colOff>38100</xdr:colOff>
      <xdr:row>59</xdr:row>
      <xdr:rowOff>13088</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8605500" y="10027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29615</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21428" y="9802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7" name="繰出金グラフ枠">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146914</xdr:rowOff>
    </xdr:from>
    <xdr:to>
      <xdr:col>116</xdr:col>
      <xdr:colOff>62864</xdr:colOff>
      <xdr:row>79</xdr:row>
      <xdr:rowOff>100788</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flipV="1">
          <a:off x="22159595" y="11976964"/>
          <a:ext cx="1269" cy="1668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104615</xdr:rowOff>
    </xdr:from>
    <xdr:ext cx="534377" cy="259045"/>
    <xdr:sp macro="" textlink="">
      <xdr:nvSpPr>
        <xdr:cNvPr id="839" name="繰出金最小値テキスト">
          <a:extLst>
            <a:ext uri="{FF2B5EF4-FFF2-40B4-BE49-F238E27FC236}">
              <a16:creationId xmlns:a16="http://schemas.microsoft.com/office/drawing/2014/main" id="{00000000-0008-0000-0600-000047030000}"/>
            </a:ext>
          </a:extLst>
        </xdr:cNvPr>
        <xdr:cNvSpPr txBox="1"/>
      </xdr:nvSpPr>
      <xdr:spPr>
        <a:xfrm>
          <a:off x="22212300" y="13649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100788</xdr:rowOff>
    </xdr:from>
    <xdr:to>
      <xdr:col>116</xdr:col>
      <xdr:colOff>152400</xdr:colOff>
      <xdr:row>79</xdr:row>
      <xdr:rowOff>100788</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22072600" y="13645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93591</xdr:rowOff>
    </xdr:from>
    <xdr:ext cx="599010" cy="259045"/>
    <xdr:sp macro="" textlink="">
      <xdr:nvSpPr>
        <xdr:cNvPr id="841" name="繰出金最大値テキスト">
          <a:extLst>
            <a:ext uri="{FF2B5EF4-FFF2-40B4-BE49-F238E27FC236}">
              <a16:creationId xmlns:a16="http://schemas.microsoft.com/office/drawing/2014/main" id="{00000000-0008-0000-0600-000049030000}"/>
            </a:ext>
          </a:extLst>
        </xdr:cNvPr>
        <xdr:cNvSpPr txBox="1"/>
      </xdr:nvSpPr>
      <xdr:spPr>
        <a:xfrm>
          <a:off x="22212300" y="11752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146914</xdr:rowOff>
    </xdr:from>
    <xdr:to>
      <xdr:col>116</xdr:col>
      <xdr:colOff>152400</xdr:colOff>
      <xdr:row>69</xdr:row>
      <xdr:rowOff>146914</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1976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8534</xdr:rowOff>
    </xdr:from>
    <xdr:to>
      <xdr:col>116</xdr:col>
      <xdr:colOff>63500</xdr:colOff>
      <xdr:row>75</xdr:row>
      <xdr:rowOff>89179</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1323300" y="12867284"/>
          <a:ext cx="838200" cy="80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150880</xdr:rowOff>
    </xdr:from>
    <xdr:ext cx="534377" cy="259045"/>
    <xdr:sp macro="" textlink="">
      <xdr:nvSpPr>
        <xdr:cNvPr id="844" name="繰出金平均値テキスト">
          <a:extLst>
            <a:ext uri="{FF2B5EF4-FFF2-40B4-BE49-F238E27FC236}">
              <a16:creationId xmlns:a16="http://schemas.microsoft.com/office/drawing/2014/main" id="{00000000-0008-0000-0600-00004C030000}"/>
            </a:ext>
          </a:extLst>
        </xdr:cNvPr>
        <xdr:cNvSpPr txBox="1"/>
      </xdr:nvSpPr>
      <xdr:spPr>
        <a:xfrm>
          <a:off x="22212300" y="130096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1003</xdr:rowOff>
    </xdr:from>
    <xdr:to>
      <xdr:col>116</xdr:col>
      <xdr:colOff>114300</xdr:colOff>
      <xdr:row>76</xdr:row>
      <xdr:rowOff>102603</xdr:rowOff>
    </xdr:to>
    <xdr:sp macro="" textlink="">
      <xdr:nvSpPr>
        <xdr:cNvPr id="845" name="フローチャート: 判断 844">
          <a:extLst>
            <a:ext uri="{FF2B5EF4-FFF2-40B4-BE49-F238E27FC236}">
              <a16:creationId xmlns:a16="http://schemas.microsoft.com/office/drawing/2014/main" id="{00000000-0008-0000-0600-00004D030000}"/>
            </a:ext>
          </a:extLst>
        </xdr:cNvPr>
        <xdr:cNvSpPr/>
      </xdr:nvSpPr>
      <xdr:spPr>
        <a:xfrm>
          <a:off x="22110700" y="13031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89179</xdr:rowOff>
    </xdr:from>
    <xdr:to>
      <xdr:col>111</xdr:col>
      <xdr:colOff>177800</xdr:colOff>
      <xdr:row>76</xdr:row>
      <xdr:rowOff>45619</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0434300" y="12947929"/>
          <a:ext cx="889000" cy="127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165367</xdr:rowOff>
    </xdr:from>
    <xdr:to>
      <xdr:col>112</xdr:col>
      <xdr:colOff>38100</xdr:colOff>
      <xdr:row>76</xdr:row>
      <xdr:rowOff>95517</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1272500" y="13024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86644</xdr:rowOff>
    </xdr:from>
    <xdr:ext cx="534377"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21056111" y="13116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45619</xdr:rowOff>
    </xdr:from>
    <xdr:to>
      <xdr:col>107</xdr:col>
      <xdr:colOff>50800</xdr:colOff>
      <xdr:row>76</xdr:row>
      <xdr:rowOff>50191</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19545300" y="13075819"/>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128105</xdr:rowOff>
    </xdr:from>
    <xdr:to>
      <xdr:col>107</xdr:col>
      <xdr:colOff>101600</xdr:colOff>
      <xdr:row>76</xdr:row>
      <xdr:rowOff>58254</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0383500" y="1298685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74782</xdr:rowOff>
    </xdr:from>
    <xdr:ext cx="534377"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0167111" y="12762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50191</xdr:rowOff>
    </xdr:from>
    <xdr:to>
      <xdr:col>102</xdr:col>
      <xdr:colOff>114300</xdr:colOff>
      <xdr:row>76</xdr:row>
      <xdr:rowOff>102209</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18656300" y="13080391"/>
          <a:ext cx="889000" cy="52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141351</xdr:rowOff>
    </xdr:from>
    <xdr:to>
      <xdr:col>102</xdr:col>
      <xdr:colOff>165100</xdr:colOff>
      <xdr:row>76</xdr:row>
      <xdr:rowOff>71501</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19494500" y="13000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88028</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9278111" y="12775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133934</xdr:rowOff>
    </xdr:from>
    <xdr:to>
      <xdr:col>98</xdr:col>
      <xdr:colOff>38100</xdr:colOff>
      <xdr:row>76</xdr:row>
      <xdr:rowOff>64084</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8605500" y="1299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80611</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8389111" y="12767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129184</xdr:rowOff>
    </xdr:from>
    <xdr:to>
      <xdr:col>116</xdr:col>
      <xdr:colOff>114300</xdr:colOff>
      <xdr:row>75</xdr:row>
      <xdr:rowOff>59334</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2110700" y="12816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152061</xdr:rowOff>
    </xdr:from>
    <xdr:ext cx="534377" cy="259045"/>
    <xdr:sp macro="" textlink="">
      <xdr:nvSpPr>
        <xdr:cNvPr id="863" name="繰出金該当値テキスト">
          <a:extLst>
            <a:ext uri="{FF2B5EF4-FFF2-40B4-BE49-F238E27FC236}">
              <a16:creationId xmlns:a16="http://schemas.microsoft.com/office/drawing/2014/main" id="{00000000-0008-0000-0600-00005F030000}"/>
            </a:ext>
          </a:extLst>
        </xdr:cNvPr>
        <xdr:cNvSpPr txBox="1"/>
      </xdr:nvSpPr>
      <xdr:spPr>
        <a:xfrm>
          <a:off x="22212300" y="12667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38379</xdr:rowOff>
    </xdr:from>
    <xdr:to>
      <xdr:col>112</xdr:col>
      <xdr:colOff>38100</xdr:colOff>
      <xdr:row>75</xdr:row>
      <xdr:rowOff>139979</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1272500" y="12897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156506</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56111" y="12672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166269</xdr:rowOff>
    </xdr:from>
    <xdr:to>
      <xdr:col>107</xdr:col>
      <xdr:colOff>101600</xdr:colOff>
      <xdr:row>76</xdr:row>
      <xdr:rowOff>96419</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0383500" y="13025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87546</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3117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170841</xdr:rowOff>
    </xdr:from>
    <xdr:to>
      <xdr:col>102</xdr:col>
      <xdr:colOff>165100</xdr:colOff>
      <xdr:row>76</xdr:row>
      <xdr:rowOff>100991</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19494500" y="13029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92118</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78111" y="13122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51409</xdr:rowOff>
    </xdr:from>
    <xdr:to>
      <xdr:col>98</xdr:col>
      <xdr:colOff>38100</xdr:colOff>
      <xdr:row>76</xdr:row>
      <xdr:rowOff>153009</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8605500" y="13081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144136</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89111" y="13174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6" name="前年度繰上充用金グラフ枠">
          <a:extLst>
            <a:ext uri="{FF2B5EF4-FFF2-40B4-BE49-F238E27FC236}">
              <a16:creationId xmlns:a16="http://schemas.microsoft.com/office/drawing/2014/main" id="{00000000-0008-0000-0600-00007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8" name="前年度繰上充用金最小値テキスト">
          <a:extLst>
            <a:ext uri="{FF2B5EF4-FFF2-40B4-BE49-F238E27FC236}">
              <a16:creationId xmlns:a16="http://schemas.microsoft.com/office/drawing/2014/main" id="{00000000-0008-0000-0600-00007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0" name="前年度繰上充用金最大値テキスト">
          <a:extLst>
            <a:ext uri="{FF2B5EF4-FFF2-40B4-BE49-F238E27FC236}">
              <a16:creationId xmlns:a16="http://schemas.microsoft.com/office/drawing/2014/main" id="{00000000-0008-0000-0600-00007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3" name="前年度繰上充用金平均値テキスト">
          <a:extLst>
            <a:ext uri="{FF2B5EF4-FFF2-40B4-BE49-F238E27FC236}">
              <a16:creationId xmlns:a16="http://schemas.microsoft.com/office/drawing/2014/main" id="{00000000-0008-0000-0600-00007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4" name="フローチャート: 判断 893">
          <a:extLst>
            <a:ext uri="{FF2B5EF4-FFF2-40B4-BE49-F238E27FC236}">
              <a16:creationId xmlns:a16="http://schemas.microsoft.com/office/drawing/2014/main" id="{00000000-0008-0000-0600-00007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2" name="前年度繰上充用金該当値テキスト">
          <a:extLst>
            <a:ext uri="{FF2B5EF4-FFF2-40B4-BE49-F238E27FC236}">
              <a16:creationId xmlns:a16="http://schemas.microsoft.com/office/drawing/2014/main" id="{00000000-0008-0000-0600-00009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1" name="正方形/長方形 920">
          <a:extLst>
            <a:ext uri="{FF2B5EF4-FFF2-40B4-BE49-F238E27FC236}">
              <a16:creationId xmlns:a16="http://schemas.microsoft.com/office/drawing/2014/main" id="{00000000-0008-0000-0600-00009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2" name="正方形/長方形 921">
          <a:extLst>
            <a:ext uri="{FF2B5EF4-FFF2-40B4-BE49-F238E27FC236}">
              <a16:creationId xmlns:a16="http://schemas.microsoft.com/office/drawing/2014/main" id="{00000000-0008-0000-0600-00009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住民一人当たりのコストを見ると、類似団対平均値よりも高い歳出は、主に</a:t>
          </a:r>
          <a:r>
            <a:rPr kumimoji="1" lang="ja-JP" altLang="en-US" sz="1100">
              <a:solidFill>
                <a:schemeClr val="dk1"/>
              </a:solidFill>
              <a:effectLst/>
              <a:latin typeface="+mn-lt"/>
              <a:ea typeface="+mn-ea"/>
              <a:cs typeface="+mn-cs"/>
            </a:rPr>
            <a:t>普通建設事業費、災害復旧事業費</a:t>
          </a:r>
          <a:r>
            <a:rPr kumimoji="1" lang="ja-JP" altLang="ja-JP" sz="1100">
              <a:solidFill>
                <a:schemeClr val="dk1"/>
              </a:solidFill>
              <a:effectLst/>
              <a:latin typeface="+mn-lt"/>
              <a:ea typeface="+mn-ea"/>
              <a:cs typeface="+mn-cs"/>
            </a:rPr>
            <a:t>である。</a:t>
          </a:r>
          <a:endParaRPr lang="ja-JP" altLang="ja-JP" sz="1400">
            <a:effectLst/>
          </a:endParaRPr>
        </a:p>
        <a:p>
          <a:r>
            <a:rPr kumimoji="1" lang="ja-JP" altLang="en-US" sz="1100">
              <a:solidFill>
                <a:schemeClr val="dk1"/>
              </a:solidFill>
              <a:effectLst/>
              <a:latin typeface="+mn-lt"/>
              <a:ea typeface="+mn-ea"/>
              <a:cs typeface="+mn-cs"/>
            </a:rPr>
            <a:t>これは、公民館等の公共施設の整備事業及び福島県沖地震の災害復旧事業により</a:t>
          </a:r>
          <a:r>
            <a:rPr kumimoji="1" lang="ja-JP" altLang="ja-JP" sz="1100">
              <a:solidFill>
                <a:schemeClr val="dk1"/>
              </a:solidFill>
              <a:effectLst/>
              <a:latin typeface="+mn-lt"/>
              <a:ea typeface="+mn-ea"/>
              <a:cs typeface="+mn-cs"/>
            </a:rPr>
            <a:t>増加</a:t>
          </a:r>
          <a:r>
            <a:rPr kumimoji="1" lang="ja-JP" altLang="en-US" sz="1100">
              <a:solidFill>
                <a:schemeClr val="dk1"/>
              </a:solidFill>
              <a:effectLst/>
              <a:latin typeface="+mn-lt"/>
              <a:ea typeface="+mn-ea"/>
              <a:cs typeface="+mn-cs"/>
            </a:rPr>
            <a:t>したと</a:t>
          </a:r>
          <a:r>
            <a:rPr kumimoji="1" lang="ja-JP" altLang="ja-JP" sz="1100">
              <a:solidFill>
                <a:schemeClr val="dk1"/>
              </a:solidFill>
              <a:effectLst/>
              <a:latin typeface="+mn-lt"/>
              <a:ea typeface="+mn-ea"/>
              <a:cs typeface="+mn-cs"/>
            </a:rPr>
            <a:t>考えられる。</a:t>
          </a:r>
          <a:r>
            <a:rPr kumimoji="1" lang="ja-JP" altLang="en-US" sz="1100">
              <a:solidFill>
                <a:schemeClr val="dk1"/>
              </a:solidFill>
              <a:effectLst/>
              <a:latin typeface="+mn-lt"/>
              <a:ea typeface="+mn-ea"/>
              <a:cs typeface="+mn-cs"/>
            </a:rPr>
            <a:t>今後は更新された施設等における維持管理費等が増加することが見込まれるため、公共施設等総合管理計画に基づき、適切な管理を実施する必要がある。</a:t>
          </a:r>
          <a:endParaRPr kumimoji="1" lang="en-US" altLang="ja-JP" sz="1100">
            <a:solidFill>
              <a:schemeClr val="dk1"/>
            </a:solidFill>
            <a:effectLst/>
            <a:latin typeface="+mn-lt"/>
            <a:ea typeface="+mn-ea"/>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福島県新地町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7,812
7,767
46.70
8,837,355
8,115,475
458,816
4,427,893
5,954,636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168927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55575</xdr:rowOff>
    </xdr:from>
    <xdr:to>
      <xdr:col>24</xdr:col>
      <xdr:colOff>62865</xdr:colOff>
      <xdr:row>39</xdr:row>
      <xdr:rowOff>80873</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199075"/>
          <a:ext cx="1270" cy="15683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84700</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771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80873</xdr:rowOff>
    </xdr:from>
    <xdr:to>
      <xdr:col>24</xdr:col>
      <xdr:colOff>152400</xdr:colOff>
      <xdr:row>39</xdr:row>
      <xdr:rowOff>80873</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767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2252</xdr:rowOff>
    </xdr:from>
    <xdr:ext cx="534377"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4974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15,552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55575</xdr:rowOff>
    </xdr:from>
    <xdr:to>
      <xdr:col>24</xdr:col>
      <xdr:colOff>152400</xdr:colOff>
      <xdr:row>30</xdr:row>
      <xdr:rowOff>55575</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199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47803</xdr:rowOff>
    </xdr:from>
    <xdr:to>
      <xdr:col>24</xdr:col>
      <xdr:colOff>63500</xdr:colOff>
      <xdr:row>35</xdr:row>
      <xdr:rowOff>94590</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6048553"/>
          <a:ext cx="838200" cy="46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52087</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60528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73660</xdr:rowOff>
    </xdr:from>
    <xdr:to>
      <xdr:col>24</xdr:col>
      <xdr:colOff>114300</xdr:colOff>
      <xdr:row>36</xdr:row>
      <xdr:rowOff>3810</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7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60452</xdr:rowOff>
    </xdr:from>
    <xdr:to>
      <xdr:col>19</xdr:col>
      <xdr:colOff>177800</xdr:colOff>
      <xdr:row>35</xdr:row>
      <xdr:rowOff>94590</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6061202"/>
          <a:ext cx="889000" cy="34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100025</xdr:rowOff>
    </xdr:from>
    <xdr:to>
      <xdr:col>20</xdr:col>
      <xdr:colOff>38100</xdr:colOff>
      <xdr:row>36</xdr:row>
      <xdr:rowOff>30175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100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21302</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193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31801</xdr:rowOff>
    </xdr:from>
    <xdr:to>
      <xdr:col>15</xdr:col>
      <xdr:colOff>50800</xdr:colOff>
      <xdr:row>35</xdr:row>
      <xdr:rowOff>60452</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6032551"/>
          <a:ext cx="889000" cy="28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55677</xdr:rowOff>
    </xdr:from>
    <xdr:to>
      <xdr:col>15</xdr:col>
      <xdr:colOff>101600</xdr:colOff>
      <xdr:row>35</xdr:row>
      <xdr:rowOff>157277</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56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148404</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149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31801</xdr:rowOff>
    </xdr:from>
    <xdr:to>
      <xdr:col>10</xdr:col>
      <xdr:colOff>114300</xdr:colOff>
      <xdr:row>35</xdr:row>
      <xdr:rowOff>36373</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6032551"/>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102159</xdr:rowOff>
    </xdr:from>
    <xdr:to>
      <xdr:col>10</xdr:col>
      <xdr:colOff>165100</xdr:colOff>
      <xdr:row>36</xdr:row>
      <xdr:rowOff>32309</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102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23436</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195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107950</xdr:rowOff>
    </xdr:from>
    <xdr:to>
      <xdr:col>6</xdr:col>
      <xdr:colOff>38100</xdr:colOff>
      <xdr:row>36</xdr:row>
      <xdr:rowOff>38100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10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29227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20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168453</xdr:rowOff>
    </xdr:from>
    <xdr:to>
      <xdr:col>24</xdr:col>
      <xdr:colOff>114300</xdr:colOff>
      <xdr:row>35</xdr:row>
      <xdr:rowOff>98603</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997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19880</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849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43790</xdr:rowOff>
    </xdr:from>
    <xdr:to>
      <xdr:col>20</xdr:col>
      <xdr:colOff>38100</xdr:colOff>
      <xdr:row>35</xdr:row>
      <xdr:rowOff>145390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04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161917</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819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9652</xdr:rowOff>
    </xdr:from>
    <xdr:to>
      <xdr:col>15</xdr:col>
      <xdr:colOff>101600</xdr:colOff>
      <xdr:row>35</xdr:row>
      <xdr:rowOff>111252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010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127779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785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152451</xdr:rowOff>
    </xdr:from>
    <xdr:to>
      <xdr:col>10</xdr:col>
      <xdr:colOff>165100</xdr:colOff>
      <xdr:row>35</xdr:row>
      <xdr:rowOff>82601</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981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99128</xdr:rowOff>
    </xdr:from>
    <xdr:ext cx="534377"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52111" y="5756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157023</xdr:rowOff>
    </xdr:from>
    <xdr:to>
      <xdr:col>6</xdr:col>
      <xdr:colOff>38100</xdr:colOff>
      <xdr:row>35</xdr:row>
      <xdr:rowOff>87173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986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103700</xdr:rowOff>
    </xdr:from>
    <xdr:ext cx="534377"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63111" y="5761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131006</xdr:rowOff>
    </xdr:from>
    <xdr:to>
      <xdr:col>24</xdr:col>
      <xdr:colOff>62865</xdr:colOff>
      <xdr:row>58</xdr:row>
      <xdr:rowOff>153502</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703506"/>
          <a:ext cx="1270" cy="1394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157329</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10101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153502</xdr:rowOff>
    </xdr:from>
    <xdr:to>
      <xdr:col>24</xdr:col>
      <xdr:colOff>152400</xdr:colOff>
      <xdr:row>58</xdr:row>
      <xdr:rowOff>153502</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10097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77683</xdr:rowOff>
    </xdr:from>
    <xdr:ext cx="690189"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47873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1,911,410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131006</xdr:rowOff>
    </xdr:from>
    <xdr:to>
      <xdr:col>24</xdr:col>
      <xdr:colOff>152400</xdr:colOff>
      <xdr:row>50</xdr:row>
      <xdr:rowOff>131006</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703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55682</xdr:rowOff>
    </xdr:from>
    <xdr:to>
      <xdr:col>24</xdr:col>
      <xdr:colOff>63500</xdr:colOff>
      <xdr:row>58</xdr:row>
      <xdr:rowOff>136470</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9999782"/>
          <a:ext cx="838200" cy="80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36499</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80914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13622</xdr:rowOff>
    </xdr:from>
    <xdr:to>
      <xdr:col>24</xdr:col>
      <xdr:colOff>114300</xdr:colOff>
      <xdr:row>58</xdr:row>
      <xdr:rowOff>115222</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957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55682</xdr:rowOff>
    </xdr:from>
    <xdr:to>
      <xdr:col>19</xdr:col>
      <xdr:colOff>177800</xdr:colOff>
      <xdr:row>58</xdr:row>
      <xdr:rowOff>132190</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9999782"/>
          <a:ext cx="889000" cy="76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136568</xdr:rowOff>
    </xdr:from>
    <xdr:to>
      <xdr:col>20</xdr:col>
      <xdr:colOff>38100</xdr:colOff>
      <xdr:row>58</xdr:row>
      <xdr:rowOff>66718</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909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83245</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9684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154732</xdr:rowOff>
    </xdr:from>
    <xdr:to>
      <xdr:col>15</xdr:col>
      <xdr:colOff>50800</xdr:colOff>
      <xdr:row>58</xdr:row>
      <xdr:rowOff>132190</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927382"/>
          <a:ext cx="889000" cy="148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67227</xdr:rowOff>
    </xdr:from>
    <xdr:to>
      <xdr:col>15</xdr:col>
      <xdr:colOff>101600</xdr:colOff>
      <xdr:row>58</xdr:row>
      <xdr:rowOff>168827</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10011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13904</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9786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154732</xdr:rowOff>
    </xdr:from>
    <xdr:to>
      <xdr:col>10</xdr:col>
      <xdr:colOff>114300</xdr:colOff>
      <xdr:row>58</xdr:row>
      <xdr:rowOff>117797</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9927382"/>
          <a:ext cx="889000" cy="134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67227</xdr:rowOff>
    </xdr:from>
    <xdr:to>
      <xdr:col>10</xdr:col>
      <xdr:colOff>165100</xdr:colOff>
      <xdr:row>58</xdr:row>
      <xdr:rowOff>168827</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10011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159954</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10104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63319</xdr:rowOff>
    </xdr:from>
    <xdr:to>
      <xdr:col>6</xdr:col>
      <xdr:colOff>38100</xdr:colOff>
      <xdr:row>58</xdr:row>
      <xdr:rowOff>164919</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10007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9996</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9782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85670</xdr:rowOff>
    </xdr:from>
    <xdr:to>
      <xdr:col>24</xdr:col>
      <xdr:colOff>114300</xdr:colOff>
      <xdr:row>59</xdr:row>
      <xdr:rowOff>15820</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10029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597</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944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4882</xdr:rowOff>
    </xdr:from>
    <xdr:to>
      <xdr:col>20</xdr:col>
      <xdr:colOff>38100</xdr:colOff>
      <xdr:row>58</xdr:row>
      <xdr:rowOff>106482</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948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97609</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10041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81390</xdr:rowOff>
    </xdr:from>
    <xdr:to>
      <xdr:col>15</xdr:col>
      <xdr:colOff>101600</xdr:colOff>
      <xdr:row>59</xdr:row>
      <xdr:rowOff>11540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10025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59</xdr:row>
      <xdr:rowOff>2667</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10118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103932</xdr:rowOff>
    </xdr:from>
    <xdr:to>
      <xdr:col>10</xdr:col>
      <xdr:colOff>165100</xdr:colOff>
      <xdr:row>58</xdr:row>
      <xdr:rowOff>34082</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876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50609</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9651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66997</xdr:rowOff>
    </xdr:from>
    <xdr:to>
      <xdr:col>6</xdr:col>
      <xdr:colOff>38100</xdr:colOff>
      <xdr:row>58</xdr:row>
      <xdr:rowOff>168597</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10011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159724</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10103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22070</xdr:rowOff>
    </xdr:from>
    <xdr:to>
      <xdr:col>24</xdr:col>
      <xdr:colOff>62865</xdr:colOff>
      <xdr:row>78</xdr:row>
      <xdr:rowOff>38498</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023570"/>
          <a:ext cx="1270" cy="1388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42325</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415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38498</xdr:rowOff>
    </xdr:from>
    <xdr:to>
      <xdr:col>24</xdr:col>
      <xdr:colOff>152400</xdr:colOff>
      <xdr:row>78</xdr:row>
      <xdr:rowOff>38498</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411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140197</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798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305,437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22070</xdr:rowOff>
    </xdr:from>
    <xdr:to>
      <xdr:col>24</xdr:col>
      <xdr:colOff>152400</xdr:colOff>
      <xdr:row>70</xdr:row>
      <xdr:rowOff>22070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023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141643</xdr:rowOff>
    </xdr:from>
    <xdr:to>
      <xdr:col>24</xdr:col>
      <xdr:colOff>63500</xdr:colOff>
      <xdr:row>77</xdr:row>
      <xdr:rowOff>58510</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2486043"/>
          <a:ext cx="838200" cy="774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159681</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8469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9804</xdr:rowOff>
    </xdr:from>
    <xdr:to>
      <xdr:col>24</xdr:col>
      <xdr:colOff>114300</xdr:colOff>
      <xdr:row>75</xdr:row>
      <xdr:rowOff>111404</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86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58510</xdr:rowOff>
    </xdr:from>
    <xdr:to>
      <xdr:col>19</xdr:col>
      <xdr:colOff>177800</xdr:colOff>
      <xdr:row>77</xdr:row>
      <xdr:rowOff>128956</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3260160"/>
          <a:ext cx="889000" cy="70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163850</xdr:rowOff>
    </xdr:from>
    <xdr:to>
      <xdr:col>20</xdr:col>
      <xdr:colOff>38100</xdr:colOff>
      <xdr:row>76</xdr:row>
      <xdr:rowOff>94000</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02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110527</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2797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105212</xdr:rowOff>
    </xdr:from>
    <xdr:to>
      <xdr:col>15</xdr:col>
      <xdr:colOff>50800</xdr:colOff>
      <xdr:row>77</xdr:row>
      <xdr:rowOff>128956</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019300" y="13306862"/>
          <a:ext cx="889000" cy="23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26020</xdr:rowOff>
    </xdr:from>
    <xdr:to>
      <xdr:col>15</xdr:col>
      <xdr:colOff>101600</xdr:colOff>
      <xdr:row>76</xdr:row>
      <xdr:rowOff>127620</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05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144147</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2831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105212</xdr:rowOff>
    </xdr:from>
    <xdr:to>
      <xdr:col>10</xdr:col>
      <xdr:colOff>114300</xdr:colOff>
      <xdr:row>78</xdr:row>
      <xdr:rowOff>9048</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306862"/>
          <a:ext cx="889000" cy="75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88351</xdr:rowOff>
    </xdr:from>
    <xdr:to>
      <xdr:col>10</xdr:col>
      <xdr:colOff>165100</xdr:colOff>
      <xdr:row>77</xdr:row>
      <xdr:rowOff>18501</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118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35028</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2893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77470</xdr:rowOff>
    </xdr:from>
    <xdr:to>
      <xdr:col>6</xdr:col>
      <xdr:colOff>38100</xdr:colOff>
      <xdr:row>77</xdr:row>
      <xdr:rowOff>7620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10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24147</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2882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90843</xdr:rowOff>
    </xdr:from>
    <xdr:to>
      <xdr:col>24</xdr:col>
      <xdr:colOff>114300</xdr:colOff>
      <xdr:row>73</xdr:row>
      <xdr:rowOff>20993</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43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113720</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286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7710</xdr:rowOff>
    </xdr:from>
    <xdr:to>
      <xdr:col>20</xdr:col>
      <xdr:colOff>38100</xdr:colOff>
      <xdr:row>77</xdr:row>
      <xdr:rowOff>109310</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20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100437</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3302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78156</xdr:rowOff>
    </xdr:from>
    <xdr:to>
      <xdr:col>15</xdr:col>
      <xdr:colOff>101600</xdr:colOff>
      <xdr:row>78</xdr:row>
      <xdr:rowOff>8306</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279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170883</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372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54412</xdr:rowOff>
    </xdr:from>
    <xdr:to>
      <xdr:col>10</xdr:col>
      <xdr:colOff>165100</xdr:colOff>
      <xdr:row>77</xdr:row>
      <xdr:rowOff>156012</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256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147139</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348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129698</xdr:rowOff>
    </xdr:from>
    <xdr:to>
      <xdr:col>6</xdr:col>
      <xdr:colOff>38100</xdr:colOff>
      <xdr:row>78</xdr:row>
      <xdr:rowOff>59848</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331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50975</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424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79654</xdr:rowOff>
    </xdr:from>
    <xdr:to>
      <xdr:col>24</xdr:col>
      <xdr:colOff>62865</xdr:colOff>
      <xdr:row>98</xdr:row>
      <xdr:rowOff>12880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510154"/>
          <a:ext cx="1270" cy="13048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16707</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818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12880</xdr:rowOff>
    </xdr:from>
    <xdr:to>
      <xdr:col>24</xdr:col>
      <xdr:colOff>152400</xdr:colOff>
      <xdr:row>98</xdr:row>
      <xdr:rowOff>12880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814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26331</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285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197,880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79654</xdr:rowOff>
    </xdr:from>
    <xdr:to>
      <xdr:col>24</xdr:col>
      <xdr:colOff>152400</xdr:colOff>
      <xdr:row>90</xdr:row>
      <xdr:rowOff>79654</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510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154330</xdr:rowOff>
    </xdr:from>
    <xdr:to>
      <xdr:col>24</xdr:col>
      <xdr:colOff>63500</xdr:colOff>
      <xdr:row>95</xdr:row>
      <xdr:rowOff>105654</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3797300" y="15927730"/>
          <a:ext cx="838200" cy="465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88411</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3761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109984</xdr:rowOff>
    </xdr:from>
    <xdr:to>
      <xdr:col>24</xdr:col>
      <xdr:colOff>114300</xdr:colOff>
      <xdr:row>96</xdr:row>
      <xdr:rowOff>40134</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397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105654</xdr:rowOff>
    </xdr:from>
    <xdr:to>
      <xdr:col>19</xdr:col>
      <xdr:colOff>177800</xdr:colOff>
      <xdr:row>96</xdr:row>
      <xdr:rowOff>85483</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2908300" y="16393404"/>
          <a:ext cx="889000" cy="151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154752</xdr:rowOff>
    </xdr:from>
    <xdr:to>
      <xdr:col>20</xdr:col>
      <xdr:colOff>38100</xdr:colOff>
      <xdr:row>96</xdr:row>
      <xdr:rowOff>84902</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442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76029</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535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85483</xdr:rowOff>
    </xdr:from>
    <xdr:to>
      <xdr:col>15</xdr:col>
      <xdr:colOff>50800</xdr:colOff>
      <xdr:row>96</xdr:row>
      <xdr:rowOff>109212</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6544683"/>
          <a:ext cx="889000" cy="23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16464</xdr:rowOff>
    </xdr:from>
    <xdr:to>
      <xdr:col>15</xdr:col>
      <xdr:colOff>101600</xdr:colOff>
      <xdr:row>96</xdr:row>
      <xdr:rowOff>118064</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47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134591</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250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109212</xdr:rowOff>
    </xdr:from>
    <xdr:to>
      <xdr:col>10</xdr:col>
      <xdr:colOff>114300</xdr:colOff>
      <xdr:row>96</xdr:row>
      <xdr:rowOff>160617</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568412"/>
          <a:ext cx="889000" cy="51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57345</xdr:rowOff>
    </xdr:from>
    <xdr:to>
      <xdr:col>10</xdr:col>
      <xdr:colOff>165100</xdr:colOff>
      <xdr:row>96</xdr:row>
      <xdr:rowOff>158945</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516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4022</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291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40010</xdr:rowOff>
    </xdr:from>
    <xdr:to>
      <xdr:col>6</xdr:col>
      <xdr:colOff>38100</xdr:colOff>
      <xdr:row>96</xdr:row>
      <xdr:rowOff>141610</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499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158137</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274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103530</xdr:rowOff>
    </xdr:from>
    <xdr:to>
      <xdr:col>24</xdr:col>
      <xdr:colOff>114300</xdr:colOff>
      <xdr:row>93</xdr:row>
      <xdr:rowOff>33680</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587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126407</xdr:rowOff>
    </xdr:from>
    <xdr:ext cx="599010"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5728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54854</xdr:rowOff>
    </xdr:from>
    <xdr:to>
      <xdr:col>20</xdr:col>
      <xdr:colOff>38100</xdr:colOff>
      <xdr:row>95</xdr:row>
      <xdr:rowOff>156454</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342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1531</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117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34683</xdr:rowOff>
    </xdr:from>
    <xdr:to>
      <xdr:col>15</xdr:col>
      <xdr:colOff>101600</xdr:colOff>
      <xdr:row>96</xdr:row>
      <xdr:rowOff>136283</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493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127410</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586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58412</xdr:rowOff>
    </xdr:from>
    <xdr:to>
      <xdr:col>10</xdr:col>
      <xdr:colOff>165100</xdr:colOff>
      <xdr:row>96</xdr:row>
      <xdr:rowOff>160012</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517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151139</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610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109817</xdr:rowOff>
    </xdr:from>
    <xdr:to>
      <xdr:col>6</xdr:col>
      <xdr:colOff>38100</xdr:colOff>
      <xdr:row>97</xdr:row>
      <xdr:rowOff>39967</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569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31094</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661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151587</xdr:rowOff>
    </xdr:from>
    <xdr:to>
      <xdr:col>54</xdr:col>
      <xdr:colOff>189865</xdr:colOff>
      <xdr:row>38</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295087"/>
          <a:ext cx="1270" cy="1359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98264</xdr:rowOff>
    </xdr:from>
    <xdr:ext cx="469744"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070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2,974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151587</xdr:rowOff>
    </xdr:from>
    <xdr:to>
      <xdr:col>55</xdr:col>
      <xdr:colOff>88900</xdr:colOff>
      <xdr:row>30</xdr:row>
      <xdr:rowOff>151587</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295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136042</xdr:rowOff>
    </xdr:from>
    <xdr:to>
      <xdr:col>55</xdr:col>
      <xdr:colOff>0</xdr:colOff>
      <xdr:row>37</xdr:row>
      <xdr:rowOff>124613</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9639300" y="6136792"/>
          <a:ext cx="838200" cy="331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93489</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26568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70612</xdr:rowOff>
    </xdr:from>
    <xdr:to>
      <xdr:col>55</xdr:col>
      <xdr:colOff>50800</xdr:colOff>
      <xdr:row>38</xdr:row>
      <xdr:rowOff>762</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97181</xdr:rowOff>
    </xdr:from>
    <xdr:to>
      <xdr:col>50</xdr:col>
      <xdr:colOff>114300</xdr:colOff>
      <xdr:row>35</xdr:row>
      <xdr:rowOff>136042</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8750300" y="6097931"/>
          <a:ext cx="889000" cy="38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68326</xdr:rowOff>
    </xdr:from>
    <xdr:to>
      <xdr:col>50</xdr:col>
      <xdr:colOff>165100</xdr:colOff>
      <xdr:row>37</xdr:row>
      <xdr:rowOff>169926</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41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161053</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5047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52832</xdr:rowOff>
    </xdr:from>
    <xdr:to>
      <xdr:col>45</xdr:col>
      <xdr:colOff>177800</xdr:colOff>
      <xdr:row>35</xdr:row>
      <xdr:rowOff>97181</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7861300" y="6053582"/>
          <a:ext cx="889000" cy="44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84328</xdr:rowOff>
    </xdr:from>
    <xdr:to>
      <xdr:col>46</xdr:col>
      <xdr:colOff>38100</xdr:colOff>
      <xdr:row>38</xdr:row>
      <xdr:rowOff>14478</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42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5605</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61017" y="65207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52832</xdr:rowOff>
    </xdr:from>
    <xdr:to>
      <xdr:col>41</xdr:col>
      <xdr:colOff>50800</xdr:colOff>
      <xdr:row>35</xdr:row>
      <xdr:rowOff>101295</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6972300" y="6053582"/>
          <a:ext cx="889000" cy="48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78384</xdr:rowOff>
    </xdr:from>
    <xdr:to>
      <xdr:col>41</xdr:col>
      <xdr:colOff>101600</xdr:colOff>
      <xdr:row>38</xdr:row>
      <xdr:rowOff>8534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42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171111</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5147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46381</xdr:rowOff>
    </xdr:from>
    <xdr:to>
      <xdr:col>36</xdr:col>
      <xdr:colOff>165100</xdr:colOff>
      <xdr:row>37</xdr:row>
      <xdr:rowOff>147981</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390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139107</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83017" y="64827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73813</xdr:rowOff>
    </xdr:from>
    <xdr:to>
      <xdr:col>55</xdr:col>
      <xdr:colOff>50800</xdr:colOff>
      <xdr:row>38</xdr:row>
      <xdr:rowOff>3963</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41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52240</xdr:rowOff>
    </xdr:from>
    <xdr:ext cx="378565"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3958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85242</xdr:rowOff>
    </xdr:from>
    <xdr:to>
      <xdr:col>50</xdr:col>
      <xdr:colOff>165100</xdr:colOff>
      <xdr:row>36</xdr:row>
      <xdr:rowOff>15392</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085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34</xdr:row>
      <xdr:rowOff>31919</xdr:rowOff>
    </xdr:from>
    <xdr:ext cx="469744"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04428" y="5861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46381</xdr:rowOff>
    </xdr:from>
    <xdr:to>
      <xdr:col>46</xdr:col>
      <xdr:colOff>38100</xdr:colOff>
      <xdr:row>35</xdr:row>
      <xdr:rowOff>147981</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047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33</xdr:row>
      <xdr:rowOff>164508</xdr:rowOff>
    </xdr:from>
    <xdr:ext cx="469744"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15428" y="5822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2032</xdr:rowOff>
    </xdr:from>
    <xdr:to>
      <xdr:col>41</xdr:col>
      <xdr:colOff>101600</xdr:colOff>
      <xdr:row>35</xdr:row>
      <xdr:rowOff>103632</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002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33</xdr:row>
      <xdr:rowOff>120159</xdr:rowOff>
    </xdr:from>
    <xdr:ext cx="469744"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26428" y="5778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50495</xdr:rowOff>
    </xdr:from>
    <xdr:to>
      <xdr:col>36</xdr:col>
      <xdr:colOff>165100</xdr:colOff>
      <xdr:row>35</xdr:row>
      <xdr:rowOff>152095</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051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33</xdr:row>
      <xdr:rowOff>168622</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37428" y="5826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5" name="農林水産業費グラフ枠">
          <a:extLst>
            <a:ext uri="{FF2B5EF4-FFF2-40B4-BE49-F238E27FC236}">
              <a16:creationId xmlns:a16="http://schemas.microsoft.com/office/drawing/2014/main" id="{00000000-0008-0000-0700-00004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80931</xdr:rowOff>
    </xdr:from>
    <xdr:to>
      <xdr:col>54</xdr:col>
      <xdr:colOff>189865</xdr:colOff>
      <xdr:row>58</xdr:row>
      <xdr:rowOff>103220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flipV="1">
          <a:off x="10475595" y="8996331"/>
          <a:ext cx="1270" cy="1050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107047</xdr:rowOff>
    </xdr:from>
    <xdr:ext cx="469744" cy="259045"/>
    <xdr:sp macro="" textlink="">
      <xdr:nvSpPr>
        <xdr:cNvPr id="337" name="農林水産業費最小値テキスト">
          <a:extLst>
            <a:ext uri="{FF2B5EF4-FFF2-40B4-BE49-F238E27FC236}">
              <a16:creationId xmlns:a16="http://schemas.microsoft.com/office/drawing/2014/main" id="{00000000-0008-0000-0700-000051010000}"/>
            </a:ext>
          </a:extLst>
        </xdr:cNvPr>
        <xdr:cNvSpPr txBox="1"/>
      </xdr:nvSpPr>
      <xdr:spPr>
        <a:xfrm>
          <a:off x="10528300" y="10051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103220</xdr:rowOff>
    </xdr:from>
    <xdr:to>
      <xdr:col>55</xdr:col>
      <xdr:colOff>88900</xdr:colOff>
      <xdr:row>58</xdr:row>
      <xdr:rowOff>103220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10388600" y="10047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51</xdr:row>
      <xdr:rowOff>27608</xdr:rowOff>
    </xdr:from>
    <xdr:ext cx="599010" cy="259045"/>
    <xdr:sp macro="" textlink="">
      <xdr:nvSpPr>
        <xdr:cNvPr id="339" name="農林水産業費最大値テキスト">
          <a:extLst>
            <a:ext uri="{FF2B5EF4-FFF2-40B4-BE49-F238E27FC236}">
              <a16:creationId xmlns:a16="http://schemas.microsoft.com/office/drawing/2014/main" id="{00000000-0008-0000-0700-000053010000}"/>
            </a:ext>
          </a:extLst>
        </xdr:cNvPr>
        <xdr:cNvSpPr txBox="1"/>
      </xdr:nvSpPr>
      <xdr:spPr>
        <a:xfrm>
          <a:off x="10528300" y="8771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237,854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52</xdr:row>
      <xdr:rowOff>80931</xdr:rowOff>
    </xdr:from>
    <xdr:to>
      <xdr:col>55</xdr:col>
      <xdr:colOff>88900</xdr:colOff>
      <xdr:row>52</xdr:row>
      <xdr:rowOff>80931</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8996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141332</xdr:rowOff>
    </xdr:from>
    <xdr:to>
      <xdr:col>55</xdr:col>
      <xdr:colOff>0</xdr:colOff>
      <xdr:row>56</xdr:row>
      <xdr:rowOff>159204</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9639300" y="9742532"/>
          <a:ext cx="838200" cy="17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145576</xdr:rowOff>
    </xdr:from>
    <xdr:ext cx="534377" cy="259045"/>
    <xdr:sp macro="" textlink="">
      <xdr:nvSpPr>
        <xdr:cNvPr id="342" name="農林水産業費平均値テキスト">
          <a:extLst>
            <a:ext uri="{FF2B5EF4-FFF2-40B4-BE49-F238E27FC236}">
              <a16:creationId xmlns:a16="http://schemas.microsoft.com/office/drawing/2014/main" id="{00000000-0008-0000-0700-000056010000}"/>
            </a:ext>
          </a:extLst>
        </xdr:cNvPr>
        <xdr:cNvSpPr txBox="1"/>
      </xdr:nvSpPr>
      <xdr:spPr>
        <a:xfrm>
          <a:off x="10528300" y="97467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167149</xdr:rowOff>
    </xdr:from>
    <xdr:to>
      <xdr:col>55</xdr:col>
      <xdr:colOff>50800</xdr:colOff>
      <xdr:row>57</xdr:row>
      <xdr:rowOff>97299</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10426700" y="9768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159204</xdr:rowOff>
    </xdr:from>
    <xdr:to>
      <xdr:col>50</xdr:col>
      <xdr:colOff>114300</xdr:colOff>
      <xdr:row>56</xdr:row>
      <xdr:rowOff>163268</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8750300" y="9760404"/>
          <a:ext cx="889000" cy="4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13009</xdr:rowOff>
    </xdr:from>
    <xdr:to>
      <xdr:col>50</xdr:col>
      <xdr:colOff>165100</xdr:colOff>
      <xdr:row>57</xdr:row>
      <xdr:rowOff>114609</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9588500" y="9785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105736</xdr:rowOff>
    </xdr:from>
    <xdr:ext cx="534377"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9372111" y="9878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163268</xdr:rowOff>
    </xdr:from>
    <xdr:to>
      <xdr:col>45</xdr:col>
      <xdr:colOff>177800</xdr:colOff>
      <xdr:row>57</xdr:row>
      <xdr:rowOff>24271</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7861300" y="9764468"/>
          <a:ext cx="889000" cy="32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23804</xdr:rowOff>
    </xdr:from>
    <xdr:to>
      <xdr:col>46</xdr:col>
      <xdr:colOff>38100</xdr:colOff>
      <xdr:row>57</xdr:row>
      <xdr:rowOff>125404</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8699500" y="979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116531</xdr:rowOff>
    </xdr:from>
    <xdr:ext cx="534377"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8483111" y="9889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169190</xdr:rowOff>
    </xdr:from>
    <xdr:to>
      <xdr:col>41</xdr:col>
      <xdr:colOff>50800</xdr:colOff>
      <xdr:row>57</xdr:row>
      <xdr:rowOff>24271</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6972300" y="9427490"/>
          <a:ext cx="889000" cy="36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46591</xdr:rowOff>
    </xdr:from>
    <xdr:to>
      <xdr:col>41</xdr:col>
      <xdr:colOff>101600</xdr:colOff>
      <xdr:row>57</xdr:row>
      <xdr:rowOff>148191</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7810500" y="9819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139318</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7594111" y="9911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165019</xdr:rowOff>
    </xdr:from>
    <xdr:to>
      <xdr:col>36</xdr:col>
      <xdr:colOff>165100</xdr:colOff>
      <xdr:row>57</xdr:row>
      <xdr:rowOff>95169</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6921500" y="9766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86296</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6705111" y="9858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90532</xdr:rowOff>
    </xdr:from>
    <xdr:to>
      <xdr:col>55</xdr:col>
      <xdr:colOff>50800</xdr:colOff>
      <xdr:row>57</xdr:row>
      <xdr:rowOff>20682</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10426700" y="9691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113409</xdr:rowOff>
    </xdr:from>
    <xdr:ext cx="534377" cy="259045"/>
    <xdr:sp macro="" textlink="">
      <xdr:nvSpPr>
        <xdr:cNvPr id="361" name="農林水産業費該当値テキスト">
          <a:extLst>
            <a:ext uri="{FF2B5EF4-FFF2-40B4-BE49-F238E27FC236}">
              <a16:creationId xmlns:a16="http://schemas.microsoft.com/office/drawing/2014/main" id="{00000000-0008-0000-0700-000069010000}"/>
            </a:ext>
          </a:extLst>
        </xdr:cNvPr>
        <xdr:cNvSpPr txBox="1"/>
      </xdr:nvSpPr>
      <xdr:spPr>
        <a:xfrm>
          <a:off x="10528300" y="9543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108404</xdr:rowOff>
    </xdr:from>
    <xdr:to>
      <xdr:col>50</xdr:col>
      <xdr:colOff>165100</xdr:colOff>
      <xdr:row>57</xdr:row>
      <xdr:rowOff>38554</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9588500" y="9709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55081</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372111" y="9484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112468</xdr:rowOff>
    </xdr:from>
    <xdr:to>
      <xdr:col>46</xdr:col>
      <xdr:colOff>38100</xdr:colOff>
      <xdr:row>57</xdr:row>
      <xdr:rowOff>42618</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8699500" y="9713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59145</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483111" y="9488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144921</xdr:rowOff>
    </xdr:from>
    <xdr:to>
      <xdr:col>41</xdr:col>
      <xdr:colOff>101600</xdr:colOff>
      <xdr:row>57</xdr:row>
      <xdr:rowOff>75071</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7810500" y="9746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91598</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7594111" y="9521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118390</xdr:rowOff>
    </xdr:from>
    <xdr:to>
      <xdr:col>36</xdr:col>
      <xdr:colOff>165100</xdr:colOff>
      <xdr:row>55</xdr:row>
      <xdr:rowOff>48540</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6921500" y="937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53</xdr:row>
      <xdr:rowOff>65067</xdr:rowOff>
    </xdr:from>
    <xdr:ext cx="59901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6672795" y="9151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9" name="直線コネクタ 378">
          <a:extLst>
            <a:ext uri="{FF2B5EF4-FFF2-40B4-BE49-F238E27FC236}">
              <a16:creationId xmlns:a16="http://schemas.microsoft.com/office/drawing/2014/main" id="{00000000-0008-0000-0700-00007B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商工費グラフ枠">
          <a:extLst>
            <a:ext uri="{FF2B5EF4-FFF2-40B4-BE49-F238E27FC236}">
              <a16:creationId xmlns:a16="http://schemas.microsoft.com/office/drawing/2014/main" id="{00000000-0008-0000-0700-00008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98300</xdr:rowOff>
    </xdr:from>
    <xdr:to>
      <xdr:col>54</xdr:col>
      <xdr:colOff>189865</xdr:colOff>
      <xdr:row>79</xdr:row>
      <xdr:rowOff>32646</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flipV="1">
          <a:off x="10475595" y="12271250"/>
          <a:ext cx="1270" cy="13059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36473</xdr:rowOff>
    </xdr:from>
    <xdr:ext cx="469744" cy="259045"/>
    <xdr:sp macro="" textlink="">
      <xdr:nvSpPr>
        <xdr:cNvPr id="394" name="商工費最小値テキスト">
          <a:extLst>
            <a:ext uri="{FF2B5EF4-FFF2-40B4-BE49-F238E27FC236}">
              <a16:creationId xmlns:a16="http://schemas.microsoft.com/office/drawing/2014/main" id="{00000000-0008-0000-0700-00008A010000}"/>
            </a:ext>
          </a:extLst>
        </xdr:cNvPr>
        <xdr:cNvSpPr txBox="1"/>
      </xdr:nvSpPr>
      <xdr:spPr>
        <a:xfrm>
          <a:off x="10528300" y="13581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32646</xdr:rowOff>
    </xdr:from>
    <xdr:to>
      <xdr:col>55</xdr:col>
      <xdr:colOff>88900</xdr:colOff>
      <xdr:row>79</xdr:row>
      <xdr:rowOff>32646</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10388600" y="13577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44977</xdr:rowOff>
    </xdr:from>
    <xdr:ext cx="599010" cy="259045"/>
    <xdr:sp macro="" textlink="">
      <xdr:nvSpPr>
        <xdr:cNvPr id="396" name="商工費最大値テキスト">
          <a:extLst>
            <a:ext uri="{FF2B5EF4-FFF2-40B4-BE49-F238E27FC236}">
              <a16:creationId xmlns:a16="http://schemas.microsoft.com/office/drawing/2014/main" id="{00000000-0008-0000-0700-00008C010000}"/>
            </a:ext>
          </a:extLst>
        </xdr:cNvPr>
        <xdr:cNvSpPr txBox="1"/>
      </xdr:nvSpPr>
      <xdr:spPr>
        <a:xfrm>
          <a:off x="10528300" y="12046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172,933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98300</xdr:rowOff>
    </xdr:from>
    <xdr:to>
      <xdr:col>55</xdr:col>
      <xdr:colOff>88900</xdr:colOff>
      <xdr:row>71</xdr:row>
      <xdr:rowOff>98300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2271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85911</xdr:rowOff>
    </xdr:from>
    <xdr:to>
      <xdr:col>55</xdr:col>
      <xdr:colOff>0</xdr:colOff>
      <xdr:row>78</xdr:row>
      <xdr:rowOff>111598</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9639300" y="13459011"/>
          <a:ext cx="838200" cy="25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111610</xdr:rowOff>
    </xdr:from>
    <xdr:ext cx="534377" cy="259045"/>
    <xdr:sp macro="" textlink="">
      <xdr:nvSpPr>
        <xdr:cNvPr id="399" name="商工費平均値テキスト">
          <a:extLst>
            <a:ext uri="{FF2B5EF4-FFF2-40B4-BE49-F238E27FC236}">
              <a16:creationId xmlns:a16="http://schemas.microsoft.com/office/drawing/2014/main" id="{00000000-0008-0000-0700-00008F010000}"/>
            </a:ext>
          </a:extLst>
        </xdr:cNvPr>
        <xdr:cNvSpPr txBox="1"/>
      </xdr:nvSpPr>
      <xdr:spPr>
        <a:xfrm>
          <a:off x="10528300" y="131418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88733</xdr:rowOff>
    </xdr:from>
    <xdr:to>
      <xdr:col>55</xdr:col>
      <xdr:colOff>50800</xdr:colOff>
      <xdr:row>78</xdr:row>
      <xdr:rowOff>18883</xdr:rowOff>
    </xdr:to>
    <xdr:sp macro="" textlink="">
      <xdr:nvSpPr>
        <xdr:cNvPr id="400" name="フローチャート: 判断 399">
          <a:extLst>
            <a:ext uri="{FF2B5EF4-FFF2-40B4-BE49-F238E27FC236}">
              <a16:creationId xmlns:a16="http://schemas.microsoft.com/office/drawing/2014/main" id="{00000000-0008-0000-0700-000090010000}"/>
            </a:ext>
          </a:extLst>
        </xdr:cNvPr>
        <xdr:cNvSpPr/>
      </xdr:nvSpPr>
      <xdr:spPr>
        <a:xfrm>
          <a:off x="10426700" y="13290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111598</xdr:rowOff>
    </xdr:from>
    <xdr:to>
      <xdr:col>50</xdr:col>
      <xdr:colOff>114300</xdr:colOff>
      <xdr:row>78</xdr:row>
      <xdr:rowOff>127501</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8750300" y="13484698"/>
          <a:ext cx="889000" cy="15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96033</xdr:rowOff>
    </xdr:from>
    <xdr:to>
      <xdr:col>50</xdr:col>
      <xdr:colOff>165100</xdr:colOff>
      <xdr:row>78</xdr:row>
      <xdr:rowOff>26183</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9588500" y="13297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42710</xdr:rowOff>
    </xdr:from>
    <xdr:ext cx="534377"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9372111" y="13072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129184</xdr:rowOff>
    </xdr:from>
    <xdr:to>
      <xdr:col>45</xdr:col>
      <xdr:colOff>177800</xdr:colOff>
      <xdr:row>78</xdr:row>
      <xdr:rowOff>127501</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7861300" y="13330834"/>
          <a:ext cx="889000" cy="169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26355</xdr:rowOff>
    </xdr:from>
    <xdr:to>
      <xdr:col>46</xdr:col>
      <xdr:colOff>38100</xdr:colOff>
      <xdr:row>78</xdr:row>
      <xdr:rowOff>127955</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8699500" y="13399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144482</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8483111" y="13174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129184</xdr:rowOff>
    </xdr:from>
    <xdr:to>
      <xdr:col>41</xdr:col>
      <xdr:colOff>50800</xdr:colOff>
      <xdr:row>79</xdr:row>
      <xdr:rowOff>2113</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6972300" y="13330834"/>
          <a:ext cx="889000" cy="215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24245</xdr:rowOff>
    </xdr:from>
    <xdr:to>
      <xdr:col>41</xdr:col>
      <xdr:colOff>101600</xdr:colOff>
      <xdr:row>78</xdr:row>
      <xdr:rowOff>125845</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7810500" y="1339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116972</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7594111" y="13490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2794</xdr:rowOff>
    </xdr:from>
    <xdr:to>
      <xdr:col>36</xdr:col>
      <xdr:colOff>165100</xdr:colOff>
      <xdr:row>78</xdr:row>
      <xdr:rowOff>104394</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6921500" y="1337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120921</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6705111" y="13151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35111</xdr:rowOff>
    </xdr:from>
    <xdr:to>
      <xdr:col>55</xdr:col>
      <xdr:colOff>50800</xdr:colOff>
      <xdr:row>78</xdr:row>
      <xdr:rowOff>136711</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10426700" y="13408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121488</xdr:rowOff>
    </xdr:from>
    <xdr:ext cx="534377" cy="259045"/>
    <xdr:sp macro="" textlink="">
      <xdr:nvSpPr>
        <xdr:cNvPr id="418" name="商工費該当値テキスト">
          <a:extLst>
            <a:ext uri="{FF2B5EF4-FFF2-40B4-BE49-F238E27FC236}">
              <a16:creationId xmlns:a16="http://schemas.microsoft.com/office/drawing/2014/main" id="{00000000-0008-0000-0700-0000A2010000}"/>
            </a:ext>
          </a:extLst>
        </xdr:cNvPr>
        <xdr:cNvSpPr txBox="1"/>
      </xdr:nvSpPr>
      <xdr:spPr>
        <a:xfrm>
          <a:off x="10528300" y="13323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60798</xdr:rowOff>
    </xdr:from>
    <xdr:to>
      <xdr:col>50</xdr:col>
      <xdr:colOff>165100</xdr:colOff>
      <xdr:row>78</xdr:row>
      <xdr:rowOff>162398</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9588500" y="13433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153525</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372111" y="13526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76701</xdr:rowOff>
    </xdr:from>
    <xdr:to>
      <xdr:col>46</xdr:col>
      <xdr:colOff>38100</xdr:colOff>
      <xdr:row>79</xdr:row>
      <xdr:rowOff>6851</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8699500" y="13449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169428</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483111" y="13542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78384</xdr:rowOff>
    </xdr:from>
    <xdr:to>
      <xdr:col>41</xdr:col>
      <xdr:colOff>101600</xdr:colOff>
      <xdr:row>78</xdr:row>
      <xdr:rowOff>8534</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7810500" y="13280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25061</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594111" y="13055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122763</xdr:rowOff>
    </xdr:from>
    <xdr:to>
      <xdr:col>36</xdr:col>
      <xdr:colOff>165100</xdr:colOff>
      <xdr:row>79</xdr:row>
      <xdr:rowOff>52913</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6921500" y="13495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44040</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37428" y="13588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a:extLst>
            <a:ext uri="{FF2B5EF4-FFF2-40B4-BE49-F238E27FC236}">
              <a16:creationId xmlns:a16="http://schemas.microsoft.com/office/drawing/2014/main" id="{00000000-0008-0000-0700-0000B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7" name="土木費グラフ枠">
          <a:extLst>
            <a:ext uri="{FF2B5EF4-FFF2-40B4-BE49-F238E27FC236}">
              <a16:creationId xmlns:a16="http://schemas.microsoft.com/office/drawing/2014/main" id="{00000000-0008-0000-0700-0000B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67833</xdr:rowOff>
    </xdr:from>
    <xdr:to>
      <xdr:col>54</xdr:col>
      <xdr:colOff>189865</xdr:colOff>
      <xdr:row>98</xdr:row>
      <xdr:rowOff>66441</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flipV="1">
          <a:off x="10475595" y="15498333"/>
          <a:ext cx="1270" cy="1370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70268</xdr:rowOff>
    </xdr:from>
    <xdr:ext cx="534377" cy="259045"/>
    <xdr:sp macro="" textlink="">
      <xdr:nvSpPr>
        <xdr:cNvPr id="449" name="土木費最小値テキスト">
          <a:extLst>
            <a:ext uri="{FF2B5EF4-FFF2-40B4-BE49-F238E27FC236}">
              <a16:creationId xmlns:a16="http://schemas.microsoft.com/office/drawing/2014/main" id="{00000000-0008-0000-0700-0000C1010000}"/>
            </a:ext>
          </a:extLst>
        </xdr:cNvPr>
        <xdr:cNvSpPr txBox="1"/>
      </xdr:nvSpPr>
      <xdr:spPr>
        <a:xfrm>
          <a:off x="10528300" y="16872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66441</xdr:rowOff>
    </xdr:from>
    <xdr:to>
      <xdr:col>55</xdr:col>
      <xdr:colOff>88900</xdr:colOff>
      <xdr:row>98</xdr:row>
      <xdr:rowOff>66441</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10388600" y="168685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14510</xdr:rowOff>
    </xdr:from>
    <xdr:ext cx="599010" cy="259045"/>
    <xdr:sp macro="" textlink="">
      <xdr:nvSpPr>
        <xdr:cNvPr id="451" name="土木費最大値テキスト">
          <a:extLst>
            <a:ext uri="{FF2B5EF4-FFF2-40B4-BE49-F238E27FC236}">
              <a16:creationId xmlns:a16="http://schemas.microsoft.com/office/drawing/2014/main" id="{00000000-0008-0000-0700-0000C3010000}"/>
            </a:ext>
          </a:extLst>
        </xdr:cNvPr>
        <xdr:cNvSpPr txBox="1"/>
      </xdr:nvSpPr>
      <xdr:spPr>
        <a:xfrm>
          <a:off x="10528300" y="15273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631,438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67833</xdr:rowOff>
    </xdr:from>
    <xdr:to>
      <xdr:col>55</xdr:col>
      <xdr:colOff>88900</xdr:colOff>
      <xdr:row>90</xdr:row>
      <xdr:rowOff>67833</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5498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155115</xdr:rowOff>
    </xdr:from>
    <xdr:to>
      <xdr:col>55</xdr:col>
      <xdr:colOff>0</xdr:colOff>
      <xdr:row>96</xdr:row>
      <xdr:rowOff>7291</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9639300" y="16099965"/>
          <a:ext cx="838200" cy="366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23052</xdr:rowOff>
    </xdr:from>
    <xdr:ext cx="534377" cy="259045"/>
    <xdr:sp macro="" textlink="">
      <xdr:nvSpPr>
        <xdr:cNvPr id="454" name="土木費平均値テキスト">
          <a:extLst>
            <a:ext uri="{FF2B5EF4-FFF2-40B4-BE49-F238E27FC236}">
              <a16:creationId xmlns:a16="http://schemas.microsoft.com/office/drawing/2014/main" id="{00000000-0008-0000-0700-0000C6010000}"/>
            </a:ext>
          </a:extLst>
        </xdr:cNvPr>
        <xdr:cNvSpPr txBox="1"/>
      </xdr:nvSpPr>
      <xdr:spPr>
        <a:xfrm>
          <a:off x="10528300" y="166537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44625</xdr:rowOff>
    </xdr:from>
    <xdr:to>
      <xdr:col>55</xdr:col>
      <xdr:colOff>50800</xdr:colOff>
      <xdr:row>97</xdr:row>
      <xdr:rowOff>146225</xdr:rowOff>
    </xdr:to>
    <xdr:sp macro="" textlink="">
      <xdr:nvSpPr>
        <xdr:cNvPr id="455" name="フローチャート: 判断 454">
          <a:extLst>
            <a:ext uri="{FF2B5EF4-FFF2-40B4-BE49-F238E27FC236}">
              <a16:creationId xmlns:a16="http://schemas.microsoft.com/office/drawing/2014/main" id="{00000000-0008-0000-0700-0000C7010000}"/>
            </a:ext>
          </a:extLst>
        </xdr:cNvPr>
        <xdr:cNvSpPr/>
      </xdr:nvSpPr>
      <xdr:spPr>
        <a:xfrm>
          <a:off x="10426700" y="16675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82370</xdr:rowOff>
    </xdr:from>
    <xdr:to>
      <xdr:col>50</xdr:col>
      <xdr:colOff>114300</xdr:colOff>
      <xdr:row>93</xdr:row>
      <xdr:rowOff>155115</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8750300" y="16027220"/>
          <a:ext cx="889000" cy="72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51974</xdr:rowOff>
    </xdr:from>
    <xdr:to>
      <xdr:col>50</xdr:col>
      <xdr:colOff>165100</xdr:colOff>
      <xdr:row>97</xdr:row>
      <xdr:rowOff>153574</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9588500" y="16682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144701</xdr:rowOff>
    </xdr:from>
    <xdr:ext cx="534377"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9372111" y="16775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91</xdr:row>
      <xdr:rowOff>66832</xdr:rowOff>
    </xdr:from>
    <xdr:to>
      <xdr:col>45</xdr:col>
      <xdr:colOff>177800</xdr:colOff>
      <xdr:row>93</xdr:row>
      <xdr:rowOff>82370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7861300" y="15668782"/>
          <a:ext cx="889000" cy="358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59868</xdr:rowOff>
    </xdr:from>
    <xdr:to>
      <xdr:col>46</xdr:col>
      <xdr:colOff>38100</xdr:colOff>
      <xdr:row>97</xdr:row>
      <xdr:rowOff>161468</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8699500" y="16690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152595</xdr:rowOff>
    </xdr:from>
    <xdr:ext cx="534377"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8483111" y="16783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91</xdr:row>
      <xdr:rowOff>66832</xdr:rowOff>
    </xdr:from>
    <xdr:to>
      <xdr:col>41</xdr:col>
      <xdr:colOff>50800</xdr:colOff>
      <xdr:row>93</xdr:row>
      <xdr:rowOff>136927</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6972300" y="15668782"/>
          <a:ext cx="889000" cy="412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42410</xdr:rowOff>
    </xdr:from>
    <xdr:to>
      <xdr:col>41</xdr:col>
      <xdr:colOff>101600</xdr:colOff>
      <xdr:row>97</xdr:row>
      <xdr:rowOff>144010</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7810500" y="1667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135137</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7594111" y="16765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80879</xdr:rowOff>
    </xdr:from>
    <xdr:to>
      <xdr:col>36</xdr:col>
      <xdr:colOff>165100</xdr:colOff>
      <xdr:row>98</xdr:row>
      <xdr:rowOff>11029</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6921500" y="16711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2156</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6705111" y="16804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127941</xdr:rowOff>
    </xdr:from>
    <xdr:to>
      <xdr:col>55</xdr:col>
      <xdr:colOff>50800</xdr:colOff>
      <xdr:row>96</xdr:row>
      <xdr:rowOff>58091</xdr:rowOff>
    </xdr:to>
    <xdr:sp macro="" textlink="">
      <xdr:nvSpPr>
        <xdr:cNvPr id="472" name="楕円 471">
          <a:extLst>
            <a:ext uri="{FF2B5EF4-FFF2-40B4-BE49-F238E27FC236}">
              <a16:creationId xmlns:a16="http://schemas.microsoft.com/office/drawing/2014/main" id="{00000000-0008-0000-0700-0000D8010000}"/>
            </a:ext>
          </a:extLst>
        </xdr:cNvPr>
        <xdr:cNvSpPr/>
      </xdr:nvSpPr>
      <xdr:spPr>
        <a:xfrm>
          <a:off x="10426700" y="16415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150818</xdr:rowOff>
    </xdr:from>
    <xdr:ext cx="599010" cy="259045"/>
    <xdr:sp macro="" textlink="">
      <xdr:nvSpPr>
        <xdr:cNvPr id="473" name="土木費該当値テキスト">
          <a:extLst>
            <a:ext uri="{FF2B5EF4-FFF2-40B4-BE49-F238E27FC236}">
              <a16:creationId xmlns:a16="http://schemas.microsoft.com/office/drawing/2014/main" id="{00000000-0008-0000-0700-0000D9010000}"/>
            </a:ext>
          </a:extLst>
        </xdr:cNvPr>
        <xdr:cNvSpPr txBox="1"/>
      </xdr:nvSpPr>
      <xdr:spPr>
        <a:xfrm>
          <a:off x="10528300" y="16267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104315</xdr:rowOff>
    </xdr:from>
    <xdr:to>
      <xdr:col>50</xdr:col>
      <xdr:colOff>165100</xdr:colOff>
      <xdr:row>94</xdr:row>
      <xdr:rowOff>34465</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9588500" y="16049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92</xdr:row>
      <xdr:rowOff>50992</xdr:rowOff>
    </xdr:from>
    <xdr:ext cx="59901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339795" y="15824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31570</xdr:rowOff>
    </xdr:from>
    <xdr:to>
      <xdr:col>46</xdr:col>
      <xdr:colOff>38100</xdr:colOff>
      <xdr:row>93</xdr:row>
      <xdr:rowOff>133170</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8699500" y="1597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91</xdr:row>
      <xdr:rowOff>149697</xdr:rowOff>
    </xdr:from>
    <xdr:ext cx="59901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450795" y="15751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91</xdr:row>
      <xdr:rowOff>16032</xdr:rowOff>
    </xdr:from>
    <xdr:to>
      <xdr:col>41</xdr:col>
      <xdr:colOff>101600</xdr:colOff>
      <xdr:row>91</xdr:row>
      <xdr:rowOff>117632</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7810500" y="15617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89</xdr:row>
      <xdr:rowOff>134159</xdr:rowOff>
    </xdr:from>
    <xdr:ext cx="59901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561795" y="15393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86127</xdr:rowOff>
    </xdr:from>
    <xdr:to>
      <xdr:col>36</xdr:col>
      <xdr:colOff>165100</xdr:colOff>
      <xdr:row>94</xdr:row>
      <xdr:rowOff>16277</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6921500" y="16030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92</xdr:row>
      <xdr:rowOff>32804</xdr:rowOff>
    </xdr:from>
    <xdr:ext cx="59901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672795" y="15806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2" name="正方形/長方形 481">
          <a:extLst>
            <a:ext uri="{FF2B5EF4-FFF2-40B4-BE49-F238E27FC236}">
              <a16:creationId xmlns:a16="http://schemas.microsoft.com/office/drawing/2014/main" id="{00000000-0008-0000-0700-0000E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3" name="正方形/長方形 482">
          <a:extLst>
            <a:ext uri="{FF2B5EF4-FFF2-40B4-BE49-F238E27FC236}">
              <a16:creationId xmlns:a16="http://schemas.microsoft.com/office/drawing/2014/main" id="{00000000-0008-0000-0700-0000E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1" name="直線コネクタ 490">
          <a:extLst>
            <a:ext uri="{FF2B5EF4-FFF2-40B4-BE49-F238E27FC236}">
              <a16:creationId xmlns:a16="http://schemas.microsoft.com/office/drawing/2014/main" id="{00000000-0008-0000-0700-0000E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消防費グラフ枠">
          <a:extLst>
            <a:ext uri="{FF2B5EF4-FFF2-40B4-BE49-F238E27FC236}">
              <a16:creationId xmlns:a16="http://schemas.microsoft.com/office/drawing/2014/main" id="{00000000-0008-0000-0700-0000F9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104419</xdr:rowOff>
    </xdr:from>
    <xdr:to>
      <xdr:col>85</xdr:col>
      <xdr:colOff>126364</xdr:colOff>
      <xdr:row>39</xdr:row>
      <xdr:rowOff>116725</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flipV="1">
          <a:off x="16317595" y="5247919"/>
          <a:ext cx="1269" cy="15553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120552</xdr:rowOff>
    </xdr:from>
    <xdr:ext cx="534377" cy="259045"/>
    <xdr:sp macro="" textlink="">
      <xdr:nvSpPr>
        <xdr:cNvPr id="507" name="消防費最小値テキスト">
          <a:extLst>
            <a:ext uri="{FF2B5EF4-FFF2-40B4-BE49-F238E27FC236}">
              <a16:creationId xmlns:a16="http://schemas.microsoft.com/office/drawing/2014/main" id="{00000000-0008-0000-0700-0000FB010000}"/>
            </a:ext>
          </a:extLst>
        </xdr:cNvPr>
        <xdr:cNvSpPr txBox="1"/>
      </xdr:nvSpPr>
      <xdr:spPr>
        <a:xfrm>
          <a:off x="16370300" y="6807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116725</xdr:rowOff>
    </xdr:from>
    <xdr:to>
      <xdr:col>86</xdr:col>
      <xdr:colOff>25400</xdr:colOff>
      <xdr:row>39</xdr:row>
      <xdr:rowOff>116725</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6230600" y="6803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51096</xdr:rowOff>
    </xdr:from>
    <xdr:ext cx="534377" cy="259045"/>
    <xdr:sp macro="" textlink="">
      <xdr:nvSpPr>
        <xdr:cNvPr id="509" name="消防費最大値テキスト">
          <a:extLst>
            <a:ext uri="{FF2B5EF4-FFF2-40B4-BE49-F238E27FC236}">
              <a16:creationId xmlns:a16="http://schemas.microsoft.com/office/drawing/2014/main" id="{00000000-0008-0000-0700-0000FD010000}"/>
            </a:ext>
          </a:extLst>
        </xdr:cNvPr>
        <xdr:cNvSpPr txBox="1"/>
      </xdr:nvSpPr>
      <xdr:spPr>
        <a:xfrm>
          <a:off x="16370300" y="5023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97,852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104419</xdr:rowOff>
    </xdr:from>
    <xdr:to>
      <xdr:col>86</xdr:col>
      <xdr:colOff>25400</xdr:colOff>
      <xdr:row>30</xdr:row>
      <xdr:rowOff>104419</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6230600" y="5247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7760</xdr:rowOff>
    </xdr:from>
    <xdr:to>
      <xdr:col>85</xdr:col>
      <xdr:colOff>127000</xdr:colOff>
      <xdr:row>38</xdr:row>
      <xdr:rowOff>86227</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5481300" y="6179960"/>
          <a:ext cx="838200" cy="421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114406</xdr:rowOff>
    </xdr:from>
    <xdr:ext cx="534377" cy="259045"/>
    <xdr:sp macro="" textlink="">
      <xdr:nvSpPr>
        <xdr:cNvPr id="512" name="消防費平均値テキスト">
          <a:extLst>
            <a:ext uri="{FF2B5EF4-FFF2-40B4-BE49-F238E27FC236}">
              <a16:creationId xmlns:a16="http://schemas.microsoft.com/office/drawing/2014/main" id="{00000000-0008-0000-0700-000000020000}"/>
            </a:ext>
          </a:extLst>
        </xdr:cNvPr>
        <xdr:cNvSpPr txBox="1"/>
      </xdr:nvSpPr>
      <xdr:spPr>
        <a:xfrm>
          <a:off x="16370300" y="62866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91529</xdr:rowOff>
    </xdr:from>
    <xdr:to>
      <xdr:col>85</xdr:col>
      <xdr:colOff>177800</xdr:colOff>
      <xdr:row>38</xdr:row>
      <xdr:rowOff>21679</xdr:rowOff>
    </xdr:to>
    <xdr:sp macro="" textlink="">
      <xdr:nvSpPr>
        <xdr:cNvPr id="513" name="フローチャート: 判断 512">
          <a:extLst>
            <a:ext uri="{FF2B5EF4-FFF2-40B4-BE49-F238E27FC236}">
              <a16:creationId xmlns:a16="http://schemas.microsoft.com/office/drawing/2014/main" id="{00000000-0008-0000-0700-000001020000}"/>
            </a:ext>
          </a:extLst>
        </xdr:cNvPr>
        <xdr:cNvSpPr/>
      </xdr:nvSpPr>
      <xdr:spPr>
        <a:xfrm>
          <a:off x="16268700" y="6435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7760</xdr:rowOff>
    </xdr:from>
    <xdr:to>
      <xdr:col>81</xdr:col>
      <xdr:colOff>50800</xdr:colOff>
      <xdr:row>37</xdr:row>
      <xdr:rowOff>76702</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4592300" y="6179960"/>
          <a:ext cx="889000" cy="240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111913</xdr:rowOff>
    </xdr:from>
    <xdr:to>
      <xdr:col>81</xdr:col>
      <xdr:colOff>101600</xdr:colOff>
      <xdr:row>37</xdr:row>
      <xdr:rowOff>42063</xdr:rowOff>
    </xdr:to>
    <xdr:sp macro="" textlink="">
      <xdr:nvSpPr>
        <xdr:cNvPr id="515" name="フローチャート: 判断 514">
          <a:extLst>
            <a:ext uri="{FF2B5EF4-FFF2-40B4-BE49-F238E27FC236}">
              <a16:creationId xmlns:a16="http://schemas.microsoft.com/office/drawing/2014/main" id="{00000000-0008-0000-0700-000003020000}"/>
            </a:ext>
          </a:extLst>
        </xdr:cNvPr>
        <xdr:cNvSpPr/>
      </xdr:nvSpPr>
      <xdr:spPr>
        <a:xfrm>
          <a:off x="15430500" y="6284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33190</xdr:rowOff>
    </xdr:from>
    <xdr:ext cx="534377"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5214111" y="6376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76702</xdr:rowOff>
    </xdr:from>
    <xdr:to>
      <xdr:col>76</xdr:col>
      <xdr:colOff>114300</xdr:colOff>
      <xdr:row>38</xdr:row>
      <xdr:rowOff>169780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3703300" y="6420352"/>
          <a:ext cx="889000" cy="264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39618</xdr:rowOff>
    </xdr:from>
    <xdr:to>
      <xdr:col>76</xdr:col>
      <xdr:colOff>165100</xdr:colOff>
      <xdr:row>37</xdr:row>
      <xdr:rowOff>141218</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4541500" y="638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132345</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4325111" y="6475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156483</xdr:rowOff>
    </xdr:from>
    <xdr:to>
      <xdr:col>71</xdr:col>
      <xdr:colOff>177800</xdr:colOff>
      <xdr:row>38</xdr:row>
      <xdr:rowOff>169780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2814300" y="6671583"/>
          <a:ext cx="889000" cy="13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103664</xdr:rowOff>
    </xdr:from>
    <xdr:to>
      <xdr:col>72</xdr:col>
      <xdr:colOff>38100</xdr:colOff>
      <xdr:row>38</xdr:row>
      <xdr:rowOff>33813</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3652500" y="644731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50341</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3436111" y="6222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84537</xdr:rowOff>
    </xdr:from>
    <xdr:to>
      <xdr:col>67</xdr:col>
      <xdr:colOff>101600</xdr:colOff>
      <xdr:row>38</xdr:row>
      <xdr:rowOff>14687</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2763500" y="6428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31214</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2547111" y="6203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35427</xdr:rowOff>
    </xdr:from>
    <xdr:to>
      <xdr:col>85</xdr:col>
      <xdr:colOff>177800</xdr:colOff>
      <xdr:row>38</xdr:row>
      <xdr:rowOff>137027</xdr:rowOff>
    </xdr:to>
    <xdr:sp macro="" textlink="">
      <xdr:nvSpPr>
        <xdr:cNvPr id="530" name="楕円 529">
          <a:extLst>
            <a:ext uri="{FF2B5EF4-FFF2-40B4-BE49-F238E27FC236}">
              <a16:creationId xmlns:a16="http://schemas.microsoft.com/office/drawing/2014/main" id="{00000000-0008-0000-0700-000012020000}"/>
            </a:ext>
          </a:extLst>
        </xdr:cNvPr>
        <xdr:cNvSpPr/>
      </xdr:nvSpPr>
      <xdr:spPr>
        <a:xfrm>
          <a:off x="16268700" y="6550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13854</xdr:rowOff>
    </xdr:from>
    <xdr:ext cx="534377" cy="259045"/>
    <xdr:sp macro="" textlink="">
      <xdr:nvSpPr>
        <xdr:cNvPr id="531" name="消防費該当値テキスト">
          <a:extLst>
            <a:ext uri="{FF2B5EF4-FFF2-40B4-BE49-F238E27FC236}">
              <a16:creationId xmlns:a16="http://schemas.microsoft.com/office/drawing/2014/main" id="{00000000-0008-0000-0700-000013020000}"/>
            </a:ext>
          </a:extLst>
        </xdr:cNvPr>
        <xdr:cNvSpPr txBox="1"/>
      </xdr:nvSpPr>
      <xdr:spPr>
        <a:xfrm>
          <a:off x="16370300" y="6528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128410</xdr:rowOff>
    </xdr:from>
    <xdr:to>
      <xdr:col>81</xdr:col>
      <xdr:colOff>101600</xdr:colOff>
      <xdr:row>36</xdr:row>
      <xdr:rowOff>58560</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5430500" y="6129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75087</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14111" y="5904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25902</xdr:rowOff>
    </xdr:from>
    <xdr:to>
      <xdr:col>76</xdr:col>
      <xdr:colOff>165100</xdr:colOff>
      <xdr:row>37</xdr:row>
      <xdr:rowOff>127502</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4541500" y="6369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144029</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325111" y="6144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118980</xdr:rowOff>
    </xdr:from>
    <xdr:to>
      <xdr:col>72</xdr:col>
      <xdr:colOff>38100</xdr:colOff>
      <xdr:row>39</xdr:row>
      <xdr:rowOff>49130</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3652500" y="663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40257</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726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105683</xdr:rowOff>
    </xdr:from>
    <xdr:to>
      <xdr:col>67</xdr:col>
      <xdr:colOff>101600</xdr:colOff>
      <xdr:row>39</xdr:row>
      <xdr:rowOff>35833</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2763500" y="6620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26960</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713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a:extLst>
            <a:ext uri="{FF2B5EF4-FFF2-40B4-BE49-F238E27FC236}">
              <a16:creationId xmlns:a16="http://schemas.microsoft.com/office/drawing/2014/main" id="{00000000-0008-0000-0700-00002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教育費グラフ枠">
          <a:extLst>
            <a:ext uri="{FF2B5EF4-FFF2-40B4-BE49-F238E27FC236}">
              <a16:creationId xmlns:a16="http://schemas.microsoft.com/office/drawing/2014/main" id="{00000000-0008-0000-0700-00003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47496</xdr:rowOff>
    </xdr:from>
    <xdr:to>
      <xdr:col>85</xdr:col>
      <xdr:colOff>126364</xdr:colOff>
      <xdr:row>57</xdr:row>
      <xdr:rowOff>129564</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flipV="1">
          <a:off x="16317595" y="8791446"/>
          <a:ext cx="1269" cy="11107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133391</xdr:rowOff>
    </xdr:from>
    <xdr:ext cx="534377" cy="259045"/>
    <xdr:sp macro="" textlink="">
      <xdr:nvSpPr>
        <xdr:cNvPr id="562" name="教育費最小値テキスト">
          <a:extLst>
            <a:ext uri="{FF2B5EF4-FFF2-40B4-BE49-F238E27FC236}">
              <a16:creationId xmlns:a16="http://schemas.microsoft.com/office/drawing/2014/main" id="{00000000-0008-0000-0700-000032020000}"/>
            </a:ext>
          </a:extLst>
        </xdr:cNvPr>
        <xdr:cNvSpPr txBox="1"/>
      </xdr:nvSpPr>
      <xdr:spPr>
        <a:xfrm>
          <a:off x="16370300" y="9906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129564</xdr:rowOff>
    </xdr:from>
    <xdr:to>
      <xdr:col>86</xdr:col>
      <xdr:colOff>25400</xdr:colOff>
      <xdr:row>57</xdr:row>
      <xdr:rowOff>129564</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6230600" y="9902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165623</xdr:rowOff>
    </xdr:from>
    <xdr:ext cx="599010" cy="259045"/>
    <xdr:sp macro="" textlink="">
      <xdr:nvSpPr>
        <xdr:cNvPr id="564" name="教育費最大値テキスト">
          <a:extLst>
            <a:ext uri="{FF2B5EF4-FFF2-40B4-BE49-F238E27FC236}">
              <a16:creationId xmlns:a16="http://schemas.microsoft.com/office/drawing/2014/main" id="{00000000-0008-0000-0700-000034020000}"/>
            </a:ext>
          </a:extLst>
        </xdr:cNvPr>
        <xdr:cNvSpPr txBox="1"/>
      </xdr:nvSpPr>
      <xdr:spPr>
        <a:xfrm>
          <a:off x="16370300" y="8566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282,667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47496</xdr:rowOff>
    </xdr:from>
    <xdr:to>
      <xdr:col>86</xdr:col>
      <xdr:colOff>25400</xdr:colOff>
      <xdr:row>51</xdr:row>
      <xdr:rowOff>47496</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6230600" y="8791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70745</xdr:rowOff>
    </xdr:from>
    <xdr:to>
      <xdr:col>85</xdr:col>
      <xdr:colOff>127000</xdr:colOff>
      <xdr:row>57</xdr:row>
      <xdr:rowOff>27773</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5481300" y="9671945"/>
          <a:ext cx="838200" cy="128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73048</xdr:rowOff>
    </xdr:from>
    <xdr:ext cx="534377" cy="259045"/>
    <xdr:sp macro="" textlink="">
      <xdr:nvSpPr>
        <xdr:cNvPr id="567" name="教育費平均値テキスト">
          <a:extLst>
            <a:ext uri="{FF2B5EF4-FFF2-40B4-BE49-F238E27FC236}">
              <a16:creationId xmlns:a16="http://schemas.microsoft.com/office/drawing/2014/main" id="{00000000-0008-0000-0700-000037020000}"/>
            </a:ext>
          </a:extLst>
        </xdr:cNvPr>
        <xdr:cNvSpPr txBox="1"/>
      </xdr:nvSpPr>
      <xdr:spPr>
        <a:xfrm>
          <a:off x="16370300" y="95027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50171</xdr:rowOff>
    </xdr:from>
    <xdr:to>
      <xdr:col>85</xdr:col>
      <xdr:colOff>177800</xdr:colOff>
      <xdr:row>56</xdr:row>
      <xdr:rowOff>151771</xdr:rowOff>
    </xdr:to>
    <xdr:sp macro="" textlink="">
      <xdr:nvSpPr>
        <xdr:cNvPr id="568" name="フローチャート: 判断 567">
          <a:extLst>
            <a:ext uri="{FF2B5EF4-FFF2-40B4-BE49-F238E27FC236}">
              <a16:creationId xmlns:a16="http://schemas.microsoft.com/office/drawing/2014/main" id="{00000000-0008-0000-0700-000038020000}"/>
            </a:ext>
          </a:extLst>
        </xdr:cNvPr>
        <xdr:cNvSpPr/>
      </xdr:nvSpPr>
      <xdr:spPr>
        <a:xfrm>
          <a:off x="16268700" y="9651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70745</xdr:rowOff>
    </xdr:from>
    <xdr:to>
      <xdr:col>81</xdr:col>
      <xdr:colOff>50800</xdr:colOff>
      <xdr:row>56</xdr:row>
      <xdr:rowOff>101977</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4592300" y="9671945"/>
          <a:ext cx="889000" cy="31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67905</xdr:rowOff>
    </xdr:from>
    <xdr:to>
      <xdr:col>81</xdr:col>
      <xdr:colOff>101600</xdr:colOff>
      <xdr:row>56</xdr:row>
      <xdr:rowOff>169505</xdr:rowOff>
    </xdr:to>
    <xdr:sp macro="" textlink="">
      <xdr:nvSpPr>
        <xdr:cNvPr id="570" name="フローチャート: 判断 569">
          <a:extLst>
            <a:ext uri="{FF2B5EF4-FFF2-40B4-BE49-F238E27FC236}">
              <a16:creationId xmlns:a16="http://schemas.microsoft.com/office/drawing/2014/main" id="{00000000-0008-0000-0700-00003A020000}"/>
            </a:ext>
          </a:extLst>
        </xdr:cNvPr>
        <xdr:cNvSpPr/>
      </xdr:nvSpPr>
      <xdr:spPr>
        <a:xfrm>
          <a:off x="15430500" y="9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160632</xdr:rowOff>
    </xdr:from>
    <xdr:ext cx="534377"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5214111" y="9761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101977</xdr:rowOff>
    </xdr:from>
    <xdr:to>
      <xdr:col>76</xdr:col>
      <xdr:colOff>114300</xdr:colOff>
      <xdr:row>56</xdr:row>
      <xdr:rowOff>133573</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3703300" y="9703177"/>
          <a:ext cx="889000" cy="31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95964</xdr:rowOff>
    </xdr:from>
    <xdr:to>
      <xdr:col>76</xdr:col>
      <xdr:colOff>165100</xdr:colOff>
      <xdr:row>57</xdr:row>
      <xdr:rowOff>26114</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4541500" y="9697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17241</xdr:rowOff>
    </xdr:from>
    <xdr:ext cx="534377"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4325111" y="9789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133573</xdr:rowOff>
    </xdr:from>
    <xdr:to>
      <xdr:col>71</xdr:col>
      <xdr:colOff>177800</xdr:colOff>
      <xdr:row>57</xdr:row>
      <xdr:rowOff>19374</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2814300" y="9734773"/>
          <a:ext cx="889000" cy="57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125764</xdr:rowOff>
    </xdr:from>
    <xdr:to>
      <xdr:col>72</xdr:col>
      <xdr:colOff>38100</xdr:colOff>
      <xdr:row>57</xdr:row>
      <xdr:rowOff>55914</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3652500" y="972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47041</xdr:rowOff>
    </xdr:from>
    <xdr:ext cx="534377"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3436111" y="9819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100257</xdr:rowOff>
    </xdr:from>
    <xdr:to>
      <xdr:col>67</xdr:col>
      <xdr:colOff>101600</xdr:colOff>
      <xdr:row>57</xdr:row>
      <xdr:rowOff>30407</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2763500" y="970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46934</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2547111" y="9476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148423</xdr:rowOff>
    </xdr:from>
    <xdr:to>
      <xdr:col>85</xdr:col>
      <xdr:colOff>177800</xdr:colOff>
      <xdr:row>57</xdr:row>
      <xdr:rowOff>78573</xdr:rowOff>
    </xdr:to>
    <xdr:sp macro="" textlink="">
      <xdr:nvSpPr>
        <xdr:cNvPr id="585" name="楕円 584">
          <a:extLst>
            <a:ext uri="{FF2B5EF4-FFF2-40B4-BE49-F238E27FC236}">
              <a16:creationId xmlns:a16="http://schemas.microsoft.com/office/drawing/2014/main" id="{00000000-0008-0000-0700-000049020000}"/>
            </a:ext>
          </a:extLst>
        </xdr:cNvPr>
        <xdr:cNvSpPr/>
      </xdr:nvSpPr>
      <xdr:spPr>
        <a:xfrm>
          <a:off x="16268700" y="9749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63350</xdr:rowOff>
    </xdr:from>
    <xdr:ext cx="534377" cy="259045"/>
    <xdr:sp macro="" textlink="">
      <xdr:nvSpPr>
        <xdr:cNvPr id="586" name="教育費該当値テキスト">
          <a:extLst>
            <a:ext uri="{FF2B5EF4-FFF2-40B4-BE49-F238E27FC236}">
              <a16:creationId xmlns:a16="http://schemas.microsoft.com/office/drawing/2014/main" id="{00000000-0008-0000-0700-00004A020000}"/>
            </a:ext>
          </a:extLst>
        </xdr:cNvPr>
        <xdr:cNvSpPr txBox="1"/>
      </xdr:nvSpPr>
      <xdr:spPr>
        <a:xfrm>
          <a:off x="16370300" y="9664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19945</xdr:rowOff>
    </xdr:from>
    <xdr:to>
      <xdr:col>81</xdr:col>
      <xdr:colOff>101600</xdr:colOff>
      <xdr:row>56</xdr:row>
      <xdr:rowOff>121545</xdr:rowOff>
    </xdr:to>
    <xdr:sp macro="" textlink="">
      <xdr:nvSpPr>
        <xdr:cNvPr id="587" name="楕円 586">
          <a:extLst>
            <a:ext uri="{FF2B5EF4-FFF2-40B4-BE49-F238E27FC236}">
              <a16:creationId xmlns:a16="http://schemas.microsoft.com/office/drawing/2014/main" id="{00000000-0008-0000-0700-00004B020000}"/>
            </a:ext>
          </a:extLst>
        </xdr:cNvPr>
        <xdr:cNvSpPr/>
      </xdr:nvSpPr>
      <xdr:spPr>
        <a:xfrm>
          <a:off x="15430500" y="9621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138072</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14111" y="9396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51177</xdr:rowOff>
    </xdr:from>
    <xdr:to>
      <xdr:col>76</xdr:col>
      <xdr:colOff>165100</xdr:colOff>
      <xdr:row>56</xdr:row>
      <xdr:rowOff>152777</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4541500" y="9652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169304</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325111" y="9427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82773</xdr:rowOff>
    </xdr:from>
    <xdr:to>
      <xdr:col>72</xdr:col>
      <xdr:colOff>38100</xdr:colOff>
      <xdr:row>57</xdr:row>
      <xdr:rowOff>12923</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3652500" y="9683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29450</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36111" y="9459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140024</xdr:rowOff>
    </xdr:from>
    <xdr:to>
      <xdr:col>67</xdr:col>
      <xdr:colOff>101600</xdr:colOff>
      <xdr:row>57</xdr:row>
      <xdr:rowOff>70174</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2763500" y="9741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61301</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47111" y="9833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a:extLst>
            <a:ext uri="{FF2B5EF4-FFF2-40B4-BE49-F238E27FC236}">
              <a16:creationId xmlns:a16="http://schemas.microsoft.com/office/drawing/2014/main" id="{00000000-0008-0000-0700-00005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a:extLst>
            <a:ext uri="{FF2B5EF4-FFF2-40B4-BE49-F238E27FC236}">
              <a16:creationId xmlns:a16="http://schemas.microsoft.com/office/drawing/2014/main" id="{00000000-0008-0000-0700-00005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7" name="直線コネクタ 606">
          <a:extLst>
            <a:ext uri="{FF2B5EF4-FFF2-40B4-BE49-F238E27FC236}">
              <a16:creationId xmlns:a16="http://schemas.microsoft.com/office/drawing/2014/main" id="{00000000-0008-0000-0700-00005F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5" name="災害復旧費グラフ枠">
          <a:extLst>
            <a:ext uri="{FF2B5EF4-FFF2-40B4-BE49-F238E27FC236}">
              <a16:creationId xmlns:a16="http://schemas.microsoft.com/office/drawing/2014/main" id="{00000000-0008-0000-0700-00006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87735</xdr:rowOff>
    </xdr:from>
    <xdr:to>
      <xdr:col>85</xdr:col>
      <xdr:colOff>126364</xdr:colOff>
      <xdr:row>78</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flipV="1">
          <a:off x="16317595" y="12260685"/>
          <a:ext cx="1269" cy="1252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144227</xdr:rowOff>
    </xdr:from>
    <xdr:ext cx="249299" cy="259045"/>
    <xdr:sp macro="" textlink="">
      <xdr:nvSpPr>
        <xdr:cNvPr id="617" name="災害復旧費最小値テキスト">
          <a:extLst>
            <a:ext uri="{FF2B5EF4-FFF2-40B4-BE49-F238E27FC236}">
              <a16:creationId xmlns:a16="http://schemas.microsoft.com/office/drawing/2014/main" id="{00000000-0008-0000-0700-000069020000}"/>
            </a:ext>
          </a:extLst>
        </xdr:cNvPr>
        <xdr:cNvSpPr txBox="1"/>
      </xdr:nvSpPr>
      <xdr:spPr>
        <a:xfrm>
          <a:off x="16370300" y="13517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34412</xdr:rowOff>
    </xdr:from>
    <xdr:ext cx="599010" cy="259045"/>
    <xdr:sp macro="" textlink="">
      <xdr:nvSpPr>
        <xdr:cNvPr id="619" name="災害復旧費最大値テキスト">
          <a:extLst>
            <a:ext uri="{FF2B5EF4-FFF2-40B4-BE49-F238E27FC236}">
              <a16:creationId xmlns:a16="http://schemas.microsoft.com/office/drawing/2014/main" id="{00000000-0008-0000-0700-00006B020000}"/>
            </a:ext>
          </a:extLst>
        </xdr:cNvPr>
        <xdr:cNvSpPr txBox="1"/>
      </xdr:nvSpPr>
      <xdr:spPr>
        <a:xfrm>
          <a:off x="16370300" y="12035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273,866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87735</xdr:rowOff>
    </xdr:from>
    <xdr:to>
      <xdr:col>86</xdr:col>
      <xdr:colOff>25400</xdr:colOff>
      <xdr:row>71</xdr:row>
      <xdr:rowOff>87735</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6230600" y="12260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88128</xdr:rowOff>
    </xdr:from>
    <xdr:to>
      <xdr:col>85</xdr:col>
      <xdr:colOff>127000</xdr:colOff>
      <xdr:row>78</xdr:row>
      <xdr:rowOff>112049</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flipV="1">
          <a:off x="15481300" y="13118328"/>
          <a:ext cx="838200" cy="366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17228</xdr:rowOff>
    </xdr:from>
    <xdr:ext cx="534377" cy="259045"/>
    <xdr:sp macro="" textlink="">
      <xdr:nvSpPr>
        <xdr:cNvPr id="622" name="災害復旧費平均値テキスト">
          <a:extLst>
            <a:ext uri="{FF2B5EF4-FFF2-40B4-BE49-F238E27FC236}">
              <a16:creationId xmlns:a16="http://schemas.microsoft.com/office/drawing/2014/main" id="{00000000-0008-0000-0700-00006E020000}"/>
            </a:ext>
          </a:extLst>
        </xdr:cNvPr>
        <xdr:cNvSpPr txBox="1"/>
      </xdr:nvSpPr>
      <xdr:spPr>
        <a:xfrm>
          <a:off x="16370300" y="133903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38801</xdr:rowOff>
    </xdr:from>
    <xdr:to>
      <xdr:col>85</xdr:col>
      <xdr:colOff>177800</xdr:colOff>
      <xdr:row>78</xdr:row>
      <xdr:rowOff>140401</xdr:rowOff>
    </xdr:to>
    <xdr:sp macro="" textlink="">
      <xdr:nvSpPr>
        <xdr:cNvPr id="623" name="フローチャート: 判断 622">
          <a:extLst>
            <a:ext uri="{FF2B5EF4-FFF2-40B4-BE49-F238E27FC236}">
              <a16:creationId xmlns:a16="http://schemas.microsoft.com/office/drawing/2014/main" id="{00000000-0008-0000-0700-00006F020000}"/>
            </a:ext>
          </a:extLst>
        </xdr:cNvPr>
        <xdr:cNvSpPr/>
      </xdr:nvSpPr>
      <xdr:spPr>
        <a:xfrm>
          <a:off x="16268700" y="13411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97103</xdr:rowOff>
    </xdr:from>
    <xdr:to>
      <xdr:col>81</xdr:col>
      <xdr:colOff>50800</xdr:colOff>
      <xdr:row>78</xdr:row>
      <xdr:rowOff>112049</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4592300" y="13470203"/>
          <a:ext cx="889000" cy="14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41566</xdr:rowOff>
    </xdr:from>
    <xdr:to>
      <xdr:col>81</xdr:col>
      <xdr:colOff>101600</xdr:colOff>
      <xdr:row>78</xdr:row>
      <xdr:rowOff>143166</xdr:rowOff>
    </xdr:to>
    <xdr:sp macro="" textlink="">
      <xdr:nvSpPr>
        <xdr:cNvPr id="625" name="フローチャート: 判断 624">
          <a:extLst>
            <a:ext uri="{FF2B5EF4-FFF2-40B4-BE49-F238E27FC236}">
              <a16:creationId xmlns:a16="http://schemas.microsoft.com/office/drawing/2014/main" id="{00000000-0008-0000-0700-000071020000}"/>
            </a:ext>
          </a:extLst>
        </xdr:cNvPr>
        <xdr:cNvSpPr/>
      </xdr:nvSpPr>
      <xdr:spPr>
        <a:xfrm>
          <a:off x="15430500" y="13414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159693</xdr:rowOff>
    </xdr:from>
    <xdr:ext cx="534377"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5214111" y="13189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171448</xdr:rowOff>
    </xdr:from>
    <xdr:to>
      <xdr:col>76</xdr:col>
      <xdr:colOff>114300</xdr:colOff>
      <xdr:row>78</xdr:row>
      <xdr:rowOff>97103</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3703300" y="12858748"/>
          <a:ext cx="889000" cy="611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48845</xdr:rowOff>
    </xdr:from>
    <xdr:to>
      <xdr:col>76</xdr:col>
      <xdr:colOff>165100</xdr:colOff>
      <xdr:row>78</xdr:row>
      <xdr:rowOff>150445</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4541500" y="1342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141572</xdr:rowOff>
    </xdr:from>
    <xdr:ext cx="469744"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4357428" y="13514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171448</xdr:rowOff>
    </xdr:from>
    <xdr:to>
      <xdr:col>71</xdr:col>
      <xdr:colOff>177800</xdr:colOff>
      <xdr:row>75</xdr:row>
      <xdr:rowOff>21153</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2814300" y="12858748"/>
          <a:ext cx="889000" cy="21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44410</xdr:rowOff>
    </xdr:from>
    <xdr:to>
      <xdr:col>72</xdr:col>
      <xdr:colOff>38100</xdr:colOff>
      <xdr:row>78</xdr:row>
      <xdr:rowOff>146010</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3652500" y="13417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137137</xdr:rowOff>
    </xdr:from>
    <xdr:ext cx="469744"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3468428" y="13510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44382</xdr:rowOff>
    </xdr:from>
    <xdr:to>
      <xdr:col>67</xdr:col>
      <xdr:colOff>101600</xdr:colOff>
      <xdr:row>78</xdr:row>
      <xdr:rowOff>145982</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2763500" y="1341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137109</xdr:rowOff>
    </xdr:from>
    <xdr:ext cx="469744"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2579428" y="13510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37328</xdr:rowOff>
    </xdr:from>
    <xdr:to>
      <xdr:col>85</xdr:col>
      <xdr:colOff>177800</xdr:colOff>
      <xdr:row>76</xdr:row>
      <xdr:rowOff>138928</xdr:rowOff>
    </xdr:to>
    <xdr:sp macro="" textlink="">
      <xdr:nvSpPr>
        <xdr:cNvPr id="640" name="楕円 639">
          <a:extLst>
            <a:ext uri="{FF2B5EF4-FFF2-40B4-BE49-F238E27FC236}">
              <a16:creationId xmlns:a16="http://schemas.microsoft.com/office/drawing/2014/main" id="{00000000-0008-0000-0700-000080020000}"/>
            </a:ext>
          </a:extLst>
        </xdr:cNvPr>
        <xdr:cNvSpPr/>
      </xdr:nvSpPr>
      <xdr:spPr>
        <a:xfrm>
          <a:off x="16268700" y="1306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60205</xdr:rowOff>
    </xdr:from>
    <xdr:ext cx="534377" cy="259045"/>
    <xdr:sp macro="" textlink="">
      <xdr:nvSpPr>
        <xdr:cNvPr id="641" name="災害復旧費該当値テキスト">
          <a:extLst>
            <a:ext uri="{FF2B5EF4-FFF2-40B4-BE49-F238E27FC236}">
              <a16:creationId xmlns:a16="http://schemas.microsoft.com/office/drawing/2014/main" id="{00000000-0008-0000-0700-000081020000}"/>
            </a:ext>
          </a:extLst>
        </xdr:cNvPr>
        <xdr:cNvSpPr txBox="1"/>
      </xdr:nvSpPr>
      <xdr:spPr>
        <a:xfrm>
          <a:off x="16370300" y="12918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61249</xdr:rowOff>
    </xdr:from>
    <xdr:to>
      <xdr:col>81</xdr:col>
      <xdr:colOff>101600</xdr:colOff>
      <xdr:row>78</xdr:row>
      <xdr:rowOff>162849</xdr:rowOff>
    </xdr:to>
    <xdr:sp macro="" textlink="">
      <xdr:nvSpPr>
        <xdr:cNvPr id="642" name="楕円 641">
          <a:extLst>
            <a:ext uri="{FF2B5EF4-FFF2-40B4-BE49-F238E27FC236}">
              <a16:creationId xmlns:a16="http://schemas.microsoft.com/office/drawing/2014/main" id="{00000000-0008-0000-0700-000082020000}"/>
            </a:ext>
          </a:extLst>
        </xdr:cNvPr>
        <xdr:cNvSpPr/>
      </xdr:nvSpPr>
      <xdr:spPr>
        <a:xfrm>
          <a:off x="15430500" y="13434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153976</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46428" y="13527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46303</xdr:rowOff>
    </xdr:from>
    <xdr:to>
      <xdr:col>76</xdr:col>
      <xdr:colOff>165100</xdr:colOff>
      <xdr:row>78</xdr:row>
      <xdr:rowOff>147903</xdr:rowOff>
    </xdr:to>
    <xdr:sp macro="" textlink="">
      <xdr:nvSpPr>
        <xdr:cNvPr id="644" name="楕円 643">
          <a:extLst>
            <a:ext uri="{FF2B5EF4-FFF2-40B4-BE49-F238E27FC236}">
              <a16:creationId xmlns:a16="http://schemas.microsoft.com/office/drawing/2014/main" id="{00000000-0008-0000-0700-000084020000}"/>
            </a:ext>
          </a:extLst>
        </xdr:cNvPr>
        <xdr:cNvSpPr/>
      </xdr:nvSpPr>
      <xdr:spPr>
        <a:xfrm>
          <a:off x="14541500" y="13419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164430</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357428" y="13194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120648</xdr:rowOff>
    </xdr:from>
    <xdr:to>
      <xdr:col>72</xdr:col>
      <xdr:colOff>38100</xdr:colOff>
      <xdr:row>75</xdr:row>
      <xdr:rowOff>50798</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3652500" y="12807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73</xdr:row>
      <xdr:rowOff>67325</xdr:rowOff>
    </xdr:from>
    <xdr:ext cx="59901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403795" y="12583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141803</xdr:rowOff>
    </xdr:from>
    <xdr:to>
      <xdr:col>67</xdr:col>
      <xdr:colOff>101600</xdr:colOff>
      <xdr:row>75</xdr:row>
      <xdr:rowOff>71953</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2763500" y="12829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73</xdr:row>
      <xdr:rowOff>88480</xdr:rowOff>
    </xdr:from>
    <xdr:ext cx="59901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514795" y="12604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0" name="正方形/長方形 649">
          <a:extLst>
            <a:ext uri="{FF2B5EF4-FFF2-40B4-BE49-F238E27FC236}">
              <a16:creationId xmlns:a16="http://schemas.microsoft.com/office/drawing/2014/main" id="{00000000-0008-0000-0700-00008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1" name="正方形/長方形 650">
          <a:extLst>
            <a:ext uri="{FF2B5EF4-FFF2-40B4-BE49-F238E27FC236}">
              <a16:creationId xmlns:a16="http://schemas.microsoft.com/office/drawing/2014/main" id="{00000000-0008-0000-0700-00008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2" name="正方形/長方形 651">
          <a:extLst>
            <a:ext uri="{FF2B5EF4-FFF2-40B4-BE49-F238E27FC236}">
              <a16:creationId xmlns:a16="http://schemas.microsoft.com/office/drawing/2014/main" id="{00000000-0008-0000-0700-00008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9" name="直線コネクタ 658">
          <a:extLst>
            <a:ext uri="{FF2B5EF4-FFF2-40B4-BE49-F238E27FC236}">
              <a16:creationId xmlns:a16="http://schemas.microsoft.com/office/drawing/2014/main" id="{00000000-0008-0000-0700-00009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0" name="直線コネクタ 659">
          <a:extLst>
            <a:ext uri="{FF2B5EF4-FFF2-40B4-BE49-F238E27FC236}">
              <a16:creationId xmlns:a16="http://schemas.microsoft.com/office/drawing/2014/main" id="{00000000-0008-0000-0700-000094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0" name="公債費グラフ枠">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160694</xdr:rowOff>
    </xdr:from>
    <xdr:to>
      <xdr:col>85</xdr:col>
      <xdr:colOff>126364</xdr:colOff>
      <xdr:row>98</xdr:row>
      <xdr:rowOff>135654</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flipV="1">
          <a:off x="16317595" y="15591194"/>
          <a:ext cx="1269" cy="1346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139481</xdr:rowOff>
    </xdr:from>
    <xdr:ext cx="378565" cy="259045"/>
    <xdr:sp macro="" textlink="">
      <xdr:nvSpPr>
        <xdr:cNvPr id="672" name="公債費最小値テキスト">
          <a:extLst>
            <a:ext uri="{FF2B5EF4-FFF2-40B4-BE49-F238E27FC236}">
              <a16:creationId xmlns:a16="http://schemas.microsoft.com/office/drawing/2014/main" id="{00000000-0008-0000-0700-0000A0020000}"/>
            </a:ext>
          </a:extLst>
        </xdr:cNvPr>
        <xdr:cNvSpPr txBox="1"/>
      </xdr:nvSpPr>
      <xdr:spPr>
        <a:xfrm>
          <a:off x="16370300" y="169415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135654</xdr:rowOff>
    </xdr:from>
    <xdr:to>
      <xdr:col>86</xdr:col>
      <xdr:colOff>25400</xdr:colOff>
      <xdr:row>98</xdr:row>
      <xdr:rowOff>135654</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6230600" y="16937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107371</xdr:rowOff>
    </xdr:from>
    <xdr:ext cx="599010" cy="259045"/>
    <xdr:sp macro="" textlink="">
      <xdr:nvSpPr>
        <xdr:cNvPr id="674" name="公債費最大値テキスト">
          <a:extLst>
            <a:ext uri="{FF2B5EF4-FFF2-40B4-BE49-F238E27FC236}">
              <a16:creationId xmlns:a16="http://schemas.microsoft.com/office/drawing/2014/main" id="{00000000-0008-0000-0700-0000A2020000}"/>
            </a:ext>
          </a:extLst>
        </xdr:cNvPr>
        <xdr:cNvSpPr txBox="1"/>
      </xdr:nvSpPr>
      <xdr:spPr>
        <a:xfrm>
          <a:off x="16370300" y="15366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295,408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160694</xdr:rowOff>
    </xdr:from>
    <xdr:to>
      <xdr:col>86</xdr:col>
      <xdr:colOff>25400</xdr:colOff>
      <xdr:row>90</xdr:row>
      <xdr:rowOff>160694</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6230600" y="15591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29039</xdr:rowOff>
    </xdr:from>
    <xdr:to>
      <xdr:col>85</xdr:col>
      <xdr:colOff>127000</xdr:colOff>
      <xdr:row>97</xdr:row>
      <xdr:rowOff>53426</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flipV="1">
          <a:off x="15481300" y="16659689"/>
          <a:ext cx="838200" cy="24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80596</xdr:rowOff>
    </xdr:from>
    <xdr:ext cx="534377" cy="259045"/>
    <xdr:sp macro="" textlink="">
      <xdr:nvSpPr>
        <xdr:cNvPr id="677" name="公債費平均値テキスト">
          <a:extLst>
            <a:ext uri="{FF2B5EF4-FFF2-40B4-BE49-F238E27FC236}">
              <a16:creationId xmlns:a16="http://schemas.microsoft.com/office/drawing/2014/main" id="{00000000-0008-0000-0700-0000A5020000}"/>
            </a:ext>
          </a:extLst>
        </xdr:cNvPr>
        <xdr:cNvSpPr txBox="1"/>
      </xdr:nvSpPr>
      <xdr:spPr>
        <a:xfrm>
          <a:off x="16370300" y="163683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57719</xdr:rowOff>
    </xdr:from>
    <xdr:to>
      <xdr:col>85</xdr:col>
      <xdr:colOff>177800</xdr:colOff>
      <xdr:row>96</xdr:row>
      <xdr:rowOff>159319</xdr:rowOff>
    </xdr:to>
    <xdr:sp macro="" textlink="">
      <xdr:nvSpPr>
        <xdr:cNvPr id="678" name="フローチャート: 判断 677">
          <a:extLst>
            <a:ext uri="{FF2B5EF4-FFF2-40B4-BE49-F238E27FC236}">
              <a16:creationId xmlns:a16="http://schemas.microsoft.com/office/drawing/2014/main" id="{00000000-0008-0000-0700-0000A6020000}"/>
            </a:ext>
          </a:extLst>
        </xdr:cNvPr>
        <xdr:cNvSpPr/>
      </xdr:nvSpPr>
      <xdr:spPr>
        <a:xfrm>
          <a:off x="16268700" y="16516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53426</xdr:rowOff>
    </xdr:from>
    <xdr:to>
      <xdr:col>81</xdr:col>
      <xdr:colOff>50800</xdr:colOff>
      <xdr:row>97</xdr:row>
      <xdr:rowOff>71193</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4592300" y="16684076"/>
          <a:ext cx="889000" cy="17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79391</xdr:rowOff>
    </xdr:from>
    <xdr:to>
      <xdr:col>81</xdr:col>
      <xdr:colOff>101600</xdr:colOff>
      <xdr:row>97</xdr:row>
      <xdr:rowOff>9541</xdr:rowOff>
    </xdr:to>
    <xdr:sp macro="" textlink="">
      <xdr:nvSpPr>
        <xdr:cNvPr id="680" name="フローチャート: 判断 679">
          <a:extLst>
            <a:ext uri="{FF2B5EF4-FFF2-40B4-BE49-F238E27FC236}">
              <a16:creationId xmlns:a16="http://schemas.microsoft.com/office/drawing/2014/main" id="{00000000-0008-0000-0700-0000A8020000}"/>
            </a:ext>
          </a:extLst>
        </xdr:cNvPr>
        <xdr:cNvSpPr/>
      </xdr:nvSpPr>
      <xdr:spPr>
        <a:xfrm>
          <a:off x="15430500" y="1653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26068</xdr:rowOff>
    </xdr:from>
    <xdr:ext cx="534377"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5214111" y="16313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69497</xdr:rowOff>
    </xdr:from>
    <xdr:to>
      <xdr:col>76</xdr:col>
      <xdr:colOff>114300</xdr:colOff>
      <xdr:row>97</xdr:row>
      <xdr:rowOff>71193</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3703300" y="16700147"/>
          <a:ext cx="889000" cy="1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88489</xdr:rowOff>
    </xdr:from>
    <xdr:to>
      <xdr:col>76</xdr:col>
      <xdr:colOff>165100</xdr:colOff>
      <xdr:row>97</xdr:row>
      <xdr:rowOff>18639</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4541500" y="1654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35166</xdr:rowOff>
    </xdr:from>
    <xdr:ext cx="534377"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4325111" y="16322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69497</xdr:rowOff>
    </xdr:from>
    <xdr:to>
      <xdr:col>71</xdr:col>
      <xdr:colOff>177800</xdr:colOff>
      <xdr:row>97</xdr:row>
      <xdr:rowOff>78915</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2814300" y="16700147"/>
          <a:ext cx="889000" cy="9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116816</xdr:rowOff>
    </xdr:from>
    <xdr:to>
      <xdr:col>72</xdr:col>
      <xdr:colOff>38100</xdr:colOff>
      <xdr:row>97</xdr:row>
      <xdr:rowOff>46966</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3652500" y="16576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63493</xdr:rowOff>
    </xdr:from>
    <xdr:ext cx="534377"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3436111" y="16351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111454</xdr:rowOff>
    </xdr:from>
    <xdr:to>
      <xdr:col>67</xdr:col>
      <xdr:colOff>101600</xdr:colOff>
      <xdr:row>97</xdr:row>
      <xdr:rowOff>41604</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2763500" y="16570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58131</xdr:rowOff>
    </xdr:from>
    <xdr:ext cx="534377"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2547111" y="16345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149689</xdr:rowOff>
    </xdr:from>
    <xdr:to>
      <xdr:col>85</xdr:col>
      <xdr:colOff>177800</xdr:colOff>
      <xdr:row>97</xdr:row>
      <xdr:rowOff>79839</xdr:rowOff>
    </xdr:to>
    <xdr:sp macro="" textlink="">
      <xdr:nvSpPr>
        <xdr:cNvPr id="695" name="楕円 694">
          <a:extLst>
            <a:ext uri="{FF2B5EF4-FFF2-40B4-BE49-F238E27FC236}">
              <a16:creationId xmlns:a16="http://schemas.microsoft.com/office/drawing/2014/main" id="{00000000-0008-0000-0700-0000B7020000}"/>
            </a:ext>
          </a:extLst>
        </xdr:cNvPr>
        <xdr:cNvSpPr/>
      </xdr:nvSpPr>
      <xdr:spPr>
        <a:xfrm>
          <a:off x="16268700" y="16608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128116</xdr:rowOff>
    </xdr:from>
    <xdr:ext cx="534377" cy="259045"/>
    <xdr:sp macro="" textlink="">
      <xdr:nvSpPr>
        <xdr:cNvPr id="696" name="公債費該当値テキスト">
          <a:extLst>
            <a:ext uri="{FF2B5EF4-FFF2-40B4-BE49-F238E27FC236}">
              <a16:creationId xmlns:a16="http://schemas.microsoft.com/office/drawing/2014/main" id="{00000000-0008-0000-0700-0000B8020000}"/>
            </a:ext>
          </a:extLst>
        </xdr:cNvPr>
        <xdr:cNvSpPr txBox="1"/>
      </xdr:nvSpPr>
      <xdr:spPr>
        <a:xfrm>
          <a:off x="16370300" y="16587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2626</xdr:rowOff>
    </xdr:from>
    <xdr:to>
      <xdr:col>81</xdr:col>
      <xdr:colOff>101600</xdr:colOff>
      <xdr:row>97</xdr:row>
      <xdr:rowOff>104226</xdr:rowOff>
    </xdr:to>
    <xdr:sp macro="" textlink="">
      <xdr:nvSpPr>
        <xdr:cNvPr id="697" name="楕円 696">
          <a:extLst>
            <a:ext uri="{FF2B5EF4-FFF2-40B4-BE49-F238E27FC236}">
              <a16:creationId xmlns:a16="http://schemas.microsoft.com/office/drawing/2014/main" id="{00000000-0008-0000-0700-0000B9020000}"/>
            </a:ext>
          </a:extLst>
        </xdr:cNvPr>
        <xdr:cNvSpPr/>
      </xdr:nvSpPr>
      <xdr:spPr>
        <a:xfrm>
          <a:off x="15430500" y="16633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95353</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14111" y="16726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20393</xdr:rowOff>
    </xdr:from>
    <xdr:to>
      <xdr:col>76</xdr:col>
      <xdr:colOff>165100</xdr:colOff>
      <xdr:row>97</xdr:row>
      <xdr:rowOff>121993</xdr:rowOff>
    </xdr:to>
    <xdr:sp macro="" textlink="">
      <xdr:nvSpPr>
        <xdr:cNvPr id="699" name="楕円 698">
          <a:extLst>
            <a:ext uri="{FF2B5EF4-FFF2-40B4-BE49-F238E27FC236}">
              <a16:creationId xmlns:a16="http://schemas.microsoft.com/office/drawing/2014/main" id="{00000000-0008-0000-0700-0000BB020000}"/>
            </a:ext>
          </a:extLst>
        </xdr:cNvPr>
        <xdr:cNvSpPr/>
      </xdr:nvSpPr>
      <xdr:spPr>
        <a:xfrm>
          <a:off x="14541500" y="16651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113120</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325111" y="16743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18697</xdr:rowOff>
    </xdr:from>
    <xdr:to>
      <xdr:col>72</xdr:col>
      <xdr:colOff>38100</xdr:colOff>
      <xdr:row>97</xdr:row>
      <xdr:rowOff>120297</xdr:rowOff>
    </xdr:to>
    <xdr:sp macro="" textlink="">
      <xdr:nvSpPr>
        <xdr:cNvPr id="701" name="楕円 700">
          <a:extLst>
            <a:ext uri="{FF2B5EF4-FFF2-40B4-BE49-F238E27FC236}">
              <a16:creationId xmlns:a16="http://schemas.microsoft.com/office/drawing/2014/main" id="{00000000-0008-0000-0700-0000BD020000}"/>
            </a:ext>
          </a:extLst>
        </xdr:cNvPr>
        <xdr:cNvSpPr/>
      </xdr:nvSpPr>
      <xdr:spPr>
        <a:xfrm>
          <a:off x="13652500" y="16649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111424</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436111" y="16742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28115</xdr:rowOff>
    </xdr:from>
    <xdr:to>
      <xdr:col>67</xdr:col>
      <xdr:colOff>101600</xdr:colOff>
      <xdr:row>97</xdr:row>
      <xdr:rowOff>129715</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2763500" y="16658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120842</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547111" y="16751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5" name="正方形/長方形 704">
          <a:extLst>
            <a:ext uri="{FF2B5EF4-FFF2-40B4-BE49-F238E27FC236}">
              <a16:creationId xmlns:a16="http://schemas.microsoft.com/office/drawing/2014/main" id="{00000000-0008-0000-0700-0000C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6" name="正方形/長方形 705">
          <a:extLst>
            <a:ext uri="{FF2B5EF4-FFF2-40B4-BE49-F238E27FC236}">
              <a16:creationId xmlns:a16="http://schemas.microsoft.com/office/drawing/2014/main" id="{00000000-0008-0000-0700-0000C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7" name="正方形/長方形 706">
          <a:extLst>
            <a:ext uri="{FF2B5EF4-FFF2-40B4-BE49-F238E27FC236}">
              <a16:creationId xmlns:a16="http://schemas.microsoft.com/office/drawing/2014/main" id="{00000000-0008-0000-0700-0000C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4" name="直線コネクタ 713">
          <a:extLst>
            <a:ext uri="{FF2B5EF4-FFF2-40B4-BE49-F238E27FC236}">
              <a16:creationId xmlns:a16="http://schemas.microsoft.com/office/drawing/2014/main" id="{00000000-0008-0000-0700-0000C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15" name="直線コネクタ 714">
          <a:extLst>
            <a:ext uri="{FF2B5EF4-FFF2-40B4-BE49-F238E27FC236}">
              <a16:creationId xmlns:a16="http://schemas.microsoft.com/office/drawing/2014/main" id="{00000000-0008-0000-0700-0000CB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19" name="直線コネクタ 718">
          <a:extLst>
            <a:ext uri="{FF2B5EF4-FFF2-40B4-BE49-F238E27FC236}">
              <a16:creationId xmlns:a16="http://schemas.microsoft.com/office/drawing/2014/main" id="{00000000-0008-0000-0700-0000CF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3" name="諸支出金グラフ枠">
          <a:extLst>
            <a:ext uri="{FF2B5EF4-FFF2-40B4-BE49-F238E27FC236}">
              <a16:creationId xmlns:a16="http://schemas.microsoft.com/office/drawing/2014/main" id="{00000000-0008-0000-0700-0000D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139986</xdr:rowOff>
    </xdr:from>
    <xdr:to>
      <xdr:col>116</xdr:col>
      <xdr:colOff>62864</xdr:colOff>
      <xdr:row>38</xdr:row>
      <xdr:rowOff>25400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flipV="1">
          <a:off x="22159595" y="5283486"/>
          <a:ext cx="1269" cy="12570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46194</xdr:rowOff>
    </xdr:from>
    <xdr:ext cx="249299" cy="259045"/>
    <xdr:sp macro="" textlink="">
      <xdr:nvSpPr>
        <xdr:cNvPr id="725" name="諸支出金最小値テキスト">
          <a:extLst>
            <a:ext uri="{FF2B5EF4-FFF2-40B4-BE49-F238E27FC236}">
              <a16:creationId xmlns:a16="http://schemas.microsoft.com/office/drawing/2014/main" id="{00000000-0008-0000-0700-0000D5020000}"/>
            </a:ext>
          </a:extLst>
        </xdr:cNvPr>
        <xdr:cNvSpPr txBox="1"/>
      </xdr:nvSpPr>
      <xdr:spPr>
        <a:xfrm>
          <a:off x="22212300" y="65612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86663</xdr:rowOff>
    </xdr:from>
    <xdr:ext cx="534377" cy="259045"/>
    <xdr:sp macro="" textlink="">
      <xdr:nvSpPr>
        <xdr:cNvPr id="727" name="諸支出金最大値テキスト">
          <a:extLst>
            <a:ext uri="{FF2B5EF4-FFF2-40B4-BE49-F238E27FC236}">
              <a16:creationId xmlns:a16="http://schemas.microsoft.com/office/drawing/2014/main" id="{00000000-0008-0000-0700-0000D7020000}"/>
            </a:ext>
          </a:extLst>
        </xdr:cNvPr>
        <xdr:cNvSpPr txBox="1"/>
      </xdr:nvSpPr>
      <xdr:spPr>
        <a:xfrm>
          <a:off x="22212300" y="5058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21,995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139986</xdr:rowOff>
    </xdr:from>
    <xdr:to>
      <xdr:col>116</xdr:col>
      <xdr:colOff>152400</xdr:colOff>
      <xdr:row>30</xdr:row>
      <xdr:rowOff>139986</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22072600" y="5283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135094</xdr:rowOff>
    </xdr:from>
    <xdr:ext cx="378565" cy="259045"/>
    <xdr:sp macro="" textlink="">
      <xdr:nvSpPr>
        <xdr:cNvPr id="730" name="諸支出金平均値テキスト">
          <a:extLst>
            <a:ext uri="{FF2B5EF4-FFF2-40B4-BE49-F238E27FC236}">
              <a16:creationId xmlns:a16="http://schemas.microsoft.com/office/drawing/2014/main" id="{00000000-0008-0000-0700-0000DA020000}"/>
            </a:ext>
          </a:extLst>
        </xdr:cNvPr>
        <xdr:cNvSpPr txBox="1"/>
      </xdr:nvSpPr>
      <xdr:spPr>
        <a:xfrm>
          <a:off x="22212300" y="630729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112217</xdr:rowOff>
    </xdr:from>
    <xdr:to>
      <xdr:col>116</xdr:col>
      <xdr:colOff>114300</xdr:colOff>
      <xdr:row>38</xdr:row>
      <xdr:rowOff>42367</xdr:rowOff>
    </xdr:to>
    <xdr:sp macro="" textlink="">
      <xdr:nvSpPr>
        <xdr:cNvPr id="731" name="フローチャート: 判断 730">
          <a:extLst>
            <a:ext uri="{FF2B5EF4-FFF2-40B4-BE49-F238E27FC236}">
              <a16:creationId xmlns:a16="http://schemas.microsoft.com/office/drawing/2014/main" id="{00000000-0008-0000-0700-0000DB020000}"/>
            </a:ext>
          </a:extLst>
        </xdr:cNvPr>
        <xdr:cNvSpPr/>
      </xdr:nvSpPr>
      <xdr:spPr>
        <a:xfrm>
          <a:off x="22110700" y="6455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143815</xdr:rowOff>
    </xdr:from>
    <xdr:to>
      <xdr:col>111</xdr:col>
      <xdr:colOff>177800</xdr:colOff>
      <xdr:row>38</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20434300" y="6487465"/>
          <a:ext cx="889000" cy="53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125019</xdr:rowOff>
    </xdr:from>
    <xdr:to>
      <xdr:col>112</xdr:col>
      <xdr:colOff>38100</xdr:colOff>
      <xdr:row>38</xdr:row>
      <xdr:rowOff>55169</xdr:rowOff>
    </xdr:to>
    <xdr:sp macro="" textlink="">
      <xdr:nvSpPr>
        <xdr:cNvPr id="733" name="フローチャート: 判断 732">
          <a:extLst>
            <a:ext uri="{FF2B5EF4-FFF2-40B4-BE49-F238E27FC236}">
              <a16:creationId xmlns:a16="http://schemas.microsoft.com/office/drawing/2014/main" id="{00000000-0008-0000-0700-0000DD020000}"/>
            </a:ext>
          </a:extLst>
        </xdr:cNvPr>
        <xdr:cNvSpPr/>
      </xdr:nvSpPr>
      <xdr:spPr>
        <a:xfrm>
          <a:off x="21272500" y="6468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71696</xdr:rowOff>
    </xdr:from>
    <xdr:ext cx="378565"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21134017" y="62438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143815</xdr:rowOff>
    </xdr:from>
    <xdr:to>
      <xdr:col>107</xdr:col>
      <xdr:colOff>50800</xdr:colOff>
      <xdr:row>38</xdr:row>
      <xdr:rowOff>25400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flipV="1">
          <a:off x="19545300" y="6487465"/>
          <a:ext cx="889000" cy="53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133648</xdr:rowOff>
    </xdr:from>
    <xdr:to>
      <xdr:col>107</xdr:col>
      <xdr:colOff>101600</xdr:colOff>
      <xdr:row>38</xdr:row>
      <xdr:rowOff>63798</xdr:rowOff>
    </xdr:to>
    <xdr:sp macro="" textlink="">
      <xdr:nvSpPr>
        <xdr:cNvPr id="736" name="フローチャート: 判断 735">
          <a:extLst>
            <a:ext uri="{FF2B5EF4-FFF2-40B4-BE49-F238E27FC236}">
              <a16:creationId xmlns:a16="http://schemas.microsoft.com/office/drawing/2014/main" id="{00000000-0008-0000-0700-0000E0020000}"/>
            </a:ext>
          </a:extLst>
        </xdr:cNvPr>
        <xdr:cNvSpPr/>
      </xdr:nvSpPr>
      <xdr:spPr>
        <a:xfrm>
          <a:off x="20383500" y="6477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54925</xdr:rowOff>
    </xdr:from>
    <xdr:ext cx="378565"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20245017" y="65700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132220</xdr:rowOff>
    </xdr:from>
    <xdr:to>
      <xdr:col>102</xdr:col>
      <xdr:colOff>165100</xdr:colOff>
      <xdr:row>38</xdr:row>
      <xdr:rowOff>62370</xdr:rowOff>
    </xdr:to>
    <xdr:sp macro="" textlink="">
      <xdr:nvSpPr>
        <xdr:cNvPr id="739" name="フローチャート: 判断 738">
          <a:extLst>
            <a:ext uri="{FF2B5EF4-FFF2-40B4-BE49-F238E27FC236}">
              <a16:creationId xmlns:a16="http://schemas.microsoft.com/office/drawing/2014/main" id="{00000000-0008-0000-0700-0000E3020000}"/>
            </a:ext>
          </a:extLst>
        </xdr:cNvPr>
        <xdr:cNvSpPr/>
      </xdr:nvSpPr>
      <xdr:spPr>
        <a:xfrm>
          <a:off x="19494500" y="647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78897</xdr:rowOff>
    </xdr:from>
    <xdr:ext cx="378565"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9356017" y="62510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134677</xdr:rowOff>
    </xdr:from>
    <xdr:to>
      <xdr:col>98</xdr:col>
      <xdr:colOff>38100</xdr:colOff>
      <xdr:row>38</xdr:row>
      <xdr:rowOff>64827</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18605500" y="6478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81354</xdr:rowOff>
    </xdr:from>
    <xdr:ext cx="378565"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8467017" y="62535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48" name="楕円 747">
          <a:extLst>
            <a:ext uri="{FF2B5EF4-FFF2-40B4-BE49-F238E27FC236}">
              <a16:creationId xmlns:a16="http://schemas.microsoft.com/office/drawing/2014/main" id="{00000000-0008-0000-0700-0000EC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90644</xdr:rowOff>
    </xdr:from>
    <xdr:ext cx="249299" cy="259045"/>
    <xdr:sp macro="" textlink="">
      <xdr:nvSpPr>
        <xdr:cNvPr id="749" name="諸支出金該当値テキスト">
          <a:extLst>
            <a:ext uri="{FF2B5EF4-FFF2-40B4-BE49-F238E27FC236}">
              <a16:creationId xmlns:a16="http://schemas.microsoft.com/office/drawing/2014/main" id="{00000000-0008-0000-0700-0000ED020000}"/>
            </a:ext>
          </a:extLst>
        </xdr:cNvPr>
        <xdr:cNvSpPr txBox="1"/>
      </xdr:nvSpPr>
      <xdr:spPr>
        <a:xfrm>
          <a:off x="22212300" y="64342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50" name="楕円 749">
          <a:extLst>
            <a:ext uri="{FF2B5EF4-FFF2-40B4-BE49-F238E27FC236}">
              <a16:creationId xmlns:a16="http://schemas.microsoft.com/office/drawing/2014/main" id="{00000000-0008-0000-0700-0000EE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93015</xdr:rowOff>
    </xdr:from>
    <xdr:to>
      <xdr:col>107</xdr:col>
      <xdr:colOff>101600</xdr:colOff>
      <xdr:row>38</xdr:row>
      <xdr:rowOff>23164</xdr:rowOff>
    </xdr:to>
    <xdr:sp macro="" textlink="">
      <xdr:nvSpPr>
        <xdr:cNvPr id="752" name="楕円 751">
          <a:extLst>
            <a:ext uri="{FF2B5EF4-FFF2-40B4-BE49-F238E27FC236}">
              <a16:creationId xmlns:a16="http://schemas.microsoft.com/office/drawing/2014/main" id="{00000000-0008-0000-0700-0000F0020000}"/>
            </a:ext>
          </a:extLst>
        </xdr:cNvPr>
        <xdr:cNvSpPr/>
      </xdr:nvSpPr>
      <xdr:spPr>
        <a:xfrm>
          <a:off x="20383500" y="643666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39692</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0245017" y="62118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54" name="楕円 753">
          <a:extLst>
            <a:ext uri="{FF2B5EF4-FFF2-40B4-BE49-F238E27FC236}">
              <a16:creationId xmlns:a16="http://schemas.microsoft.com/office/drawing/2014/main" id="{00000000-0008-0000-0700-0000F2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56" name="楕円 755">
          <a:extLst>
            <a:ext uri="{FF2B5EF4-FFF2-40B4-BE49-F238E27FC236}">
              <a16:creationId xmlns:a16="http://schemas.microsoft.com/office/drawing/2014/main" id="{00000000-0008-0000-0700-0000F402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8" name="正方形/長方形 757">
          <a:extLst>
            <a:ext uri="{FF2B5EF4-FFF2-40B4-BE49-F238E27FC236}">
              <a16:creationId xmlns:a16="http://schemas.microsoft.com/office/drawing/2014/main" id="{00000000-0008-0000-0700-0000F6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9" name="正方形/長方形 758">
          <a:extLst>
            <a:ext uri="{FF2B5EF4-FFF2-40B4-BE49-F238E27FC236}">
              <a16:creationId xmlns:a16="http://schemas.microsoft.com/office/drawing/2014/main" id="{00000000-0008-0000-0700-0000F7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0" name="正方形/長方形 759">
          <a:extLst>
            <a:ext uri="{FF2B5EF4-FFF2-40B4-BE49-F238E27FC236}">
              <a16:creationId xmlns:a16="http://schemas.microsoft.com/office/drawing/2014/main" id="{00000000-0008-0000-0700-0000F8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1" name="正方形/長方形 760">
          <a:extLst>
            <a:ext uri="{FF2B5EF4-FFF2-40B4-BE49-F238E27FC236}">
              <a16:creationId xmlns:a16="http://schemas.microsoft.com/office/drawing/2014/main" id="{00000000-0008-0000-0700-0000F9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2" name="正方形/長方形 761">
          <a:extLst>
            <a:ext uri="{FF2B5EF4-FFF2-40B4-BE49-F238E27FC236}">
              <a16:creationId xmlns:a16="http://schemas.microsoft.com/office/drawing/2014/main" id="{00000000-0008-0000-0700-0000FA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3" name="正方形/長方形 762">
          <a:extLst>
            <a:ext uri="{FF2B5EF4-FFF2-40B4-BE49-F238E27FC236}">
              <a16:creationId xmlns:a16="http://schemas.microsoft.com/office/drawing/2014/main" id="{00000000-0008-0000-0700-0000FB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4" name="正方形/長方形 763">
          <a:extLst>
            <a:ext uri="{FF2B5EF4-FFF2-40B4-BE49-F238E27FC236}">
              <a16:creationId xmlns:a16="http://schemas.microsoft.com/office/drawing/2014/main" id="{00000000-0008-0000-0700-0000FC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7" name="直線コネクタ 766">
          <a:extLst>
            <a:ext uri="{FF2B5EF4-FFF2-40B4-BE49-F238E27FC236}">
              <a16:creationId xmlns:a16="http://schemas.microsoft.com/office/drawing/2014/main" id="{00000000-0008-0000-0700-0000FF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68" name="直線コネクタ 767">
          <a:extLst>
            <a:ext uri="{FF2B5EF4-FFF2-40B4-BE49-F238E27FC236}">
              <a16:creationId xmlns:a16="http://schemas.microsoft.com/office/drawing/2014/main" id="{00000000-0008-0000-0700-00000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0" name="直線コネクタ 769">
          <a:extLst>
            <a:ext uri="{FF2B5EF4-FFF2-40B4-BE49-F238E27FC236}">
              <a16:creationId xmlns:a16="http://schemas.microsoft.com/office/drawing/2014/main" id="{00000000-0008-0000-0700-00000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2" name="前年度繰上充用金グラフ枠">
          <a:extLst>
            <a:ext uri="{FF2B5EF4-FFF2-40B4-BE49-F238E27FC236}">
              <a16:creationId xmlns:a16="http://schemas.microsoft.com/office/drawing/2014/main" id="{00000000-0008-0000-0700-00000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3" name="直線コネクタ 772">
          <a:extLst>
            <a:ext uri="{FF2B5EF4-FFF2-40B4-BE49-F238E27FC236}">
              <a16:creationId xmlns:a16="http://schemas.microsoft.com/office/drawing/2014/main" id="{00000000-0008-0000-0700-000005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4" name="前年度繰上充用金最小値テキスト">
          <a:extLst>
            <a:ext uri="{FF2B5EF4-FFF2-40B4-BE49-F238E27FC236}">
              <a16:creationId xmlns:a16="http://schemas.microsoft.com/office/drawing/2014/main" id="{00000000-0008-0000-0700-000006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76" name="前年度繰上充用金最大値テキスト">
          <a:extLst>
            <a:ext uri="{FF2B5EF4-FFF2-40B4-BE49-F238E27FC236}">
              <a16:creationId xmlns:a16="http://schemas.microsoft.com/office/drawing/2014/main" id="{00000000-0008-0000-0700-000008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79" name="前年度繰上充用金平均値テキスト">
          <a:extLst>
            <a:ext uri="{FF2B5EF4-FFF2-40B4-BE49-F238E27FC236}">
              <a16:creationId xmlns:a16="http://schemas.microsoft.com/office/drawing/2014/main" id="{00000000-0008-0000-0700-00000B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0" name="フローチャート: 判断 779">
          <a:extLst>
            <a:ext uri="{FF2B5EF4-FFF2-40B4-BE49-F238E27FC236}">
              <a16:creationId xmlns:a16="http://schemas.microsoft.com/office/drawing/2014/main" id="{00000000-0008-0000-0700-00000C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2" name="フローチャート: 判断 781">
          <a:extLst>
            <a:ext uri="{FF2B5EF4-FFF2-40B4-BE49-F238E27FC236}">
              <a16:creationId xmlns:a16="http://schemas.microsoft.com/office/drawing/2014/main" id="{00000000-0008-0000-0700-00000E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85" name="フローチャート: 判断 784">
          <a:extLst>
            <a:ext uri="{FF2B5EF4-FFF2-40B4-BE49-F238E27FC236}">
              <a16:creationId xmlns:a16="http://schemas.microsoft.com/office/drawing/2014/main" id="{00000000-0008-0000-0700-000011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88" name="フローチャート: 判断 787">
          <a:extLst>
            <a:ext uri="{FF2B5EF4-FFF2-40B4-BE49-F238E27FC236}">
              <a16:creationId xmlns:a16="http://schemas.microsoft.com/office/drawing/2014/main" id="{00000000-0008-0000-0700-000014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楕円 796">
          <a:extLst>
            <a:ext uri="{FF2B5EF4-FFF2-40B4-BE49-F238E27FC236}">
              <a16:creationId xmlns:a16="http://schemas.microsoft.com/office/drawing/2014/main" id="{00000000-0008-0000-0700-00001D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798" name="前年度繰上充用金該当値テキスト">
          <a:extLst>
            <a:ext uri="{FF2B5EF4-FFF2-40B4-BE49-F238E27FC236}">
              <a16:creationId xmlns:a16="http://schemas.microsoft.com/office/drawing/2014/main" id="{00000000-0008-0000-0700-00001E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799" name="楕円 798">
          <a:extLst>
            <a:ext uri="{FF2B5EF4-FFF2-40B4-BE49-F238E27FC236}">
              <a16:creationId xmlns:a16="http://schemas.microsoft.com/office/drawing/2014/main" id="{00000000-0008-0000-0700-00001F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1" name="楕円 800">
          <a:extLst>
            <a:ext uri="{FF2B5EF4-FFF2-40B4-BE49-F238E27FC236}">
              <a16:creationId xmlns:a16="http://schemas.microsoft.com/office/drawing/2014/main" id="{00000000-0008-0000-0700-000021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3" name="楕円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楕円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07" name="正方形/長方形 806">
          <a:extLst>
            <a:ext uri="{FF2B5EF4-FFF2-40B4-BE49-F238E27FC236}">
              <a16:creationId xmlns:a16="http://schemas.microsoft.com/office/drawing/2014/main" id="{00000000-0008-0000-0700-00002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08" name="正方形/長方形 807">
          <a:extLst>
            <a:ext uri="{FF2B5EF4-FFF2-40B4-BE49-F238E27FC236}">
              <a16:creationId xmlns:a16="http://schemas.microsoft.com/office/drawing/2014/main" id="{00000000-0008-0000-0700-00002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latin typeface="+mn-ea"/>
              <a:ea typeface="+mn-ea"/>
            </a:rPr>
            <a:t>令和３年度において、民生費が大きく増加した。これは福島県沖地震災害に係る災害救助費等の増加が影響している。また、</a:t>
          </a:r>
          <a:r>
            <a:rPr kumimoji="1" lang="ja-JP" altLang="ja-JP" sz="1200">
              <a:solidFill>
                <a:schemeClr val="dk1"/>
              </a:solidFill>
              <a:effectLst/>
              <a:latin typeface="+mn-lt"/>
              <a:ea typeface="+mn-ea"/>
              <a:cs typeface="+mn-cs"/>
            </a:rPr>
            <a:t>土木費が類似</a:t>
          </a:r>
          <a:r>
            <a:rPr kumimoji="1" lang="ja-JP" altLang="en-US" sz="1200">
              <a:solidFill>
                <a:schemeClr val="dk1"/>
              </a:solidFill>
              <a:effectLst/>
              <a:latin typeface="+mn-lt"/>
              <a:ea typeface="+mn-ea"/>
              <a:cs typeface="+mn-cs"/>
            </a:rPr>
            <a:t>団体</a:t>
          </a:r>
          <a:r>
            <a:rPr kumimoji="1" lang="ja-JP" altLang="ja-JP" sz="1200">
              <a:solidFill>
                <a:schemeClr val="dk1"/>
              </a:solidFill>
              <a:effectLst/>
              <a:latin typeface="+mn-lt"/>
              <a:ea typeface="+mn-ea"/>
              <a:cs typeface="+mn-cs"/>
            </a:rPr>
            <a:t>平均よりも大きく上回っている。東日本大震災に係る復旧復興関連整備に大規模な事業費を要した結果である。</a:t>
          </a:r>
          <a:r>
            <a:rPr kumimoji="1" lang="ja-JP" altLang="en-US" sz="1200">
              <a:solidFill>
                <a:schemeClr val="dk1"/>
              </a:solidFill>
              <a:effectLst/>
              <a:latin typeface="+mn-lt"/>
              <a:ea typeface="+mn-ea"/>
              <a:cs typeface="+mn-cs"/>
            </a:rPr>
            <a:t>減少傾向ではあるが、</a:t>
          </a:r>
          <a:r>
            <a:rPr kumimoji="1" lang="ja-JP" altLang="ja-JP" sz="1200">
              <a:solidFill>
                <a:schemeClr val="dk1"/>
              </a:solidFill>
              <a:effectLst/>
              <a:latin typeface="+mn-lt"/>
              <a:ea typeface="+mn-ea"/>
              <a:cs typeface="+mn-cs"/>
            </a:rPr>
            <a:t>整備に要した地方債の償還による公債費の増加が見込まれるため、今後の事業にあたっては公債費の抑制に努めたい。</a:t>
          </a:r>
          <a:endParaRPr lang="ja-JP" altLang="ja-JP" sz="12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福島県新地町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29</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年度については、新地駅周辺に係る整備事業等の財政需要があったため、実質単年度収支は赤字となっていたが、財政調整基金の取り崩しによりカバーしたことで、実質収支は黒字となっていた。</a:t>
          </a:r>
          <a:endParaRPr lang="ja-JP" altLang="ja-JP" sz="1400">
            <a:effectLst/>
          </a:endParaRPr>
        </a:p>
        <a:p>
          <a:r>
            <a:rPr kumimoji="1" lang="ja-JP" altLang="ja-JP" sz="1100">
              <a:solidFill>
                <a:schemeClr val="dk1"/>
              </a:solidFill>
              <a:effectLst/>
              <a:latin typeface="+mn-lt"/>
              <a:ea typeface="+mn-ea"/>
              <a:cs typeface="+mn-cs"/>
            </a:rPr>
            <a:t>令和元年度においては、実質収支の赤字がなく、財政調整基金の取り崩しの必要がなかった。</a:t>
          </a:r>
          <a:endParaRPr lang="ja-JP" altLang="ja-JP" sz="1400">
            <a:effectLst/>
          </a:endParaRPr>
        </a:p>
        <a:p>
          <a:r>
            <a:rPr kumimoji="1" lang="ja-JP" altLang="en-US" sz="1100">
              <a:solidFill>
                <a:schemeClr val="dk1"/>
              </a:solidFill>
              <a:effectLst/>
              <a:latin typeface="+mn-lt"/>
              <a:ea typeface="+mn-ea"/>
              <a:cs typeface="+mn-cs"/>
            </a:rPr>
            <a:t>令和２年度は</a:t>
          </a:r>
          <a:r>
            <a:rPr kumimoji="1" lang="ja-JP" altLang="ja-JP" sz="1100">
              <a:solidFill>
                <a:schemeClr val="dk1"/>
              </a:solidFill>
              <a:effectLst/>
              <a:latin typeface="+mn-lt"/>
              <a:ea typeface="+mn-ea"/>
              <a:cs typeface="+mn-cs"/>
            </a:rPr>
            <a:t>実質単年度収支が赤字となった</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年度においては、</a:t>
          </a:r>
          <a:r>
            <a:rPr kumimoji="1" lang="ja-JP" altLang="en-US" sz="1100">
              <a:solidFill>
                <a:schemeClr val="dk1"/>
              </a:solidFill>
              <a:effectLst/>
              <a:latin typeface="+mn-lt"/>
              <a:ea typeface="+mn-ea"/>
              <a:cs typeface="+mn-cs"/>
            </a:rPr>
            <a:t>黒字</a:t>
          </a:r>
          <a:r>
            <a:rPr kumimoji="1" lang="ja-JP" altLang="ja-JP" sz="1100">
              <a:solidFill>
                <a:schemeClr val="dk1"/>
              </a:solidFill>
              <a:effectLst/>
              <a:latin typeface="+mn-lt"/>
              <a:ea typeface="+mn-ea"/>
              <a:cs typeface="+mn-cs"/>
            </a:rPr>
            <a:t>なったため、実質収支</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黒字となった。</a:t>
          </a:r>
          <a:endParaRPr lang="ja-JP" altLang="ja-JP" sz="1400">
            <a:effectLst/>
          </a:endParaRPr>
        </a:p>
        <a:p>
          <a:r>
            <a:rPr kumimoji="1" lang="ja-JP" altLang="en-US" sz="1100">
              <a:solidFill>
                <a:schemeClr val="dk1"/>
              </a:solidFill>
              <a:effectLst/>
              <a:latin typeface="+mn-lt"/>
              <a:ea typeface="+mn-ea"/>
              <a:cs typeface="+mn-cs"/>
            </a:rPr>
            <a:t>今後も</a:t>
          </a:r>
          <a:r>
            <a:rPr kumimoji="1" lang="ja-JP" altLang="ja-JP" sz="1100">
              <a:solidFill>
                <a:schemeClr val="dk1"/>
              </a:solidFill>
              <a:effectLst/>
              <a:latin typeface="+mn-lt"/>
              <a:ea typeface="+mn-ea"/>
              <a:cs typeface="+mn-cs"/>
            </a:rPr>
            <a:t>適切な財源確保と歳出の精査により、財政調整基金の取り崩しを回避したい。</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福島県新地町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連結実質赤字比率については、すべての会計で黒字経営となっている。</a:t>
          </a:r>
          <a:endParaRPr lang="ja-JP" altLang="ja-JP" sz="1400">
            <a:effectLst/>
          </a:endParaRPr>
        </a:p>
        <a:p>
          <a:r>
            <a:rPr kumimoji="1" lang="ja-JP" altLang="ja-JP" sz="1100">
              <a:solidFill>
                <a:schemeClr val="dk1"/>
              </a:solidFill>
              <a:effectLst/>
              <a:latin typeface="+mn-lt"/>
              <a:ea typeface="+mn-ea"/>
              <a:cs typeface="+mn-cs"/>
            </a:rPr>
            <a:t>一般会計を除いた６会計では、一般会計からの繰入金による運営がなされており、公営企業会計である公共下水道事業、農業集落排水事業、新地南工業団地整備事業特別会計は独立採算を基本とした経営努力に努めるとともに、その他会計においても、内部経費の削減を行うなど収支バランスのとれた経営に努めてい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75" zoomScaleNormal="75" workbookViewId="0"/>
  </sheetViews>
  <sheetFormatPr defaultColWidth="0" defaultRowHeight="10.8" zeroHeight="1" x14ac:dyDescent="0.2"/>
  <cols>
    <col min="1" max="11" width="2.109375" style="177" customWidth="1"/>
    <col min="12" max="12" width="2.21875" style="177" customWidth="1"/>
    <col min="13" max="17" width="2.33203125" style="177" customWidth="1"/>
    <col min="18" max="119" width="2.109375" style="177" customWidth="1"/>
    <col min="120" max="16384" width="0" style="177" hidden="1"/>
  </cols>
  <sheetData>
    <row r="1" spans="1:119" ht="33" customHeight="1" x14ac:dyDescent="0.2">
      <c r="B1" s="418" t="s">
        <v>82</v>
      </c>
      <c r="C1" s="418"/>
      <c r="D1" s="418"/>
      <c r="E1" s="418"/>
      <c r="F1" s="418"/>
      <c r="G1" s="418"/>
      <c r="H1" s="418"/>
      <c r="I1" s="418"/>
      <c r="J1" s="418"/>
      <c r="K1" s="418"/>
      <c r="L1" s="418"/>
      <c r="M1" s="418"/>
      <c r="N1" s="418"/>
      <c r="O1" s="418"/>
      <c r="P1" s="418"/>
      <c r="Q1" s="418"/>
      <c r="R1" s="418"/>
      <c r="S1" s="418"/>
      <c r="T1" s="418"/>
      <c r="U1" s="418"/>
      <c r="V1" s="418"/>
      <c r="W1" s="418"/>
      <c r="X1" s="418"/>
      <c r="Y1" s="418"/>
      <c r="Z1" s="418"/>
      <c r="AA1" s="418"/>
      <c r="AB1" s="418"/>
      <c r="AC1" s="418"/>
      <c r="AD1" s="418"/>
      <c r="AE1" s="418"/>
      <c r="AF1" s="418"/>
      <c r="AG1" s="418"/>
      <c r="AH1" s="418"/>
      <c r="AI1" s="418"/>
      <c r="AJ1" s="418"/>
      <c r="AK1" s="418"/>
      <c r="AL1" s="418"/>
      <c r="AM1" s="418"/>
      <c r="AN1" s="418"/>
      <c r="AO1" s="418"/>
      <c r="AP1" s="418"/>
      <c r="AQ1" s="418"/>
      <c r="AR1" s="418"/>
      <c r="AS1" s="418"/>
      <c r="AT1" s="418"/>
      <c r="AU1" s="418"/>
      <c r="AV1" s="418"/>
      <c r="AW1" s="418"/>
      <c r="AX1" s="418"/>
      <c r="AY1" s="418"/>
      <c r="AZ1" s="418"/>
      <c r="BA1" s="418"/>
      <c r="BB1" s="418"/>
      <c r="BC1" s="418"/>
      <c r="BD1" s="418"/>
      <c r="BE1" s="418"/>
      <c r="BF1" s="418"/>
      <c r="BG1" s="418"/>
      <c r="BH1" s="418"/>
      <c r="BI1" s="418"/>
      <c r="BJ1" s="418"/>
      <c r="BK1" s="418"/>
      <c r="BL1" s="418"/>
      <c r="BM1" s="418"/>
      <c r="BN1" s="418"/>
      <c r="BO1" s="418"/>
      <c r="BP1" s="418"/>
      <c r="BQ1" s="418"/>
      <c r="BR1" s="418"/>
      <c r="BS1" s="418"/>
      <c r="BT1" s="418"/>
      <c r="BU1" s="418"/>
      <c r="BV1" s="418"/>
      <c r="BW1" s="418"/>
      <c r="BX1" s="418"/>
      <c r="BY1" s="418"/>
      <c r="BZ1" s="418"/>
      <c r="CA1" s="418"/>
      <c r="CB1" s="418"/>
      <c r="CC1" s="418"/>
      <c r="CD1" s="418"/>
      <c r="CE1" s="418"/>
      <c r="CF1" s="418"/>
      <c r="CG1" s="418"/>
      <c r="CH1" s="418"/>
      <c r="CI1" s="418"/>
      <c r="CJ1" s="418"/>
      <c r="CK1" s="418"/>
      <c r="CL1" s="418"/>
      <c r="CM1" s="418"/>
      <c r="CN1" s="418"/>
      <c r="CO1" s="418"/>
      <c r="CP1" s="418"/>
      <c r="CQ1" s="418"/>
      <c r="CR1" s="418"/>
      <c r="CS1" s="418"/>
      <c r="CT1" s="418"/>
      <c r="CU1" s="418"/>
      <c r="CV1" s="418"/>
      <c r="CW1" s="418"/>
      <c r="CX1" s="418"/>
      <c r="CY1" s="418"/>
      <c r="CZ1" s="418"/>
      <c r="DA1" s="418"/>
      <c r="DB1" s="418"/>
      <c r="DC1" s="418"/>
      <c r="DD1" s="418"/>
      <c r="DE1" s="418"/>
      <c r="DF1" s="418"/>
      <c r="DG1" s="418"/>
      <c r="DH1" s="418"/>
      <c r="DI1" s="418"/>
      <c r="DJ1" s="178"/>
      <c r="DK1" s="178"/>
      <c r="DL1" s="178"/>
      <c r="DM1" s="178"/>
      <c r="DN1" s="178"/>
      <c r="DO1" s="178"/>
    </row>
    <row r="2" spans="1:119" ht="24" thickBot="1" x14ac:dyDescent="0.25">
      <c r="B2" s="179" t="s">
        <v>83</v>
      </c>
      <c r="C2" s="179"/>
      <c r="D2" s="180"/>
    </row>
    <row r="3" spans="1:119" ht="18.75" customHeight="1" thickBot="1" x14ac:dyDescent="0.25">
      <c r="A3" s="178"/>
      <c r="B3" s="419" t="s">
        <v>84</v>
      </c>
      <c r="C3" s="420"/>
      <c r="D3" s="420"/>
      <c r="E3" s="421"/>
      <c r="F3" s="421"/>
      <c r="G3" s="421"/>
      <c r="H3" s="421"/>
      <c r="I3" s="421"/>
      <c r="J3" s="421"/>
      <c r="K3" s="421"/>
      <c r="L3" s="421" t="s">
        <v>85</v>
      </c>
      <c r="M3" s="421"/>
      <c r="N3" s="421"/>
      <c r="O3" s="421"/>
      <c r="P3" s="421"/>
      <c r="Q3" s="421"/>
      <c r="R3" s="428"/>
      <c r="S3" s="428"/>
      <c r="T3" s="428"/>
      <c r="U3" s="428"/>
      <c r="V3" s="429"/>
      <c r="W3" s="403" t="s">
        <v>86</v>
      </c>
      <c r="X3" s="404"/>
      <c r="Y3" s="404"/>
      <c r="Z3" s="404"/>
      <c r="AA3" s="404"/>
      <c r="AB3" s="420"/>
      <c r="AC3" s="428" t="s">
        <v>87</v>
      </c>
      <c r="AD3" s="404"/>
      <c r="AE3" s="404"/>
      <c r="AF3" s="404"/>
      <c r="AG3" s="404"/>
      <c r="AH3" s="404"/>
      <c r="AI3" s="404"/>
      <c r="AJ3" s="404"/>
      <c r="AK3" s="404"/>
      <c r="AL3" s="405"/>
      <c r="AM3" s="403" t="s">
        <v>88</v>
      </c>
      <c r="AN3" s="404"/>
      <c r="AO3" s="404"/>
      <c r="AP3" s="404"/>
      <c r="AQ3" s="404"/>
      <c r="AR3" s="404"/>
      <c r="AS3" s="404"/>
      <c r="AT3" s="404"/>
      <c r="AU3" s="404"/>
      <c r="AV3" s="404"/>
      <c r="AW3" s="404"/>
      <c r="AX3" s="405"/>
      <c r="AY3" s="440" t="s">
        <v>1</v>
      </c>
      <c r="AZ3" s="441"/>
      <c r="BA3" s="441"/>
      <c r="BB3" s="441"/>
      <c r="BC3" s="441"/>
      <c r="BD3" s="441"/>
      <c r="BE3" s="441"/>
      <c r="BF3" s="441"/>
      <c r="BG3" s="441"/>
      <c r="BH3" s="441"/>
      <c r="BI3" s="441"/>
      <c r="BJ3" s="441"/>
      <c r="BK3" s="441"/>
      <c r="BL3" s="441"/>
      <c r="BM3" s="442"/>
      <c r="BN3" s="403" t="s">
        <v>89</v>
      </c>
      <c r="BO3" s="404"/>
      <c r="BP3" s="404"/>
      <c r="BQ3" s="404"/>
      <c r="BR3" s="404"/>
      <c r="BS3" s="404"/>
      <c r="BT3" s="404"/>
      <c r="BU3" s="405"/>
      <c r="BV3" s="403" t="s">
        <v>90</v>
      </c>
      <c r="BW3" s="404"/>
      <c r="BX3" s="404"/>
      <c r="BY3" s="404"/>
      <c r="BZ3" s="404"/>
      <c r="CA3" s="404"/>
      <c r="CB3" s="404"/>
      <c r="CC3" s="405"/>
      <c r="CD3" s="440" t="s">
        <v>1</v>
      </c>
      <c r="CE3" s="441"/>
      <c r="CF3" s="441"/>
      <c r="CG3" s="441"/>
      <c r="CH3" s="441"/>
      <c r="CI3" s="441"/>
      <c r="CJ3" s="441"/>
      <c r="CK3" s="441"/>
      <c r="CL3" s="441"/>
      <c r="CM3" s="441"/>
      <c r="CN3" s="441"/>
      <c r="CO3" s="441"/>
      <c r="CP3" s="441"/>
      <c r="CQ3" s="441"/>
      <c r="CR3" s="441"/>
      <c r="CS3" s="442"/>
      <c r="CT3" s="403" t="s">
        <v>91</v>
      </c>
      <c r="CU3" s="404"/>
      <c r="CV3" s="404"/>
      <c r="CW3" s="404"/>
      <c r="CX3" s="404"/>
      <c r="CY3" s="404"/>
      <c r="CZ3" s="404"/>
      <c r="DA3" s="405"/>
      <c r="DB3" s="403" t="s">
        <v>92</v>
      </c>
      <c r="DC3" s="404"/>
      <c r="DD3" s="404"/>
      <c r="DE3" s="404"/>
      <c r="DF3" s="404"/>
      <c r="DG3" s="404"/>
      <c r="DH3" s="404"/>
      <c r="DI3" s="405"/>
    </row>
    <row r="4" spans="1:119" ht="18.75" customHeight="1" x14ac:dyDescent="0.2">
      <c r="A4" s="178"/>
      <c r="B4" s="422"/>
      <c r="C4" s="423"/>
      <c r="D4" s="423"/>
      <c r="E4" s="424"/>
      <c r="F4" s="424"/>
      <c r="G4" s="424"/>
      <c r="H4" s="424"/>
      <c r="I4" s="424"/>
      <c r="J4" s="424"/>
      <c r="K4" s="424"/>
      <c r="L4" s="424"/>
      <c r="M4" s="424"/>
      <c r="N4" s="424"/>
      <c r="O4" s="424"/>
      <c r="P4" s="424"/>
      <c r="Q4" s="424"/>
      <c r="R4" s="430"/>
      <c r="S4" s="430"/>
      <c r="T4" s="430"/>
      <c r="U4" s="430"/>
      <c r="V4" s="431"/>
      <c r="W4" s="434"/>
      <c r="X4" s="435"/>
      <c r="Y4" s="435"/>
      <c r="Z4" s="435"/>
      <c r="AA4" s="435"/>
      <c r="AB4" s="423"/>
      <c r="AC4" s="430"/>
      <c r="AD4" s="435"/>
      <c r="AE4" s="435"/>
      <c r="AF4" s="435"/>
      <c r="AG4" s="435"/>
      <c r="AH4" s="435"/>
      <c r="AI4" s="435"/>
      <c r="AJ4" s="435"/>
      <c r="AK4" s="435"/>
      <c r="AL4" s="438"/>
      <c r="AM4" s="436"/>
      <c r="AN4" s="437"/>
      <c r="AO4" s="437"/>
      <c r="AP4" s="437"/>
      <c r="AQ4" s="437"/>
      <c r="AR4" s="437"/>
      <c r="AS4" s="437"/>
      <c r="AT4" s="437"/>
      <c r="AU4" s="437"/>
      <c r="AV4" s="437"/>
      <c r="AW4" s="437"/>
      <c r="AX4" s="439"/>
      <c r="AY4" s="406" t="s">
        <v>93</v>
      </c>
      <c r="AZ4" s="407"/>
      <c r="BA4" s="407"/>
      <c r="BB4" s="407"/>
      <c r="BC4" s="407"/>
      <c r="BD4" s="407"/>
      <c r="BE4" s="407"/>
      <c r="BF4" s="407"/>
      <c r="BG4" s="407"/>
      <c r="BH4" s="407"/>
      <c r="BI4" s="407"/>
      <c r="BJ4" s="407"/>
      <c r="BK4" s="407"/>
      <c r="BL4" s="407"/>
      <c r="BM4" s="408"/>
      <c r="BN4" s="409">
        <v>8837355</v>
      </c>
      <c r="BO4" s="410"/>
      <c r="BP4" s="410"/>
      <c r="BQ4" s="410"/>
      <c r="BR4" s="410"/>
      <c r="BS4" s="410"/>
      <c r="BT4" s="410"/>
      <c r="BU4" s="411"/>
      <c r="BV4" s="409">
        <v>9313829</v>
      </c>
      <c r="BW4" s="410"/>
      <c r="BX4" s="410"/>
      <c r="BY4" s="410"/>
      <c r="BZ4" s="410"/>
      <c r="CA4" s="410"/>
      <c r="CB4" s="410"/>
      <c r="CC4" s="411"/>
      <c r="CD4" s="412" t="s">
        <v>94</v>
      </c>
      <c r="CE4" s="413"/>
      <c r="CF4" s="413"/>
      <c r="CG4" s="413"/>
      <c r="CH4" s="413"/>
      <c r="CI4" s="413"/>
      <c r="CJ4" s="413"/>
      <c r="CK4" s="413"/>
      <c r="CL4" s="413"/>
      <c r="CM4" s="413"/>
      <c r="CN4" s="413"/>
      <c r="CO4" s="413"/>
      <c r="CP4" s="413"/>
      <c r="CQ4" s="413"/>
      <c r="CR4" s="413"/>
      <c r="CS4" s="414"/>
      <c r="CT4" s="415">
        <v>10.4</v>
      </c>
      <c r="CU4" s="416"/>
      <c r="CV4" s="416"/>
      <c r="CW4" s="416"/>
      <c r="CX4" s="416"/>
      <c r="CY4" s="416"/>
      <c r="CZ4" s="416"/>
      <c r="DA4" s="417"/>
      <c r="DB4" s="415">
        <v>1.7</v>
      </c>
      <c r="DC4" s="416"/>
      <c r="DD4" s="416"/>
      <c r="DE4" s="416"/>
      <c r="DF4" s="416"/>
      <c r="DG4" s="416"/>
      <c r="DH4" s="416"/>
      <c r="DI4" s="417"/>
    </row>
    <row r="5" spans="1:119" ht="18.75" customHeight="1" x14ac:dyDescent="0.2">
      <c r="A5" s="178"/>
      <c r="B5" s="425"/>
      <c r="C5" s="426"/>
      <c r="D5" s="426"/>
      <c r="E5" s="427"/>
      <c r="F5" s="427"/>
      <c r="G5" s="427"/>
      <c r="H5" s="427"/>
      <c r="I5" s="427"/>
      <c r="J5" s="427"/>
      <c r="K5" s="427"/>
      <c r="L5" s="427"/>
      <c r="M5" s="427"/>
      <c r="N5" s="427"/>
      <c r="O5" s="427"/>
      <c r="P5" s="427"/>
      <c r="Q5" s="427"/>
      <c r="R5" s="432"/>
      <c r="S5" s="432"/>
      <c r="T5" s="432"/>
      <c r="U5" s="432"/>
      <c r="V5" s="433"/>
      <c r="W5" s="436"/>
      <c r="X5" s="437"/>
      <c r="Y5" s="437"/>
      <c r="Z5" s="437"/>
      <c r="AA5" s="437"/>
      <c r="AB5" s="426"/>
      <c r="AC5" s="432"/>
      <c r="AD5" s="437"/>
      <c r="AE5" s="437"/>
      <c r="AF5" s="437"/>
      <c r="AG5" s="437"/>
      <c r="AH5" s="437"/>
      <c r="AI5" s="437"/>
      <c r="AJ5" s="437"/>
      <c r="AK5" s="437"/>
      <c r="AL5" s="439"/>
      <c r="AM5" s="475" t="s">
        <v>95</v>
      </c>
      <c r="AN5" s="476"/>
      <c r="AO5" s="476"/>
      <c r="AP5" s="476"/>
      <c r="AQ5" s="476"/>
      <c r="AR5" s="476"/>
      <c r="AS5" s="476"/>
      <c r="AT5" s="477"/>
      <c r="AU5" s="478" t="s">
        <v>96</v>
      </c>
      <c r="AV5" s="479"/>
      <c r="AW5" s="479"/>
      <c r="AX5" s="479"/>
      <c r="AY5" s="480" t="s">
        <v>97</v>
      </c>
      <c r="AZ5" s="481"/>
      <c r="BA5" s="481"/>
      <c r="BB5" s="481"/>
      <c r="BC5" s="481"/>
      <c r="BD5" s="481"/>
      <c r="BE5" s="481"/>
      <c r="BF5" s="481"/>
      <c r="BG5" s="481"/>
      <c r="BH5" s="481"/>
      <c r="BI5" s="481"/>
      <c r="BJ5" s="481"/>
      <c r="BK5" s="481"/>
      <c r="BL5" s="481"/>
      <c r="BM5" s="482"/>
      <c r="BN5" s="446">
        <v>8115475</v>
      </c>
      <c r="BO5" s="447"/>
      <c r="BP5" s="447"/>
      <c r="BQ5" s="447"/>
      <c r="BR5" s="447"/>
      <c r="BS5" s="447"/>
      <c r="BT5" s="447"/>
      <c r="BU5" s="448"/>
      <c r="BV5" s="446">
        <v>8649396</v>
      </c>
      <c r="BW5" s="447"/>
      <c r="BX5" s="447"/>
      <c r="BY5" s="447"/>
      <c r="BZ5" s="447"/>
      <c r="CA5" s="447"/>
      <c r="CB5" s="447"/>
      <c r="CC5" s="448"/>
      <c r="CD5" s="449" t="s">
        <v>98</v>
      </c>
      <c r="CE5" s="450"/>
      <c r="CF5" s="450"/>
      <c r="CG5" s="450"/>
      <c r="CH5" s="450"/>
      <c r="CI5" s="450"/>
      <c r="CJ5" s="450"/>
      <c r="CK5" s="450"/>
      <c r="CL5" s="450"/>
      <c r="CM5" s="450"/>
      <c r="CN5" s="450"/>
      <c r="CO5" s="450"/>
      <c r="CP5" s="450"/>
      <c r="CQ5" s="450"/>
      <c r="CR5" s="450"/>
      <c r="CS5" s="451"/>
      <c r="CT5" s="443">
        <v>117.5</v>
      </c>
      <c r="CU5" s="444"/>
      <c r="CV5" s="444"/>
      <c r="CW5" s="444"/>
      <c r="CX5" s="444"/>
      <c r="CY5" s="444"/>
      <c r="CZ5" s="444"/>
      <c r="DA5" s="445"/>
      <c r="DB5" s="443">
        <v>97</v>
      </c>
      <c r="DC5" s="444"/>
      <c r="DD5" s="444"/>
      <c r="DE5" s="444"/>
      <c r="DF5" s="444"/>
      <c r="DG5" s="444"/>
      <c r="DH5" s="444"/>
      <c r="DI5" s="445"/>
    </row>
    <row r="6" spans="1:119" ht="18.75" customHeight="1" x14ac:dyDescent="0.2">
      <c r="A6" s="178"/>
      <c r="B6" s="452" t="s">
        <v>99</v>
      </c>
      <c r="C6" s="453"/>
      <c r="D6" s="453"/>
      <c r="E6" s="454"/>
      <c r="F6" s="454"/>
      <c r="G6" s="454"/>
      <c r="H6" s="454"/>
      <c r="I6" s="454"/>
      <c r="J6" s="454"/>
      <c r="K6" s="454"/>
      <c r="L6" s="454" t="s">
        <v>100</v>
      </c>
      <c r="M6" s="454"/>
      <c r="N6" s="454"/>
      <c r="O6" s="454"/>
      <c r="P6" s="454"/>
      <c r="Q6" s="454"/>
      <c r="R6" s="458"/>
      <c r="S6" s="458"/>
      <c r="T6" s="458"/>
      <c r="U6" s="458"/>
      <c r="V6" s="459"/>
      <c r="W6" s="462" t="s">
        <v>101</v>
      </c>
      <c r="X6" s="463"/>
      <c r="Y6" s="463"/>
      <c r="Z6" s="463"/>
      <c r="AA6" s="463"/>
      <c r="AB6" s="453"/>
      <c r="AC6" s="466" t="s">
        <v>102</v>
      </c>
      <c r="AD6" s="467"/>
      <c r="AE6" s="467"/>
      <c r="AF6" s="467"/>
      <c r="AG6" s="467"/>
      <c r="AH6" s="467"/>
      <c r="AI6" s="467"/>
      <c r="AJ6" s="467"/>
      <c r="AK6" s="467"/>
      <c r="AL6" s="468"/>
      <c r="AM6" s="475" t="s">
        <v>103</v>
      </c>
      <c r="AN6" s="476"/>
      <c r="AO6" s="476"/>
      <c r="AP6" s="476"/>
      <c r="AQ6" s="476"/>
      <c r="AR6" s="476"/>
      <c r="AS6" s="476"/>
      <c r="AT6" s="477"/>
      <c r="AU6" s="478" t="s">
        <v>104</v>
      </c>
      <c r="AV6" s="479"/>
      <c r="AW6" s="479"/>
      <c r="AX6" s="479"/>
      <c r="AY6" s="480" t="s">
        <v>105</v>
      </c>
      <c r="AZ6" s="481"/>
      <c r="BA6" s="481"/>
      <c r="BB6" s="481"/>
      <c r="BC6" s="481"/>
      <c r="BD6" s="481"/>
      <c r="BE6" s="481"/>
      <c r="BF6" s="481"/>
      <c r="BG6" s="481"/>
      <c r="BH6" s="481"/>
      <c r="BI6" s="481"/>
      <c r="BJ6" s="481"/>
      <c r="BK6" s="481"/>
      <c r="BL6" s="481"/>
      <c r="BM6" s="482"/>
      <c r="BN6" s="446">
        <v>721880</v>
      </c>
      <c r="BO6" s="447"/>
      <c r="BP6" s="447"/>
      <c r="BQ6" s="447"/>
      <c r="BR6" s="447"/>
      <c r="BS6" s="447"/>
      <c r="BT6" s="447"/>
      <c r="BU6" s="448"/>
      <c r="BV6" s="446">
        <v>664433</v>
      </c>
      <c r="BW6" s="447"/>
      <c r="BX6" s="447"/>
      <c r="BY6" s="447"/>
      <c r="BZ6" s="447"/>
      <c r="CA6" s="447"/>
      <c r="CB6" s="447"/>
      <c r="CC6" s="448"/>
      <c r="CD6" s="449" t="s">
        <v>106</v>
      </c>
      <c r="CE6" s="450"/>
      <c r="CF6" s="450"/>
      <c r="CG6" s="450"/>
      <c r="CH6" s="450"/>
      <c r="CI6" s="450"/>
      <c r="CJ6" s="450"/>
      <c r="CK6" s="450"/>
      <c r="CL6" s="450"/>
      <c r="CM6" s="450"/>
      <c r="CN6" s="450"/>
      <c r="CO6" s="450"/>
      <c r="CP6" s="450"/>
      <c r="CQ6" s="450"/>
      <c r="CR6" s="450"/>
      <c r="CS6" s="451"/>
      <c r="CT6" s="483">
        <v>117.5</v>
      </c>
      <c r="CU6" s="484"/>
      <c r="CV6" s="484"/>
      <c r="CW6" s="484"/>
      <c r="CX6" s="484"/>
      <c r="CY6" s="484"/>
      <c r="CZ6" s="484"/>
      <c r="DA6" s="485"/>
      <c r="DB6" s="483">
        <v>102.5</v>
      </c>
      <c r="DC6" s="484"/>
      <c r="DD6" s="484"/>
      <c r="DE6" s="484"/>
      <c r="DF6" s="484"/>
      <c r="DG6" s="484"/>
      <c r="DH6" s="484"/>
      <c r="DI6" s="485"/>
    </row>
    <row r="7" spans="1:119" ht="18.75" customHeight="1" x14ac:dyDescent="0.2">
      <c r="A7" s="178"/>
      <c r="B7" s="422"/>
      <c r="C7" s="423"/>
      <c r="D7" s="423"/>
      <c r="E7" s="424"/>
      <c r="F7" s="424"/>
      <c r="G7" s="424"/>
      <c r="H7" s="424"/>
      <c r="I7" s="424"/>
      <c r="J7" s="424"/>
      <c r="K7" s="424"/>
      <c r="L7" s="424"/>
      <c r="M7" s="424"/>
      <c r="N7" s="424"/>
      <c r="O7" s="424"/>
      <c r="P7" s="424"/>
      <c r="Q7" s="424"/>
      <c r="R7" s="430"/>
      <c r="S7" s="430"/>
      <c r="T7" s="430"/>
      <c r="U7" s="430"/>
      <c r="V7" s="431"/>
      <c r="W7" s="434"/>
      <c r="X7" s="435"/>
      <c r="Y7" s="435"/>
      <c r="Z7" s="435"/>
      <c r="AA7" s="435"/>
      <c r="AB7" s="423"/>
      <c r="AC7" s="469"/>
      <c r="AD7" s="470"/>
      <c r="AE7" s="470"/>
      <c r="AF7" s="470"/>
      <c r="AG7" s="470"/>
      <c r="AH7" s="470"/>
      <c r="AI7" s="470"/>
      <c r="AJ7" s="470"/>
      <c r="AK7" s="470"/>
      <c r="AL7" s="471"/>
      <c r="AM7" s="475" t="s">
        <v>107</v>
      </c>
      <c r="AN7" s="476"/>
      <c r="AO7" s="476"/>
      <c r="AP7" s="476"/>
      <c r="AQ7" s="476"/>
      <c r="AR7" s="476"/>
      <c r="AS7" s="476"/>
      <c r="AT7" s="477"/>
      <c r="AU7" s="478" t="s">
        <v>108</v>
      </c>
      <c r="AV7" s="479"/>
      <c r="AW7" s="479"/>
      <c r="AX7" s="479"/>
      <c r="AY7" s="480" t="s">
        <v>109</v>
      </c>
      <c r="AZ7" s="481"/>
      <c r="BA7" s="481"/>
      <c r="BB7" s="481"/>
      <c r="BC7" s="481"/>
      <c r="BD7" s="481"/>
      <c r="BE7" s="481"/>
      <c r="BF7" s="481"/>
      <c r="BG7" s="481"/>
      <c r="BH7" s="481"/>
      <c r="BI7" s="481"/>
      <c r="BJ7" s="481"/>
      <c r="BK7" s="481"/>
      <c r="BL7" s="481"/>
      <c r="BM7" s="482"/>
      <c r="BN7" s="446">
        <v>263064</v>
      </c>
      <c r="BO7" s="447"/>
      <c r="BP7" s="447"/>
      <c r="BQ7" s="447"/>
      <c r="BR7" s="447"/>
      <c r="BS7" s="447"/>
      <c r="BT7" s="447"/>
      <c r="BU7" s="448"/>
      <c r="BV7" s="446">
        <v>604536</v>
      </c>
      <c r="BW7" s="447"/>
      <c r="BX7" s="447"/>
      <c r="BY7" s="447"/>
      <c r="BZ7" s="447"/>
      <c r="CA7" s="447"/>
      <c r="CB7" s="447"/>
      <c r="CC7" s="448"/>
      <c r="CD7" s="449" t="s">
        <v>110</v>
      </c>
      <c r="CE7" s="450"/>
      <c r="CF7" s="450"/>
      <c r="CG7" s="450"/>
      <c r="CH7" s="450"/>
      <c r="CI7" s="450"/>
      <c r="CJ7" s="450"/>
      <c r="CK7" s="450"/>
      <c r="CL7" s="450"/>
      <c r="CM7" s="450"/>
      <c r="CN7" s="450"/>
      <c r="CO7" s="450"/>
      <c r="CP7" s="450"/>
      <c r="CQ7" s="450"/>
      <c r="CR7" s="450"/>
      <c r="CS7" s="451"/>
      <c r="CT7" s="446">
        <v>4427893</v>
      </c>
      <c r="CU7" s="447"/>
      <c r="CV7" s="447"/>
      <c r="CW7" s="447"/>
      <c r="CX7" s="447"/>
      <c r="CY7" s="447"/>
      <c r="CZ7" s="447"/>
      <c r="DA7" s="448"/>
      <c r="DB7" s="446">
        <v>3444512</v>
      </c>
      <c r="DC7" s="447"/>
      <c r="DD7" s="447"/>
      <c r="DE7" s="447"/>
      <c r="DF7" s="447"/>
      <c r="DG7" s="447"/>
      <c r="DH7" s="447"/>
      <c r="DI7" s="448"/>
    </row>
    <row r="8" spans="1:119" ht="18.75" customHeight="1" thickBot="1" x14ac:dyDescent="0.25">
      <c r="A8" s="178"/>
      <c r="B8" s="455"/>
      <c r="C8" s="456"/>
      <c r="D8" s="456"/>
      <c r="E8" s="457"/>
      <c r="F8" s="457"/>
      <c r="G8" s="457"/>
      <c r="H8" s="457"/>
      <c r="I8" s="457"/>
      <c r="J8" s="457"/>
      <c r="K8" s="457"/>
      <c r="L8" s="457"/>
      <c r="M8" s="457"/>
      <c r="N8" s="457"/>
      <c r="O8" s="457"/>
      <c r="P8" s="457"/>
      <c r="Q8" s="457"/>
      <c r="R8" s="460"/>
      <c r="S8" s="460"/>
      <c r="T8" s="460"/>
      <c r="U8" s="460"/>
      <c r="V8" s="461"/>
      <c r="W8" s="464"/>
      <c r="X8" s="465"/>
      <c r="Y8" s="465"/>
      <c r="Z8" s="465"/>
      <c r="AA8" s="465"/>
      <c r="AB8" s="456"/>
      <c r="AC8" s="472"/>
      <c r="AD8" s="473"/>
      <c r="AE8" s="473"/>
      <c r="AF8" s="473"/>
      <c r="AG8" s="473"/>
      <c r="AH8" s="473"/>
      <c r="AI8" s="473"/>
      <c r="AJ8" s="473"/>
      <c r="AK8" s="473"/>
      <c r="AL8" s="474"/>
      <c r="AM8" s="475" t="s">
        <v>111</v>
      </c>
      <c r="AN8" s="476"/>
      <c r="AO8" s="476"/>
      <c r="AP8" s="476"/>
      <c r="AQ8" s="476"/>
      <c r="AR8" s="476"/>
      <c r="AS8" s="476"/>
      <c r="AT8" s="477"/>
      <c r="AU8" s="478" t="s">
        <v>112</v>
      </c>
      <c r="AV8" s="479"/>
      <c r="AW8" s="479"/>
      <c r="AX8" s="479"/>
      <c r="AY8" s="480" t="s">
        <v>113</v>
      </c>
      <c r="AZ8" s="481"/>
      <c r="BA8" s="481"/>
      <c r="BB8" s="481"/>
      <c r="BC8" s="481"/>
      <c r="BD8" s="481"/>
      <c r="BE8" s="481"/>
      <c r="BF8" s="481"/>
      <c r="BG8" s="481"/>
      <c r="BH8" s="481"/>
      <c r="BI8" s="481"/>
      <c r="BJ8" s="481"/>
      <c r="BK8" s="481"/>
      <c r="BL8" s="481"/>
      <c r="BM8" s="482"/>
      <c r="BN8" s="446">
        <v>458816</v>
      </c>
      <c r="BO8" s="447"/>
      <c r="BP8" s="447"/>
      <c r="BQ8" s="447"/>
      <c r="BR8" s="447"/>
      <c r="BS8" s="447"/>
      <c r="BT8" s="447"/>
      <c r="BU8" s="448"/>
      <c r="BV8" s="446">
        <v>59897</v>
      </c>
      <c r="BW8" s="447"/>
      <c r="BX8" s="447"/>
      <c r="BY8" s="447"/>
      <c r="BZ8" s="447"/>
      <c r="CA8" s="447"/>
      <c r="CB8" s="447"/>
      <c r="CC8" s="448"/>
      <c r="CD8" s="449" t="s">
        <v>114</v>
      </c>
      <c r="CE8" s="450"/>
      <c r="CF8" s="450"/>
      <c r="CG8" s="450"/>
      <c r="CH8" s="450"/>
      <c r="CI8" s="450"/>
      <c r="CJ8" s="450"/>
      <c r="CK8" s="450"/>
      <c r="CL8" s="450"/>
      <c r="CM8" s="450"/>
      <c r="CN8" s="450"/>
      <c r="CO8" s="450"/>
      <c r="CP8" s="450"/>
      <c r="CQ8" s="450"/>
      <c r="CR8" s="450"/>
      <c r="CS8" s="451"/>
      <c r="CT8" s="486">
        <v>0.98</v>
      </c>
      <c r="CU8" s="487"/>
      <c r="CV8" s="487"/>
      <c r="CW8" s="487"/>
      <c r="CX8" s="487"/>
      <c r="CY8" s="487"/>
      <c r="CZ8" s="487"/>
      <c r="DA8" s="488"/>
      <c r="DB8" s="486">
        <v>0.87</v>
      </c>
      <c r="DC8" s="487"/>
      <c r="DD8" s="487"/>
      <c r="DE8" s="487"/>
      <c r="DF8" s="487"/>
      <c r="DG8" s="487"/>
      <c r="DH8" s="487"/>
      <c r="DI8" s="488"/>
    </row>
    <row r="9" spans="1:119" ht="18.75" customHeight="1" thickBot="1" x14ac:dyDescent="0.25">
      <c r="A9" s="178"/>
      <c r="B9" s="440" t="s">
        <v>115</v>
      </c>
      <c r="C9" s="441"/>
      <c r="D9" s="441"/>
      <c r="E9" s="441"/>
      <c r="F9" s="441"/>
      <c r="G9" s="441"/>
      <c r="H9" s="441"/>
      <c r="I9" s="441"/>
      <c r="J9" s="441"/>
      <c r="K9" s="489"/>
      <c r="L9" s="490" t="s">
        <v>116</v>
      </c>
      <c r="M9" s="491"/>
      <c r="N9" s="491"/>
      <c r="O9" s="491"/>
      <c r="P9" s="491"/>
      <c r="Q9" s="492"/>
      <c r="R9" s="493">
        <v>7905</v>
      </c>
      <c r="S9" s="494"/>
      <c r="T9" s="494"/>
      <c r="U9" s="494"/>
      <c r="V9" s="495"/>
      <c r="W9" s="403" t="s">
        <v>117</v>
      </c>
      <c r="X9" s="404"/>
      <c r="Y9" s="404"/>
      <c r="Z9" s="404"/>
      <c r="AA9" s="404"/>
      <c r="AB9" s="404"/>
      <c r="AC9" s="404"/>
      <c r="AD9" s="404"/>
      <c r="AE9" s="404"/>
      <c r="AF9" s="404"/>
      <c r="AG9" s="404"/>
      <c r="AH9" s="404"/>
      <c r="AI9" s="404"/>
      <c r="AJ9" s="404"/>
      <c r="AK9" s="404"/>
      <c r="AL9" s="405"/>
      <c r="AM9" s="475" t="s">
        <v>118</v>
      </c>
      <c r="AN9" s="476"/>
      <c r="AO9" s="476"/>
      <c r="AP9" s="476"/>
      <c r="AQ9" s="476"/>
      <c r="AR9" s="476"/>
      <c r="AS9" s="476"/>
      <c r="AT9" s="477"/>
      <c r="AU9" s="478" t="s">
        <v>119</v>
      </c>
      <c r="AV9" s="479"/>
      <c r="AW9" s="479"/>
      <c r="AX9" s="479"/>
      <c r="AY9" s="480" t="s">
        <v>120</v>
      </c>
      <c r="AZ9" s="481"/>
      <c r="BA9" s="481"/>
      <c r="BB9" s="481"/>
      <c r="BC9" s="481"/>
      <c r="BD9" s="481"/>
      <c r="BE9" s="481"/>
      <c r="BF9" s="481"/>
      <c r="BG9" s="481"/>
      <c r="BH9" s="481"/>
      <c r="BI9" s="481"/>
      <c r="BJ9" s="481"/>
      <c r="BK9" s="481"/>
      <c r="BL9" s="481"/>
      <c r="BM9" s="482"/>
      <c r="BN9" s="446">
        <v>398919</v>
      </c>
      <c r="BO9" s="447"/>
      <c r="BP9" s="447"/>
      <c r="BQ9" s="447"/>
      <c r="BR9" s="447"/>
      <c r="BS9" s="447"/>
      <c r="BT9" s="447"/>
      <c r="BU9" s="448"/>
      <c r="BV9" s="446">
        <v>-283592</v>
      </c>
      <c r="BW9" s="447"/>
      <c r="BX9" s="447"/>
      <c r="BY9" s="447"/>
      <c r="BZ9" s="447"/>
      <c r="CA9" s="447"/>
      <c r="CB9" s="447"/>
      <c r="CC9" s="448"/>
      <c r="CD9" s="449" t="s">
        <v>121</v>
      </c>
      <c r="CE9" s="450"/>
      <c r="CF9" s="450"/>
      <c r="CG9" s="450"/>
      <c r="CH9" s="450"/>
      <c r="CI9" s="450"/>
      <c r="CJ9" s="450"/>
      <c r="CK9" s="450"/>
      <c r="CL9" s="450"/>
      <c r="CM9" s="450"/>
      <c r="CN9" s="450"/>
      <c r="CO9" s="450"/>
      <c r="CP9" s="450"/>
      <c r="CQ9" s="450"/>
      <c r="CR9" s="450"/>
      <c r="CS9" s="451"/>
      <c r="CT9" s="443">
        <v>8.1</v>
      </c>
      <c r="CU9" s="444"/>
      <c r="CV9" s="444"/>
      <c r="CW9" s="444"/>
      <c r="CX9" s="444"/>
      <c r="CY9" s="444"/>
      <c r="CZ9" s="444"/>
      <c r="DA9" s="445"/>
      <c r="DB9" s="443">
        <v>8.6</v>
      </c>
      <c r="DC9" s="444"/>
      <c r="DD9" s="444"/>
      <c r="DE9" s="444"/>
      <c r="DF9" s="444"/>
      <c r="DG9" s="444"/>
      <c r="DH9" s="444"/>
      <c r="DI9" s="445"/>
    </row>
    <row r="10" spans="1:119" ht="18.75" customHeight="1" thickBot="1" x14ac:dyDescent="0.25">
      <c r="A10" s="178"/>
      <c r="B10" s="440"/>
      <c r="C10" s="441"/>
      <c r="D10" s="441"/>
      <c r="E10" s="441"/>
      <c r="F10" s="441"/>
      <c r="G10" s="441"/>
      <c r="H10" s="441"/>
      <c r="I10" s="441"/>
      <c r="J10" s="441"/>
      <c r="K10" s="489"/>
      <c r="L10" s="496" t="s">
        <v>122</v>
      </c>
      <c r="M10" s="476"/>
      <c r="N10" s="476"/>
      <c r="O10" s="476"/>
      <c r="P10" s="476"/>
      <c r="Q10" s="477"/>
      <c r="R10" s="497">
        <v>8218</v>
      </c>
      <c r="S10" s="498"/>
      <c r="T10" s="498"/>
      <c r="U10" s="498"/>
      <c r="V10" s="499"/>
      <c r="W10" s="434"/>
      <c r="X10" s="435"/>
      <c r="Y10" s="435"/>
      <c r="Z10" s="435"/>
      <c r="AA10" s="435"/>
      <c r="AB10" s="435"/>
      <c r="AC10" s="435"/>
      <c r="AD10" s="435"/>
      <c r="AE10" s="435"/>
      <c r="AF10" s="435"/>
      <c r="AG10" s="435"/>
      <c r="AH10" s="435"/>
      <c r="AI10" s="435"/>
      <c r="AJ10" s="435"/>
      <c r="AK10" s="435"/>
      <c r="AL10" s="438"/>
      <c r="AM10" s="475" t="s">
        <v>123</v>
      </c>
      <c r="AN10" s="476"/>
      <c r="AO10" s="476"/>
      <c r="AP10" s="476"/>
      <c r="AQ10" s="476"/>
      <c r="AR10" s="476"/>
      <c r="AS10" s="476"/>
      <c r="AT10" s="477"/>
      <c r="AU10" s="478" t="s">
        <v>119</v>
      </c>
      <c r="AV10" s="479"/>
      <c r="AW10" s="479"/>
      <c r="AX10" s="479"/>
      <c r="AY10" s="480" t="s">
        <v>124</v>
      </c>
      <c r="AZ10" s="481"/>
      <c r="BA10" s="481"/>
      <c r="BB10" s="481"/>
      <c r="BC10" s="481"/>
      <c r="BD10" s="481"/>
      <c r="BE10" s="481"/>
      <c r="BF10" s="481"/>
      <c r="BG10" s="481"/>
      <c r="BH10" s="481"/>
      <c r="BI10" s="481"/>
      <c r="BJ10" s="481"/>
      <c r="BK10" s="481"/>
      <c r="BL10" s="481"/>
      <c r="BM10" s="482"/>
      <c r="BN10" s="446">
        <v>30130</v>
      </c>
      <c r="BO10" s="447"/>
      <c r="BP10" s="447"/>
      <c r="BQ10" s="447"/>
      <c r="BR10" s="447"/>
      <c r="BS10" s="447"/>
      <c r="BT10" s="447"/>
      <c r="BU10" s="448"/>
      <c r="BV10" s="446">
        <v>172360</v>
      </c>
      <c r="BW10" s="447"/>
      <c r="BX10" s="447"/>
      <c r="BY10" s="447"/>
      <c r="BZ10" s="447"/>
      <c r="CA10" s="447"/>
      <c r="CB10" s="447"/>
      <c r="CC10" s="448"/>
      <c r="CD10" s="181" t="s">
        <v>125</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5">
      <c r="A11" s="178"/>
      <c r="B11" s="440"/>
      <c r="C11" s="441"/>
      <c r="D11" s="441"/>
      <c r="E11" s="441"/>
      <c r="F11" s="441"/>
      <c r="G11" s="441"/>
      <c r="H11" s="441"/>
      <c r="I11" s="441"/>
      <c r="J11" s="441"/>
      <c r="K11" s="489"/>
      <c r="L11" s="500" t="s">
        <v>126</v>
      </c>
      <c r="M11" s="501"/>
      <c r="N11" s="501"/>
      <c r="O11" s="501"/>
      <c r="P11" s="501"/>
      <c r="Q11" s="502"/>
      <c r="R11" s="503" t="s">
        <v>127</v>
      </c>
      <c r="S11" s="504"/>
      <c r="T11" s="504"/>
      <c r="U11" s="504"/>
      <c r="V11" s="505"/>
      <c r="W11" s="434"/>
      <c r="X11" s="435"/>
      <c r="Y11" s="435"/>
      <c r="Z11" s="435"/>
      <c r="AA11" s="435"/>
      <c r="AB11" s="435"/>
      <c r="AC11" s="435"/>
      <c r="AD11" s="435"/>
      <c r="AE11" s="435"/>
      <c r="AF11" s="435"/>
      <c r="AG11" s="435"/>
      <c r="AH11" s="435"/>
      <c r="AI11" s="435"/>
      <c r="AJ11" s="435"/>
      <c r="AK11" s="435"/>
      <c r="AL11" s="438"/>
      <c r="AM11" s="475" t="s">
        <v>128</v>
      </c>
      <c r="AN11" s="476"/>
      <c r="AO11" s="476"/>
      <c r="AP11" s="476"/>
      <c r="AQ11" s="476"/>
      <c r="AR11" s="476"/>
      <c r="AS11" s="476"/>
      <c r="AT11" s="477"/>
      <c r="AU11" s="478" t="s">
        <v>129</v>
      </c>
      <c r="AV11" s="479"/>
      <c r="AW11" s="479"/>
      <c r="AX11" s="479"/>
      <c r="AY11" s="480" t="s">
        <v>130</v>
      </c>
      <c r="AZ11" s="481"/>
      <c r="BA11" s="481"/>
      <c r="BB11" s="481"/>
      <c r="BC11" s="481"/>
      <c r="BD11" s="481"/>
      <c r="BE11" s="481"/>
      <c r="BF11" s="481"/>
      <c r="BG11" s="481"/>
      <c r="BH11" s="481"/>
      <c r="BI11" s="481"/>
      <c r="BJ11" s="481"/>
      <c r="BK11" s="481"/>
      <c r="BL11" s="481"/>
      <c r="BM11" s="482"/>
      <c r="BN11" s="446">
        <v>0</v>
      </c>
      <c r="BO11" s="447"/>
      <c r="BP11" s="447"/>
      <c r="BQ11" s="447"/>
      <c r="BR11" s="447"/>
      <c r="BS11" s="447"/>
      <c r="BT11" s="447"/>
      <c r="BU11" s="448"/>
      <c r="BV11" s="446">
        <v>0</v>
      </c>
      <c r="BW11" s="447"/>
      <c r="BX11" s="447"/>
      <c r="BY11" s="447"/>
      <c r="BZ11" s="447"/>
      <c r="CA11" s="447"/>
      <c r="CB11" s="447"/>
      <c r="CC11" s="448"/>
      <c r="CD11" s="449" t="s">
        <v>131</v>
      </c>
      <c r="CE11" s="450"/>
      <c r="CF11" s="450"/>
      <c r="CG11" s="450"/>
      <c r="CH11" s="450"/>
      <c r="CI11" s="450"/>
      <c r="CJ11" s="450"/>
      <c r="CK11" s="450"/>
      <c r="CL11" s="450"/>
      <c r="CM11" s="450"/>
      <c r="CN11" s="450"/>
      <c r="CO11" s="450"/>
      <c r="CP11" s="450"/>
      <c r="CQ11" s="450"/>
      <c r="CR11" s="450"/>
      <c r="CS11" s="451"/>
      <c r="CT11" s="486" t="s">
        <v>132</v>
      </c>
      <c r="CU11" s="487"/>
      <c r="CV11" s="487"/>
      <c r="CW11" s="487"/>
      <c r="CX11" s="487"/>
      <c r="CY11" s="487"/>
      <c r="CZ11" s="487"/>
      <c r="DA11" s="488"/>
      <c r="DB11" s="486" t="s">
        <v>133</v>
      </c>
      <c r="DC11" s="487"/>
      <c r="DD11" s="487"/>
      <c r="DE11" s="487"/>
      <c r="DF11" s="487"/>
      <c r="DG11" s="487"/>
      <c r="DH11" s="487"/>
      <c r="DI11" s="488"/>
    </row>
    <row r="12" spans="1:119" ht="18.75" customHeight="1" x14ac:dyDescent="0.2">
      <c r="A12" s="178"/>
      <c r="B12" s="506" t="s">
        <v>134</v>
      </c>
      <c r="C12" s="507"/>
      <c r="D12" s="507"/>
      <c r="E12" s="507"/>
      <c r="F12" s="507"/>
      <c r="G12" s="507"/>
      <c r="H12" s="507"/>
      <c r="I12" s="507"/>
      <c r="J12" s="507"/>
      <c r="K12" s="508"/>
      <c r="L12" s="515" t="s">
        <v>135</v>
      </c>
      <c r="M12" s="516"/>
      <c r="N12" s="516"/>
      <c r="O12" s="516"/>
      <c r="P12" s="516"/>
      <c r="Q12" s="517"/>
      <c r="R12" s="518">
        <v>7812</v>
      </c>
      <c r="S12" s="519"/>
      <c r="T12" s="519"/>
      <c r="U12" s="519"/>
      <c r="V12" s="520"/>
      <c r="W12" s="521" t="s">
        <v>1</v>
      </c>
      <c r="X12" s="479"/>
      <c r="Y12" s="479"/>
      <c r="Z12" s="479"/>
      <c r="AA12" s="479"/>
      <c r="AB12" s="522"/>
      <c r="AC12" s="523" t="s">
        <v>136</v>
      </c>
      <c r="AD12" s="524"/>
      <c r="AE12" s="524"/>
      <c r="AF12" s="524"/>
      <c r="AG12" s="525"/>
      <c r="AH12" s="523" t="s">
        <v>137</v>
      </c>
      <c r="AI12" s="524"/>
      <c r="AJ12" s="524"/>
      <c r="AK12" s="524"/>
      <c r="AL12" s="526"/>
      <c r="AM12" s="475" t="s">
        <v>138</v>
      </c>
      <c r="AN12" s="476"/>
      <c r="AO12" s="476"/>
      <c r="AP12" s="476"/>
      <c r="AQ12" s="476"/>
      <c r="AR12" s="476"/>
      <c r="AS12" s="476"/>
      <c r="AT12" s="477"/>
      <c r="AU12" s="478" t="s">
        <v>139</v>
      </c>
      <c r="AV12" s="479"/>
      <c r="AW12" s="479"/>
      <c r="AX12" s="479"/>
      <c r="AY12" s="480" t="s">
        <v>140</v>
      </c>
      <c r="AZ12" s="481"/>
      <c r="BA12" s="481"/>
      <c r="BB12" s="481"/>
      <c r="BC12" s="481"/>
      <c r="BD12" s="481"/>
      <c r="BE12" s="481"/>
      <c r="BF12" s="481"/>
      <c r="BG12" s="481"/>
      <c r="BH12" s="481"/>
      <c r="BI12" s="481"/>
      <c r="BJ12" s="481"/>
      <c r="BK12" s="481"/>
      <c r="BL12" s="481"/>
      <c r="BM12" s="482"/>
      <c r="BN12" s="446">
        <v>0</v>
      </c>
      <c r="BO12" s="447"/>
      <c r="BP12" s="447"/>
      <c r="BQ12" s="447"/>
      <c r="BR12" s="447"/>
      <c r="BS12" s="447"/>
      <c r="BT12" s="447"/>
      <c r="BU12" s="448"/>
      <c r="BV12" s="446">
        <v>425000</v>
      </c>
      <c r="BW12" s="447"/>
      <c r="BX12" s="447"/>
      <c r="BY12" s="447"/>
      <c r="BZ12" s="447"/>
      <c r="CA12" s="447"/>
      <c r="CB12" s="447"/>
      <c r="CC12" s="448"/>
      <c r="CD12" s="449" t="s">
        <v>141</v>
      </c>
      <c r="CE12" s="450"/>
      <c r="CF12" s="450"/>
      <c r="CG12" s="450"/>
      <c r="CH12" s="450"/>
      <c r="CI12" s="450"/>
      <c r="CJ12" s="450"/>
      <c r="CK12" s="450"/>
      <c r="CL12" s="450"/>
      <c r="CM12" s="450"/>
      <c r="CN12" s="450"/>
      <c r="CO12" s="450"/>
      <c r="CP12" s="450"/>
      <c r="CQ12" s="450"/>
      <c r="CR12" s="450"/>
      <c r="CS12" s="451"/>
      <c r="CT12" s="486" t="s">
        <v>132</v>
      </c>
      <c r="CU12" s="487"/>
      <c r="CV12" s="487"/>
      <c r="CW12" s="487"/>
      <c r="CX12" s="487"/>
      <c r="CY12" s="487"/>
      <c r="CZ12" s="487"/>
      <c r="DA12" s="488"/>
      <c r="DB12" s="486" t="s">
        <v>133</v>
      </c>
      <c r="DC12" s="487"/>
      <c r="DD12" s="487"/>
      <c r="DE12" s="487"/>
      <c r="DF12" s="487"/>
      <c r="DG12" s="487"/>
      <c r="DH12" s="487"/>
      <c r="DI12" s="488"/>
    </row>
    <row r="13" spans="1:119" ht="18.75" customHeight="1" x14ac:dyDescent="0.2">
      <c r="A13" s="178"/>
      <c r="B13" s="509"/>
      <c r="C13" s="510"/>
      <c r="D13" s="510"/>
      <c r="E13" s="510"/>
      <c r="F13" s="510"/>
      <c r="G13" s="510"/>
      <c r="H13" s="510"/>
      <c r="I13" s="510"/>
      <c r="J13" s="510"/>
      <c r="K13" s="511"/>
      <c r="L13" s="187"/>
      <c r="M13" s="537" t="s">
        <v>142</v>
      </c>
      <c r="N13" s="538"/>
      <c r="O13" s="538"/>
      <c r="P13" s="538"/>
      <c r="Q13" s="539"/>
      <c r="R13" s="530">
        <v>7767</v>
      </c>
      <c r="S13" s="531"/>
      <c r="T13" s="531"/>
      <c r="U13" s="531"/>
      <c r="V13" s="532"/>
      <c r="W13" s="462" t="s">
        <v>143</v>
      </c>
      <c r="X13" s="463"/>
      <c r="Y13" s="463"/>
      <c r="Z13" s="463"/>
      <c r="AA13" s="463"/>
      <c r="AB13" s="453"/>
      <c r="AC13" s="497">
        <v>413</v>
      </c>
      <c r="AD13" s="498"/>
      <c r="AE13" s="498"/>
      <c r="AF13" s="498"/>
      <c r="AG13" s="540"/>
      <c r="AH13" s="497">
        <v>437</v>
      </c>
      <c r="AI13" s="498"/>
      <c r="AJ13" s="498"/>
      <c r="AK13" s="498"/>
      <c r="AL13" s="499"/>
      <c r="AM13" s="475" t="s">
        <v>144</v>
      </c>
      <c r="AN13" s="476"/>
      <c r="AO13" s="476"/>
      <c r="AP13" s="476"/>
      <c r="AQ13" s="476"/>
      <c r="AR13" s="476"/>
      <c r="AS13" s="476"/>
      <c r="AT13" s="477"/>
      <c r="AU13" s="478" t="s">
        <v>145</v>
      </c>
      <c r="AV13" s="479"/>
      <c r="AW13" s="479"/>
      <c r="AX13" s="479"/>
      <c r="AY13" s="480" t="s">
        <v>146</v>
      </c>
      <c r="AZ13" s="481"/>
      <c r="BA13" s="481"/>
      <c r="BB13" s="481"/>
      <c r="BC13" s="481"/>
      <c r="BD13" s="481"/>
      <c r="BE13" s="481"/>
      <c r="BF13" s="481"/>
      <c r="BG13" s="481"/>
      <c r="BH13" s="481"/>
      <c r="BI13" s="481"/>
      <c r="BJ13" s="481"/>
      <c r="BK13" s="481"/>
      <c r="BL13" s="481"/>
      <c r="BM13" s="482"/>
      <c r="BN13" s="446">
        <v>429049</v>
      </c>
      <c r="BO13" s="447"/>
      <c r="BP13" s="447"/>
      <c r="BQ13" s="447"/>
      <c r="BR13" s="447"/>
      <c r="BS13" s="447"/>
      <c r="BT13" s="447"/>
      <c r="BU13" s="448"/>
      <c r="BV13" s="446">
        <v>-536232</v>
      </c>
      <c r="BW13" s="447"/>
      <c r="BX13" s="447"/>
      <c r="BY13" s="447"/>
      <c r="BZ13" s="447"/>
      <c r="CA13" s="447"/>
      <c r="CB13" s="447"/>
      <c r="CC13" s="448"/>
      <c r="CD13" s="449" t="s">
        <v>147</v>
      </c>
      <c r="CE13" s="450"/>
      <c r="CF13" s="450"/>
      <c r="CG13" s="450"/>
      <c r="CH13" s="450"/>
      <c r="CI13" s="450"/>
      <c r="CJ13" s="450"/>
      <c r="CK13" s="450"/>
      <c r="CL13" s="450"/>
      <c r="CM13" s="450"/>
      <c r="CN13" s="450"/>
      <c r="CO13" s="450"/>
      <c r="CP13" s="450"/>
      <c r="CQ13" s="450"/>
      <c r="CR13" s="450"/>
      <c r="CS13" s="451"/>
      <c r="CT13" s="443">
        <v>9</v>
      </c>
      <c r="CU13" s="444"/>
      <c r="CV13" s="444"/>
      <c r="CW13" s="444"/>
      <c r="CX13" s="444"/>
      <c r="CY13" s="444"/>
      <c r="CZ13" s="444"/>
      <c r="DA13" s="445"/>
      <c r="DB13" s="443">
        <v>9.6999999999999993</v>
      </c>
      <c r="DC13" s="444"/>
      <c r="DD13" s="444"/>
      <c r="DE13" s="444"/>
      <c r="DF13" s="444"/>
      <c r="DG13" s="444"/>
      <c r="DH13" s="444"/>
      <c r="DI13" s="445"/>
    </row>
    <row r="14" spans="1:119" ht="18.75" customHeight="1" thickBot="1" x14ac:dyDescent="0.25">
      <c r="A14" s="178"/>
      <c r="B14" s="509"/>
      <c r="C14" s="510"/>
      <c r="D14" s="510"/>
      <c r="E14" s="510"/>
      <c r="F14" s="510"/>
      <c r="G14" s="510"/>
      <c r="H14" s="510"/>
      <c r="I14" s="510"/>
      <c r="J14" s="510"/>
      <c r="K14" s="511"/>
      <c r="L14" s="527" t="s">
        <v>148</v>
      </c>
      <c r="M14" s="528"/>
      <c r="N14" s="528"/>
      <c r="O14" s="528"/>
      <c r="P14" s="528"/>
      <c r="Q14" s="529"/>
      <c r="R14" s="530">
        <v>7861</v>
      </c>
      <c r="S14" s="531"/>
      <c r="T14" s="531"/>
      <c r="U14" s="531"/>
      <c r="V14" s="532"/>
      <c r="W14" s="436"/>
      <c r="X14" s="437"/>
      <c r="Y14" s="437"/>
      <c r="Z14" s="437"/>
      <c r="AA14" s="437"/>
      <c r="AB14" s="426"/>
      <c r="AC14" s="533">
        <v>10.6</v>
      </c>
      <c r="AD14" s="534"/>
      <c r="AE14" s="534"/>
      <c r="AF14" s="534"/>
      <c r="AG14" s="535"/>
      <c r="AH14" s="533">
        <v>10.8</v>
      </c>
      <c r="AI14" s="534"/>
      <c r="AJ14" s="534"/>
      <c r="AK14" s="534"/>
      <c r="AL14" s="536"/>
      <c r="AM14" s="475"/>
      <c r="AN14" s="476"/>
      <c r="AO14" s="476"/>
      <c r="AP14" s="476"/>
      <c r="AQ14" s="476"/>
      <c r="AR14" s="476"/>
      <c r="AS14" s="476"/>
      <c r="AT14" s="477"/>
      <c r="AU14" s="478"/>
      <c r="AV14" s="479"/>
      <c r="AW14" s="479"/>
      <c r="AX14" s="479"/>
      <c r="AY14" s="480"/>
      <c r="AZ14" s="481"/>
      <c r="BA14" s="481"/>
      <c r="BB14" s="481"/>
      <c r="BC14" s="481"/>
      <c r="BD14" s="481"/>
      <c r="BE14" s="481"/>
      <c r="BF14" s="481"/>
      <c r="BG14" s="481"/>
      <c r="BH14" s="481"/>
      <c r="BI14" s="481"/>
      <c r="BJ14" s="481"/>
      <c r="BK14" s="481"/>
      <c r="BL14" s="481"/>
      <c r="BM14" s="482"/>
      <c r="BN14" s="446"/>
      <c r="BO14" s="447"/>
      <c r="BP14" s="447"/>
      <c r="BQ14" s="447"/>
      <c r="BR14" s="447"/>
      <c r="BS14" s="447"/>
      <c r="BT14" s="447"/>
      <c r="BU14" s="448"/>
      <c r="BV14" s="446"/>
      <c r="BW14" s="447"/>
      <c r="BX14" s="447"/>
      <c r="BY14" s="447"/>
      <c r="BZ14" s="447"/>
      <c r="CA14" s="447"/>
      <c r="CB14" s="447"/>
      <c r="CC14" s="448"/>
      <c r="CD14" s="541" t="s">
        <v>149</v>
      </c>
      <c r="CE14" s="542"/>
      <c r="CF14" s="542"/>
      <c r="CG14" s="542"/>
      <c r="CH14" s="542"/>
      <c r="CI14" s="542"/>
      <c r="CJ14" s="542"/>
      <c r="CK14" s="542"/>
      <c r="CL14" s="542"/>
      <c r="CM14" s="542"/>
      <c r="CN14" s="542"/>
      <c r="CO14" s="542"/>
      <c r="CP14" s="542"/>
      <c r="CQ14" s="542"/>
      <c r="CR14" s="542"/>
      <c r="CS14" s="543"/>
      <c r="CT14" s="544" t="s">
        <v>133</v>
      </c>
      <c r="CU14" s="545"/>
      <c r="CV14" s="545"/>
      <c r="CW14" s="545"/>
      <c r="CX14" s="545"/>
      <c r="CY14" s="545"/>
      <c r="CZ14" s="545"/>
      <c r="DA14" s="546"/>
      <c r="DB14" s="544" t="s">
        <v>132</v>
      </c>
      <c r="DC14" s="545"/>
      <c r="DD14" s="545"/>
      <c r="DE14" s="545"/>
      <c r="DF14" s="545"/>
      <c r="DG14" s="545"/>
      <c r="DH14" s="545"/>
      <c r="DI14" s="546"/>
    </row>
    <row r="15" spans="1:119" ht="18.75" customHeight="1" x14ac:dyDescent="0.2">
      <c r="A15" s="178"/>
      <c r="B15" s="509"/>
      <c r="C15" s="510"/>
      <c r="D15" s="510"/>
      <c r="E15" s="510"/>
      <c r="F15" s="510"/>
      <c r="G15" s="510"/>
      <c r="H15" s="510"/>
      <c r="I15" s="510"/>
      <c r="J15" s="510"/>
      <c r="K15" s="511"/>
      <c r="L15" s="187"/>
      <c r="M15" s="537" t="s">
        <v>150</v>
      </c>
      <c r="N15" s="538"/>
      <c r="O15" s="538"/>
      <c r="P15" s="538"/>
      <c r="Q15" s="539"/>
      <c r="R15" s="530">
        <v>7812</v>
      </c>
      <c r="S15" s="531"/>
      <c r="T15" s="531"/>
      <c r="U15" s="531"/>
      <c r="V15" s="532"/>
      <c r="W15" s="462" t="s">
        <v>151</v>
      </c>
      <c r="X15" s="463"/>
      <c r="Y15" s="463"/>
      <c r="Z15" s="463"/>
      <c r="AA15" s="463"/>
      <c r="AB15" s="453"/>
      <c r="AC15" s="497">
        <v>1288</v>
      </c>
      <c r="AD15" s="498"/>
      <c r="AE15" s="498"/>
      <c r="AF15" s="498"/>
      <c r="AG15" s="540"/>
      <c r="AH15" s="497">
        <v>1475</v>
      </c>
      <c r="AI15" s="498"/>
      <c r="AJ15" s="498"/>
      <c r="AK15" s="498"/>
      <c r="AL15" s="499"/>
      <c r="AM15" s="475"/>
      <c r="AN15" s="476"/>
      <c r="AO15" s="476"/>
      <c r="AP15" s="476"/>
      <c r="AQ15" s="476"/>
      <c r="AR15" s="476"/>
      <c r="AS15" s="476"/>
      <c r="AT15" s="477"/>
      <c r="AU15" s="478"/>
      <c r="AV15" s="479"/>
      <c r="AW15" s="479"/>
      <c r="AX15" s="479"/>
      <c r="AY15" s="406" t="s">
        <v>152</v>
      </c>
      <c r="AZ15" s="407"/>
      <c r="BA15" s="407"/>
      <c r="BB15" s="407"/>
      <c r="BC15" s="407"/>
      <c r="BD15" s="407"/>
      <c r="BE15" s="407"/>
      <c r="BF15" s="407"/>
      <c r="BG15" s="407"/>
      <c r="BH15" s="407"/>
      <c r="BI15" s="407"/>
      <c r="BJ15" s="407"/>
      <c r="BK15" s="407"/>
      <c r="BL15" s="407"/>
      <c r="BM15" s="408"/>
      <c r="BN15" s="409">
        <v>3396585</v>
      </c>
      <c r="BO15" s="410"/>
      <c r="BP15" s="410"/>
      <c r="BQ15" s="410"/>
      <c r="BR15" s="410"/>
      <c r="BS15" s="410"/>
      <c r="BT15" s="410"/>
      <c r="BU15" s="411"/>
      <c r="BV15" s="409">
        <v>2300128</v>
      </c>
      <c r="BW15" s="410"/>
      <c r="BX15" s="410"/>
      <c r="BY15" s="410"/>
      <c r="BZ15" s="410"/>
      <c r="CA15" s="410"/>
      <c r="CB15" s="410"/>
      <c r="CC15" s="411"/>
      <c r="CD15" s="547" t="s">
        <v>153</v>
      </c>
      <c r="CE15" s="548"/>
      <c r="CF15" s="548"/>
      <c r="CG15" s="548"/>
      <c r="CH15" s="548"/>
      <c r="CI15" s="548"/>
      <c r="CJ15" s="548"/>
      <c r="CK15" s="548"/>
      <c r="CL15" s="548"/>
      <c r="CM15" s="548"/>
      <c r="CN15" s="548"/>
      <c r="CO15" s="548"/>
      <c r="CP15" s="548"/>
      <c r="CQ15" s="548"/>
      <c r="CR15" s="548"/>
      <c r="CS15" s="549"/>
      <c r="CT15" s="188"/>
      <c r="CU15" s="189"/>
      <c r="CV15" s="189"/>
      <c r="CW15" s="189"/>
      <c r="CX15" s="189"/>
      <c r="CY15" s="189"/>
      <c r="CZ15" s="189"/>
      <c r="DA15" s="190"/>
      <c r="DB15" s="188"/>
      <c r="DC15" s="189"/>
      <c r="DD15" s="189"/>
      <c r="DE15" s="189"/>
      <c r="DF15" s="189"/>
      <c r="DG15" s="189"/>
      <c r="DH15" s="189"/>
      <c r="DI15" s="190"/>
    </row>
    <row r="16" spans="1:119" ht="18.75" customHeight="1" x14ac:dyDescent="0.2">
      <c r="A16" s="178"/>
      <c r="B16" s="509"/>
      <c r="C16" s="510"/>
      <c r="D16" s="510"/>
      <c r="E16" s="510"/>
      <c r="F16" s="510"/>
      <c r="G16" s="510"/>
      <c r="H16" s="510"/>
      <c r="I16" s="510"/>
      <c r="J16" s="510"/>
      <c r="K16" s="511"/>
      <c r="L16" s="527" t="s">
        <v>154</v>
      </c>
      <c r="M16" s="550"/>
      <c r="N16" s="550"/>
      <c r="O16" s="550"/>
      <c r="P16" s="550"/>
      <c r="Q16" s="551"/>
      <c r="R16" s="552" t="s">
        <v>155</v>
      </c>
      <c r="S16" s="553"/>
      <c r="T16" s="553"/>
      <c r="U16" s="553"/>
      <c r="V16" s="554"/>
      <c r="W16" s="436"/>
      <c r="X16" s="437"/>
      <c r="Y16" s="437"/>
      <c r="Z16" s="437"/>
      <c r="AA16" s="437"/>
      <c r="AB16" s="426"/>
      <c r="AC16" s="533">
        <v>33.1</v>
      </c>
      <c r="AD16" s="534"/>
      <c r="AE16" s="534"/>
      <c r="AF16" s="534"/>
      <c r="AG16" s="535"/>
      <c r="AH16" s="533">
        <v>36.299999999999997</v>
      </c>
      <c r="AI16" s="534"/>
      <c r="AJ16" s="534"/>
      <c r="AK16" s="534"/>
      <c r="AL16" s="536"/>
      <c r="AM16" s="475"/>
      <c r="AN16" s="476"/>
      <c r="AO16" s="476"/>
      <c r="AP16" s="476"/>
      <c r="AQ16" s="476"/>
      <c r="AR16" s="476"/>
      <c r="AS16" s="476"/>
      <c r="AT16" s="477"/>
      <c r="AU16" s="478"/>
      <c r="AV16" s="479"/>
      <c r="AW16" s="479"/>
      <c r="AX16" s="479"/>
      <c r="AY16" s="480" t="s">
        <v>156</v>
      </c>
      <c r="AZ16" s="481"/>
      <c r="BA16" s="481"/>
      <c r="BB16" s="481"/>
      <c r="BC16" s="481"/>
      <c r="BD16" s="481"/>
      <c r="BE16" s="481"/>
      <c r="BF16" s="481"/>
      <c r="BG16" s="481"/>
      <c r="BH16" s="481"/>
      <c r="BI16" s="481"/>
      <c r="BJ16" s="481"/>
      <c r="BK16" s="481"/>
      <c r="BL16" s="481"/>
      <c r="BM16" s="482"/>
      <c r="BN16" s="446">
        <v>2988450</v>
      </c>
      <c r="BO16" s="447"/>
      <c r="BP16" s="447"/>
      <c r="BQ16" s="447"/>
      <c r="BR16" s="447"/>
      <c r="BS16" s="447"/>
      <c r="BT16" s="447"/>
      <c r="BU16" s="448"/>
      <c r="BV16" s="446">
        <v>2609911</v>
      </c>
      <c r="BW16" s="447"/>
      <c r="BX16" s="447"/>
      <c r="BY16" s="447"/>
      <c r="BZ16" s="447"/>
      <c r="CA16" s="447"/>
      <c r="CB16" s="447"/>
      <c r="CC16" s="448"/>
      <c r="CD16" s="191"/>
      <c r="CE16" s="560"/>
      <c r="CF16" s="560"/>
      <c r="CG16" s="560"/>
      <c r="CH16" s="560"/>
      <c r="CI16" s="560"/>
      <c r="CJ16" s="560"/>
      <c r="CK16" s="560"/>
      <c r="CL16" s="560"/>
      <c r="CM16" s="560"/>
      <c r="CN16" s="560"/>
      <c r="CO16" s="560"/>
      <c r="CP16" s="560"/>
      <c r="CQ16" s="560"/>
      <c r="CR16" s="560"/>
      <c r="CS16" s="561"/>
      <c r="CT16" s="443"/>
      <c r="CU16" s="444"/>
      <c r="CV16" s="444"/>
      <c r="CW16" s="444"/>
      <c r="CX16" s="444"/>
      <c r="CY16" s="444"/>
      <c r="CZ16" s="444"/>
      <c r="DA16" s="445"/>
      <c r="DB16" s="443"/>
      <c r="DC16" s="444"/>
      <c r="DD16" s="444"/>
      <c r="DE16" s="444"/>
      <c r="DF16" s="444"/>
      <c r="DG16" s="444"/>
      <c r="DH16" s="444"/>
      <c r="DI16" s="445"/>
    </row>
    <row r="17" spans="1:113" ht="18.75" customHeight="1" thickBot="1" x14ac:dyDescent="0.25">
      <c r="A17" s="178"/>
      <c r="B17" s="512"/>
      <c r="C17" s="513"/>
      <c r="D17" s="513"/>
      <c r="E17" s="513"/>
      <c r="F17" s="513"/>
      <c r="G17" s="513"/>
      <c r="H17" s="513"/>
      <c r="I17" s="513"/>
      <c r="J17" s="513"/>
      <c r="K17" s="514"/>
      <c r="L17" s="192"/>
      <c r="M17" s="557" t="s">
        <v>157</v>
      </c>
      <c r="N17" s="558"/>
      <c r="O17" s="558"/>
      <c r="P17" s="558"/>
      <c r="Q17" s="559"/>
      <c r="R17" s="552" t="s">
        <v>158</v>
      </c>
      <c r="S17" s="553"/>
      <c r="T17" s="553"/>
      <c r="U17" s="553"/>
      <c r="V17" s="554"/>
      <c r="W17" s="462" t="s">
        <v>159</v>
      </c>
      <c r="X17" s="463"/>
      <c r="Y17" s="463"/>
      <c r="Z17" s="463"/>
      <c r="AA17" s="463"/>
      <c r="AB17" s="453"/>
      <c r="AC17" s="497">
        <v>2189</v>
      </c>
      <c r="AD17" s="498"/>
      <c r="AE17" s="498"/>
      <c r="AF17" s="498"/>
      <c r="AG17" s="540"/>
      <c r="AH17" s="497">
        <v>2153</v>
      </c>
      <c r="AI17" s="498"/>
      <c r="AJ17" s="498"/>
      <c r="AK17" s="498"/>
      <c r="AL17" s="499"/>
      <c r="AM17" s="475"/>
      <c r="AN17" s="476"/>
      <c r="AO17" s="476"/>
      <c r="AP17" s="476"/>
      <c r="AQ17" s="476"/>
      <c r="AR17" s="476"/>
      <c r="AS17" s="476"/>
      <c r="AT17" s="477"/>
      <c r="AU17" s="478"/>
      <c r="AV17" s="479"/>
      <c r="AW17" s="479"/>
      <c r="AX17" s="479"/>
      <c r="AY17" s="480" t="s">
        <v>160</v>
      </c>
      <c r="AZ17" s="481"/>
      <c r="BA17" s="481"/>
      <c r="BB17" s="481"/>
      <c r="BC17" s="481"/>
      <c r="BD17" s="481"/>
      <c r="BE17" s="481"/>
      <c r="BF17" s="481"/>
      <c r="BG17" s="481"/>
      <c r="BH17" s="481"/>
      <c r="BI17" s="481"/>
      <c r="BJ17" s="481"/>
      <c r="BK17" s="481"/>
      <c r="BL17" s="481"/>
      <c r="BM17" s="482"/>
      <c r="BN17" s="446">
        <v>4427893</v>
      </c>
      <c r="BO17" s="447"/>
      <c r="BP17" s="447"/>
      <c r="BQ17" s="447"/>
      <c r="BR17" s="447"/>
      <c r="BS17" s="447"/>
      <c r="BT17" s="447"/>
      <c r="BU17" s="448"/>
      <c r="BV17" s="446">
        <v>2977925</v>
      </c>
      <c r="BW17" s="447"/>
      <c r="BX17" s="447"/>
      <c r="BY17" s="447"/>
      <c r="BZ17" s="447"/>
      <c r="CA17" s="447"/>
      <c r="CB17" s="447"/>
      <c r="CC17" s="448"/>
      <c r="CD17" s="191"/>
      <c r="CE17" s="560"/>
      <c r="CF17" s="560"/>
      <c r="CG17" s="560"/>
      <c r="CH17" s="560"/>
      <c r="CI17" s="560"/>
      <c r="CJ17" s="560"/>
      <c r="CK17" s="560"/>
      <c r="CL17" s="560"/>
      <c r="CM17" s="560"/>
      <c r="CN17" s="560"/>
      <c r="CO17" s="560"/>
      <c r="CP17" s="560"/>
      <c r="CQ17" s="560"/>
      <c r="CR17" s="560"/>
      <c r="CS17" s="561"/>
      <c r="CT17" s="443"/>
      <c r="CU17" s="444"/>
      <c r="CV17" s="444"/>
      <c r="CW17" s="444"/>
      <c r="CX17" s="444"/>
      <c r="CY17" s="444"/>
      <c r="CZ17" s="444"/>
      <c r="DA17" s="445"/>
      <c r="DB17" s="443"/>
      <c r="DC17" s="444"/>
      <c r="DD17" s="444"/>
      <c r="DE17" s="444"/>
      <c r="DF17" s="444"/>
      <c r="DG17" s="444"/>
      <c r="DH17" s="444"/>
      <c r="DI17" s="445"/>
    </row>
    <row r="18" spans="1:113" ht="18.75" customHeight="1" thickBot="1" x14ac:dyDescent="0.25">
      <c r="A18" s="178"/>
      <c r="B18" s="571" t="s">
        <v>161</v>
      </c>
      <c r="C18" s="489"/>
      <c r="D18" s="489"/>
      <c r="E18" s="572"/>
      <c r="F18" s="572"/>
      <c r="G18" s="572"/>
      <c r="H18" s="572"/>
      <c r="I18" s="572"/>
      <c r="J18" s="572"/>
      <c r="K18" s="572"/>
      <c r="L18" s="573">
        <v>46.7</v>
      </c>
      <c r="M18" s="573"/>
      <c r="N18" s="573"/>
      <c r="O18" s="573"/>
      <c r="P18" s="573"/>
      <c r="Q18" s="573"/>
      <c r="R18" s="574"/>
      <c r="S18" s="574"/>
      <c r="T18" s="574"/>
      <c r="U18" s="574"/>
      <c r="V18" s="575"/>
      <c r="W18" s="464"/>
      <c r="X18" s="465"/>
      <c r="Y18" s="465"/>
      <c r="Z18" s="465"/>
      <c r="AA18" s="465"/>
      <c r="AB18" s="456"/>
      <c r="AC18" s="576">
        <v>56.3</v>
      </c>
      <c r="AD18" s="577"/>
      <c r="AE18" s="577"/>
      <c r="AF18" s="577"/>
      <c r="AG18" s="578"/>
      <c r="AH18" s="576">
        <v>53</v>
      </c>
      <c r="AI18" s="577"/>
      <c r="AJ18" s="577"/>
      <c r="AK18" s="577"/>
      <c r="AL18" s="579"/>
      <c r="AM18" s="475"/>
      <c r="AN18" s="476"/>
      <c r="AO18" s="476"/>
      <c r="AP18" s="476"/>
      <c r="AQ18" s="476"/>
      <c r="AR18" s="476"/>
      <c r="AS18" s="476"/>
      <c r="AT18" s="477"/>
      <c r="AU18" s="478"/>
      <c r="AV18" s="479"/>
      <c r="AW18" s="479"/>
      <c r="AX18" s="479"/>
      <c r="AY18" s="480" t="s">
        <v>162</v>
      </c>
      <c r="AZ18" s="481"/>
      <c r="BA18" s="481"/>
      <c r="BB18" s="481"/>
      <c r="BC18" s="481"/>
      <c r="BD18" s="481"/>
      <c r="BE18" s="481"/>
      <c r="BF18" s="481"/>
      <c r="BG18" s="481"/>
      <c r="BH18" s="481"/>
      <c r="BI18" s="481"/>
      <c r="BJ18" s="481"/>
      <c r="BK18" s="481"/>
      <c r="BL18" s="481"/>
      <c r="BM18" s="482"/>
      <c r="BN18" s="446">
        <v>2956024</v>
      </c>
      <c r="BO18" s="447"/>
      <c r="BP18" s="447"/>
      <c r="BQ18" s="447"/>
      <c r="BR18" s="447"/>
      <c r="BS18" s="447"/>
      <c r="BT18" s="447"/>
      <c r="BU18" s="448"/>
      <c r="BV18" s="446">
        <v>2869768</v>
      </c>
      <c r="BW18" s="447"/>
      <c r="BX18" s="447"/>
      <c r="BY18" s="447"/>
      <c r="BZ18" s="447"/>
      <c r="CA18" s="447"/>
      <c r="CB18" s="447"/>
      <c r="CC18" s="448"/>
      <c r="CD18" s="191"/>
      <c r="CE18" s="560"/>
      <c r="CF18" s="560"/>
      <c r="CG18" s="560"/>
      <c r="CH18" s="560"/>
      <c r="CI18" s="560"/>
      <c r="CJ18" s="560"/>
      <c r="CK18" s="560"/>
      <c r="CL18" s="560"/>
      <c r="CM18" s="560"/>
      <c r="CN18" s="560"/>
      <c r="CO18" s="560"/>
      <c r="CP18" s="560"/>
      <c r="CQ18" s="560"/>
      <c r="CR18" s="560"/>
      <c r="CS18" s="561"/>
      <c r="CT18" s="443"/>
      <c r="CU18" s="444"/>
      <c r="CV18" s="444"/>
      <c r="CW18" s="444"/>
      <c r="CX18" s="444"/>
      <c r="CY18" s="444"/>
      <c r="CZ18" s="444"/>
      <c r="DA18" s="445"/>
      <c r="DB18" s="443"/>
      <c r="DC18" s="444"/>
      <c r="DD18" s="444"/>
      <c r="DE18" s="444"/>
      <c r="DF18" s="444"/>
      <c r="DG18" s="444"/>
      <c r="DH18" s="444"/>
      <c r="DI18" s="445"/>
    </row>
    <row r="19" spans="1:113" ht="18.75" customHeight="1" thickBot="1" x14ac:dyDescent="0.25">
      <c r="A19" s="178"/>
      <c r="B19" s="571" t="s">
        <v>163</v>
      </c>
      <c r="C19" s="489"/>
      <c r="D19" s="489"/>
      <c r="E19" s="572"/>
      <c r="F19" s="572"/>
      <c r="G19" s="572"/>
      <c r="H19" s="572"/>
      <c r="I19" s="572"/>
      <c r="J19" s="572"/>
      <c r="K19" s="572"/>
      <c r="L19" s="580">
        <v>169</v>
      </c>
      <c r="M19" s="580"/>
      <c r="N19" s="580"/>
      <c r="O19" s="580"/>
      <c r="P19" s="580"/>
      <c r="Q19" s="580"/>
      <c r="R19" s="581"/>
      <c r="S19" s="581"/>
      <c r="T19" s="581"/>
      <c r="U19" s="581"/>
      <c r="V19" s="582"/>
      <c r="W19" s="403"/>
      <c r="X19" s="404"/>
      <c r="Y19" s="404"/>
      <c r="Z19" s="404"/>
      <c r="AA19" s="404"/>
      <c r="AB19" s="404"/>
      <c r="AC19" s="555"/>
      <c r="AD19" s="555"/>
      <c r="AE19" s="555"/>
      <c r="AF19" s="555"/>
      <c r="AG19" s="555"/>
      <c r="AH19" s="555"/>
      <c r="AI19" s="555"/>
      <c r="AJ19" s="555"/>
      <c r="AK19" s="555"/>
      <c r="AL19" s="556"/>
      <c r="AM19" s="475"/>
      <c r="AN19" s="476"/>
      <c r="AO19" s="476"/>
      <c r="AP19" s="476"/>
      <c r="AQ19" s="476"/>
      <c r="AR19" s="476"/>
      <c r="AS19" s="476"/>
      <c r="AT19" s="477"/>
      <c r="AU19" s="478"/>
      <c r="AV19" s="479"/>
      <c r="AW19" s="479"/>
      <c r="AX19" s="479"/>
      <c r="AY19" s="480" t="s">
        <v>164</v>
      </c>
      <c r="AZ19" s="481"/>
      <c r="BA19" s="481"/>
      <c r="BB19" s="481"/>
      <c r="BC19" s="481"/>
      <c r="BD19" s="481"/>
      <c r="BE19" s="481"/>
      <c r="BF19" s="481"/>
      <c r="BG19" s="481"/>
      <c r="BH19" s="481"/>
      <c r="BI19" s="481"/>
      <c r="BJ19" s="481"/>
      <c r="BK19" s="481"/>
      <c r="BL19" s="481"/>
      <c r="BM19" s="482"/>
      <c r="BN19" s="446">
        <v>5409876</v>
      </c>
      <c r="BO19" s="447"/>
      <c r="BP19" s="447"/>
      <c r="BQ19" s="447"/>
      <c r="BR19" s="447"/>
      <c r="BS19" s="447"/>
      <c r="BT19" s="447"/>
      <c r="BU19" s="448"/>
      <c r="BV19" s="446">
        <v>4710977</v>
      </c>
      <c r="BW19" s="447"/>
      <c r="BX19" s="447"/>
      <c r="BY19" s="447"/>
      <c r="BZ19" s="447"/>
      <c r="CA19" s="447"/>
      <c r="CB19" s="447"/>
      <c r="CC19" s="448"/>
      <c r="CD19" s="191"/>
      <c r="CE19" s="560"/>
      <c r="CF19" s="560"/>
      <c r="CG19" s="560"/>
      <c r="CH19" s="560"/>
      <c r="CI19" s="560"/>
      <c r="CJ19" s="560"/>
      <c r="CK19" s="560"/>
      <c r="CL19" s="560"/>
      <c r="CM19" s="560"/>
      <c r="CN19" s="560"/>
      <c r="CO19" s="560"/>
      <c r="CP19" s="560"/>
      <c r="CQ19" s="560"/>
      <c r="CR19" s="560"/>
      <c r="CS19" s="561"/>
      <c r="CT19" s="443"/>
      <c r="CU19" s="444"/>
      <c r="CV19" s="444"/>
      <c r="CW19" s="444"/>
      <c r="CX19" s="444"/>
      <c r="CY19" s="444"/>
      <c r="CZ19" s="444"/>
      <c r="DA19" s="445"/>
      <c r="DB19" s="443"/>
      <c r="DC19" s="444"/>
      <c r="DD19" s="444"/>
      <c r="DE19" s="444"/>
      <c r="DF19" s="444"/>
      <c r="DG19" s="444"/>
      <c r="DH19" s="444"/>
      <c r="DI19" s="445"/>
    </row>
    <row r="20" spans="1:113" ht="18.75" customHeight="1" thickBot="1" x14ac:dyDescent="0.25">
      <c r="A20" s="178"/>
      <c r="B20" s="571" t="s">
        <v>165</v>
      </c>
      <c r="C20" s="489"/>
      <c r="D20" s="489"/>
      <c r="E20" s="572"/>
      <c r="F20" s="572"/>
      <c r="G20" s="572"/>
      <c r="H20" s="572"/>
      <c r="I20" s="572"/>
      <c r="J20" s="572"/>
      <c r="K20" s="572"/>
      <c r="L20" s="580">
        <v>2748</v>
      </c>
      <c r="M20" s="580"/>
      <c r="N20" s="580"/>
      <c r="O20" s="580"/>
      <c r="P20" s="580"/>
      <c r="Q20" s="580"/>
      <c r="R20" s="581"/>
      <c r="S20" s="581"/>
      <c r="T20" s="581"/>
      <c r="U20" s="581"/>
      <c r="V20" s="582"/>
      <c r="W20" s="464"/>
      <c r="X20" s="465"/>
      <c r="Y20" s="465"/>
      <c r="Z20" s="465"/>
      <c r="AA20" s="465"/>
      <c r="AB20" s="465"/>
      <c r="AC20" s="583"/>
      <c r="AD20" s="583"/>
      <c r="AE20" s="583"/>
      <c r="AF20" s="583"/>
      <c r="AG20" s="583"/>
      <c r="AH20" s="583"/>
      <c r="AI20" s="583"/>
      <c r="AJ20" s="583"/>
      <c r="AK20" s="583"/>
      <c r="AL20" s="584"/>
      <c r="AM20" s="585"/>
      <c r="AN20" s="501"/>
      <c r="AO20" s="501"/>
      <c r="AP20" s="501"/>
      <c r="AQ20" s="501"/>
      <c r="AR20" s="501"/>
      <c r="AS20" s="501"/>
      <c r="AT20" s="502"/>
      <c r="AU20" s="586"/>
      <c r="AV20" s="587"/>
      <c r="AW20" s="587"/>
      <c r="AX20" s="588"/>
      <c r="AY20" s="480"/>
      <c r="AZ20" s="481"/>
      <c r="BA20" s="481"/>
      <c r="BB20" s="481"/>
      <c r="BC20" s="481"/>
      <c r="BD20" s="481"/>
      <c r="BE20" s="481"/>
      <c r="BF20" s="481"/>
      <c r="BG20" s="481"/>
      <c r="BH20" s="481"/>
      <c r="BI20" s="481"/>
      <c r="BJ20" s="481"/>
      <c r="BK20" s="481"/>
      <c r="BL20" s="481"/>
      <c r="BM20" s="482"/>
      <c r="BN20" s="446"/>
      <c r="BO20" s="447"/>
      <c r="BP20" s="447"/>
      <c r="BQ20" s="447"/>
      <c r="BR20" s="447"/>
      <c r="BS20" s="447"/>
      <c r="BT20" s="447"/>
      <c r="BU20" s="448"/>
      <c r="BV20" s="446"/>
      <c r="BW20" s="447"/>
      <c r="BX20" s="447"/>
      <c r="BY20" s="447"/>
      <c r="BZ20" s="447"/>
      <c r="CA20" s="447"/>
      <c r="CB20" s="447"/>
      <c r="CC20" s="448"/>
      <c r="CD20" s="191"/>
      <c r="CE20" s="560"/>
      <c r="CF20" s="560"/>
      <c r="CG20" s="560"/>
      <c r="CH20" s="560"/>
      <c r="CI20" s="560"/>
      <c r="CJ20" s="560"/>
      <c r="CK20" s="560"/>
      <c r="CL20" s="560"/>
      <c r="CM20" s="560"/>
      <c r="CN20" s="560"/>
      <c r="CO20" s="560"/>
      <c r="CP20" s="560"/>
      <c r="CQ20" s="560"/>
      <c r="CR20" s="560"/>
      <c r="CS20" s="561"/>
      <c r="CT20" s="443"/>
      <c r="CU20" s="444"/>
      <c r="CV20" s="444"/>
      <c r="CW20" s="444"/>
      <c r="CX20" s="444"/>
      <c r="CY20" s="444"/>
      <c r="CZ20" s="444"/>
      <c r="DA20" s="445"/>
      <c r="DB20" s="443"/>
      <c r="DC20" s="444"/>
      <c r="DD20" s="444"/>
      <c r="DE20" s="444"/>
      <c r="DF20" s="444"/>
      <c r="DG20" s="444"/>
      <c r="DH20" s="444"/>
      <c r="DI20" s="445"/>
    </row>
    <row r="21" spans="1:113" ht="18.75" customHeight="1" thickBot="1" x14ac:dyDescent="0.25">
      <c r="A21" s="178"/>
      <c r="B21" s="562" t="s">
        <v>166</v>
      </c>
      <c r="C21" s="563"/>
      <c r="D21" s="563"/>
      <c r="E21" s="563"/>
      <c r="F21" s="563"/>
      <c r="G21" s="563"/>
      <c r="H21" s="563"/>
      <c r="I21" s="563"/>
      <c r="J21" s="563"/>
      <c r="K21" s="563"/>
      <c r="L21" s="563"/>
      <c r="M21" s="563"/>
      <c r="N21" s="563"/>
      <c r="O21" s="563"/>
      <c r="P21" s="563"/>
      <c r="Q21" s="563"/>
      <c r="R21" s="563"/>
      <c r="S21" s="563"/>
      <c r="T21" s="563"/>
      <c r="U21" s="563"/>
      <c r="V21" s="563"/>
      <c r="W21" s="563"/>
      <c r="X21" s="563"/>
      <c r="Y21" s="563"/>
      <c r="Z21" s="563"/>
      <c r="AA21" s="563"/>
      <c r="AB21" s="563"/>
      <c r="AC21" s="563"/>
      <c r="AD21" s="563"/>
      <c r="AE21" s="563"/>
      <c r="AF21" s="563"/>
      <c r="AG21" s="563"/>
      <c r="AH21" s="563"/>
      <c r="AI21" s="563"/>
      <c r="AJ21" s="563"/>
      <c r="AK21" s="563"/>
      <c r="AL21" s="563"/>
      <c r="AM21" s="563"/>
      <c r="AN21" s="563"/>
      <c r="AO21" s="563"/>
      <c r="AP21" s="563"/>
      <c r="AQ21" s="563"/>
      <c r="AR21" s="563"/>
      <c r="AS21" s="563"/>
      <c r="AT21" s="563"/>
      <c r="AU21" s="563"/>
      <c r="AV21" s="563"/>
      <c r="AW21" s="563"/>
      <c r="AX21" s="564"/>
      <c r="AY21" s="565"/>
      <c r="AZ21" s="566"/>
      <c r="BA21" s="566"/>
      <c r="BB21" s="566"/>
      <c r="BC21" s="566"/>
      <c r="BD21" s="566"/>
      <c r="BE21" s="566"/>
      <c r="BF21" s="566"/>
      <c r="BG21" s="566"/>
      <c r="BH21" s="566"/>
      <c r="BI21" s="566"/>
      <c r="BJ21" s="566"/>
      <c r="BK21" s="566"/>
      <c r="BL21" s="566"/>
      <c r="BM21" s="567"/>
      <c r="BN21" s="568"/>
      <c r="BO21" s="569"/>
      <c r="BP21" s="569"/>
      <c r="BQ21" s="569"/>
      <c r="BR21" s="569"/>
      <c r="BS21" s="569"/>
      <c r="BT21" s="569"/>
      <c r="BU21" s="570"/>
      <c r="BV21" s="568"/>
      <c r="BW21" s="569"/>
      <c r="BX21" s="569"/>
      <c r="BY21" s="569"/>
      <c r="BZ21" s="569"/>
      <c r="CA21" s="569"/>
      <c r="CB21" s="569"/>
      <c r="CC21" s="570"/>
      <c r="CD21" s="191"/>
      <c r="CE21" s="560"/>
      <c r="CF21" s="560"/>
      <c r="CG21" s="560"/>
      <c r="CH21" s="560"/>
      <c r="CI21" s="560"/>
      <c r="CJ21" s="560"/>
      <c r="CK21" s="560"/>
      <c r="CL21" s="560"/>
      <c r="CM21" s="560"/>
      <c r="CN21" s="560"/>
      <c r="CO21" s="560"/>
      <c r="CP21" s="560"/>
      <c r="CQ21" s="560"/>
      <c r="CR21" s="560"/>
      <c r="CS21" s="561"/>
      <c r="CT21" s="443"/>
      <c r="CU21" s="444"/>
      <c r="CV21" s="444"/>
      <c r="CW21" s="444"/>
      <c r="CX21" s="444"/>
      <c r="CY21" s="444"/>
      <c r="CZ21" s="444"/>
      <c r="DA21" s="445"/>
      <c r="DB21" s="443"/>
      <c r="DC21" s="444"/>
      <c r="DD21" s="444"/>
      <c r="DE21" s="444"/>
      <c r="DF21" s="444"/>
      <c r="DG21" s="444"/>
      <c r="DH21" s="444"/>
      <c r="DI21" s="445"/>
    </row>
    <row r="22" spans="1:113" ht="18.75" customHeight="1" x14ac:dyDescent="0.2">
      <c r="A22" s="178"/>
      <c r="B22" s="616" t="s">
        <v>167</v>
      </c>
      <c r="C22" s="590"/>
      <c r="D22" s="591"/>
      <c r="E22" s="458" t="s">
        <v>1</v>
      </c>
      <c r="F22" s="463"/>
      <c r="G22" s="463"/>
      <c r="H22" s="463"/>
      <c r="I22" s="463"/>
      <c r="J22" s="463"/>
      <c r="K22" s="453"/>
      <c r="L22" s="458" t="s">
        <v>168</v>
      </c>
      <c r="M22" s="463"/>
      <c r="N22" s="463"/>
      <c r="O22" s="463"/>
      <c r="P22" s="453"/>
      <c r="Q22" s="621" t="s">
        <v>169</v>
      </c>
      <c r="R22" s="622"/>
      <c r="S22" s="622"/>
      <c r="T22" s="622"/>
      <c r="U22" s="622"/>
      <c r="V22" s="623"/>
      <c r="W22" s="589" t="s">
        <v>170</v>
      </c>
      <c r="X22" s="590"/>
      <c r="Y22" s="591"/>
      <c r="Z22" s="458" t="s">
        <v>1</v>
      </c>
      <c r="AA22" s="463"/>
      <c r="AB22" s="463"/>
      <c r="AC22" s="463"/>
      <c r="AD22" s="463"/>
      <c r="AE22" s="463"/>
      <c r="AF22" s="463"/>
      <c r="AG22" s="453"/>
      <c r="AH22" s="627" t="s">
        <v>171</v>
      </c>
      <c r="AI22" s="463"/>
      <c r="AJ22" s="463"/>
      <c r="AK22" s="463"/>
      <c r="AL22" s="453"/>
      <c r="AM22" s="627" t="s">
        <v>172</v>
      </c>
      <c r="AN22" s="628"/>
      <c r="AO22" s="628"/>
      <c r="AP22" s="628"/>
      <c r="AQ22" s="628"/>
      <c r="AR22" s="629"/>
      <c r="AS22" s="621" t="s">
        <v>169</v>
      </c>
      <c r="AT22" s="622"/>
      <c r="AU22" s="622"/>
      <c r="AV22" s="622"/>
      <c r="AW22" s="622"/>
      <c r="AX22" s="633"/>
      <c r="AY22" s="406" t="s">
        <v>173</v>
      </c>
      <c r="AZ22" s="407"/>
      <c r="BA22" s="407"/>
      <c r="BB22" s="407"/>
      <c r="BC22" s="407"/>
      <c r="BD22" s="407"/>
      <c r="BE22" s="407"/>
      <c r="BF22" s="407"/>
      <c r="BG22" s="407"/>
      <c r="BH22" s="407"/>
      <c r="BI22" s="407"/>
      <c r="BJ22" s="407"/>
      <c r="BK22" s="407"/>
      <c r="BL22" s="407"/>
      <c r="BM22" s="408"/>
      <c r="BN22" s="409">
        <v>5954636</v>
      </c>
      <c r="BO22" s="410"/>
      <c r="BP22" s="410"/>
      <c r="BQ22" s="410"/>
      <c r="BR22" s="410"/>
      <c r="BS22" s="410"/>
      <c r="BT22" s="410"/>
      <c r="BU22" s="411"/>
      <c r="BV22" s="409">
        <v>5758170</v>
      </c>
      <c r="BW22" s="410"/>
      <c r="BX22" s="410"/>
      <c r="BY22" s="410"/>
      <c r="BZ22" s="410"/>
      <c r="CA22" s="410"/>
      <c r="CB22" s="410"/>
      <c r="CC22" s="411"/>
      <c r="CD22" s="191"/>
      <c r="CE22" s="560"/>
      <c r="CF22" s="560"/>
      <c r="CG22" s="560"/>
      <c r="CH22" s="560"/>
      <c r="CI22" s="560"/>
      <c r="CJ22" s="560"/>
      <c r="CK22" s="560"/>
      <c r="CL22" s="560"/>
      <c r="CM22" s="560"/>
      <c r="CN22" s="560"/>
      <c r="CO22" s="560"/>
      <c r="CP22" s="560"/>
      <c r="CQ22" s="560"/>
      <c r="CR22" s="560"/>
      <c r="CS22" s="561"/>
      <c r="CT22" s="443"/>
      <c r="CU22" s="444"/>
      <c r="CV22" s="444"/>
      <c r="CW22" s="444"/>
      <c r="CX22" s="444"/>
      <c r="CY22" s="444"/>
      <c r="CZ22" s="444"/>
      <c r="DA22" s="445"/>
      <c r="DB22" s="443"/>
      <c r="DC22" s="444"/>
      <c r="DD22" s="444"/>
      <c r="DE22" s="444"/>
      <c r="DF22" s="444"/>
      <c r="DG22" s="444"/>
      <c r="DH22" s="444"/>
      <c r="DI22" s="445"/>
    </row>
    <row r="23" spans="1:113" ht="18.75" customHeight="1" x14ac:dyDescent="0.2">
      <c r="A23" s="178"/>
      <c r="B23" s="617"/>
      <c r="C23" s="593"/>
      <c r="D23" s="594"/>
      <c r="E23" s="432"/>
      <c r="F23" s="437"/>
      <c r="G23" s="437"/>
      <c r="H23" s="437"/>
      <c r="I23" s="437"/>
      <c r="J23" s="437"/>
      <c r="K23" s="426"/>
      <c r="L23" s="432"/>
      <c r="M23" s="437"/>
      <c r="N23" s="437"/>
      <c r="O23" s="437"/>
      <c r="P23" s="426"/>
      <c r="Q23" s="624"/>
      <c r="R23" s="625"/>
      <c r="S23" s="625"/>
      <c r="T23" s="625"/>
      <c r="U23" s="625"/>
      <c r="V23" s="626"/>
      <c r="W23" s="592"/>
      <c r="X23" s="593"/>
      <c r="Y23" s="594"/>
      <c r="Z23" s="432"/>
      <c r="AA23" s="437"/>
      <c r="AB23" s="437"/>
      <c r="AC23" s="437"/>
      <c r="AD23" s="437"/>
      <c r="AE23" s="437"/>
      <c r="AF23" s="437"/>
      <c r="AG23" s="426"/>
      <c r="AH23" s="432"/>
      <c r="AI23" s="437"/>
      <c r="AJ23" s="437"/>
      <c r="AK23" s="437"/>
      <c r="AL23" s="426"/>
      <c r="AM23" s="630"/>
      <c r="AN23" s="631"/>
      <c r="AO23" s="631"/>
      <c r="AP23" s="631"/>
      <c r="AQ23" s="631"/>
      <c r="AR23" s="632"/>
      <c r="AS23" s="624"/>
      <c r="AT23" s="625"/>
      <c r="AU23" s="625"/>
      <c r="AV23" s="625"/>
      <c r="AW23" s="625"/>
      <c r="AX23" s="634"/>
      <c r="AY23" s="480" t="s">
        <v>174</v>
      </c>
      <c r="AZ23" s="481"/>
      <c r="BA23" s="481"/>
      <c r="BB23" s="481"/>
      <c r="BC23" s="481"/>
      <c r="BD23" s="481"/>
      <c r="BE23" s="481"/>
      <c r="BF23" s="481"/>
      <c r="BG23" s="481"/>
      <c r="BH23" s="481"/>
      <c r="BI23" s="481"/>
      <c r="BJ23" s="481"/>
      <c r="BK23" s="481"/>
      <c r="BL23" s="481"/>
      <c r="BM23" s="482"/>
      <c r="BN23" s="446">
        <v>4709149</v>
      </c>
      <c r="BO23" s="447"/>
      <c r="BP23" s="447"/>
      <c r="BQ23" s="447"/>
      <c r="BR23" s="447"/>
      <c r="BS23" s="447"/>
      <c r="BT23" s="447"/>
      <c r="BU23" s="448"/>
      <c r="BV23" s="446">
        <v>4722330</v>
      </c>
      <c r="BW23" s="447"/>
      <c r="BX23" s="447"/>
      <c r="BY23" s="447"/>
      <c r="BZ23" s="447"/>
      <c r="CA23" s="447"/>
      <c r="CB23" s="447"/>
      <c r="CC23" s="448"/>
      <c r="CD23" s="191"/>
      <c r="CE23" s="560"/>
      <c r="CF23" s="560"/>
      <c r="CG23" s="560"/>
      <c r="CH23" s="560"/>
      <c r="CI23" s="560"/>
      <c r="CJ23" s="560"/>
      <c r="CK23" s="560"/>
      <c r="CL23" s="560"/>
      <c r="CM23" s="560"/>
      <c r="CN23" s="560"/>
      <c r="CO23" s="560"/>
      <c r="CP23" s="560"/>
      <c r="CQ23" s="560"/>
      <c r="CR23" s="560"/>
      <c r="CS23" s="561"/>
      <c r="CT23" s="443"/>
      <c r="CU23" s="444"/>
      <c r="CV23" s="444"/>
      <c r="CW23" s="444"/>
      <c r="CX23" s="444"/>
      <c r="CY23" s="444"/>
      <c r="CZ23" s="444"/>
      <c r="DA23" s="445"/>
      <c r="DB23" s="443"/>
      <c r="DC23" s="444"/>
      <c r="DD23" s="444"/>
      <c r="DE23" s="444"/>
      <c r="DF23" s="444"/>
      <c r="DG23" s="444"/>
      <c r="DH23" s="444"/>
      <c r="DI23" s="445"/>
    </row>
    <row r="24" spans="1:113" ht="18.75" customHeight="1" thickBot="1" x14ac:dyDescent="0.25">
      <c r="A24" s="178"/>
      <c r="B24" s="617"/>
      <c r="C24" s="593"/>
      <c r="D24" s="594"/>
      <c r="E24" s="496" t="s">
        <v>175</v>
      </c>
      <c r="F24" s="476"/>
      <c r="G24" s="476"/>
      <c r="H24" s="476"/>
      <c r="I24" s="476"/>
      <c r="J24" s="476"/>
      <c r="K24" s="477"/>
      <c r="L24" s="497">
        <v>1</v>
      </c>
      <c r="M24" s="498"/>
      <c r="N24" s="498"/>
      <c r="O24" s="498"/>
      <c r="P24" s="540"/>
      <c r="Q24" s="497">
        <v>7350</v>
      </c>
      <c r="R24" s="498"/>
      <c r="S24" s="498"/>
      <c r="T24" s="498"/>
      <c r="U24" s="498"/>
      <c r="V24" s="540"/>
      <c r="W24" s="592"/>
      <c r="X24" s="593"/>
      <c r="Y24" s="594"/>
      <c r="Z24" s="496" t="s">
        <v>176</v>
      </c>
      <c r="AA24" s="476"/>
      <c r="AB24" s="476"/>
      <c r="AC24" s="476"/>
      <c r="AD24" s="476"/>
      <c r="AE24" s="476"/>
      <c r="AF24" s="476"/>
      <c r="AG24" s="477"/>
      <c r="AH24" s="497">
        <v>118</v>
      </c>
      <c r="AI24" s="498"/>
      <c r="AJ24" s="498"/>
      <c r="AK24" s="498"/>
      <c r="AL24" s="540"/>
      <c r="AM24" s="497">
        <v>353292</v>
      </c>
      <c r="AN24" s="498"/>
      <c r="AO24" s="498"/>
      <c r="AP24" s="498"/>
      <c r="AQ24" s="498"/>
      <c r="AR24" s="540"/>
      <c r="AS24" s="497">
        <v>2994</v>
      </c>
      <c r="AT24" s="498"/>
      <c r="AU24" s="498"/>
      <c r="AV24" s="498"/>
      <c r="AW24" s="498"/>
      <c r="AX24" s="499"/>
      <c r="AY24" s="565" t="s">
        <v>177</v>
      </c>
      <c r="AZ24" s="566"/>
      <c r="BA24" s="566"/>
      <c r="BB24" s="566"/>
      <c r="BC24" s="566"/>
      <c r="BD24" s="566"/>
      <c r="BE24" s="566"/>
      <c r="BF24" s="566"/>
      <c r="BG24" s="566"/>
      <c r="BH24" s="566"/>
      <c r="BI24" s="566"/>
      <c r="BJ24" s="566"/>
      <c r="BK24" s="566"/>
      <c r="BL24" s="566"/>
      <c r="BM24" s="567"/>
      <c r="BN24" s="446">
        <v>3566051</v>
      </c>
      <c r="BO24" s="447"/>
      <c r="BP24" s="447"/>
      <c r="BQ24" s="447"/>
      <c r="BR24" s="447"/>
      <c r="BS24" s="447"/>
      <c r="BT24" s="447"/>
      <c r="BU24" s="448"/>
      <c r="BV24" s="446">
        <v>3155570</v>
      </c>
      <c r="BW24" s="447"/>
      <c r="BX24" s="447"/>
      <c r="BY24" s="447"/>
      <c r="BZ24" s="447"/>
      <c r="CA24" s="447"/>
      <c r="CB24" s="447"/>
      <c r="CC24" s="448"/>
      <c r="CD24" s="191"/>
      <c r="CE24" s="560"/>
      <c r="CF24" s="560"/>
      <c r="CG24" s="560"/>
      <c r="CH24" s="560"/>
      <c r="CI24" s="560"/>
      <c r="CJ24" s="560"/>
      <c r="CK24" s="560"/>
      <c r="CL24" s="560"/>
      <c r="CM24" s="560"/>
      <c r="CN24" s="560"/>
      <c r="CO24" s="560"/>
      <c r="CP24" s="560"/>
      <c r="CQ24" s="560"/>
      <c r="CR24" s="560"/>
      <c r="CS24" s="561"/>
      <c r="CT24" s="443"/>
      <c r="CU24" s="444"/>
      <c r="CV24" s="444"/>
      <c r="CW24" s="444"/>
      <c r="CX24" s="444"/>
      <c r="CY24" s="444"/>
      <c r="CZ24" s="444"/>
      <c r="DA24" s="445"/>
      <c r="DB24" s="443"/>
      <c r="DC24" s="444"/>
      <c r="DD24" s="444"/>
      <c r="DE24" s="444"/>
      <c r="DF24" s="444"/>
      <c r="DG24" s="444"/>
      <c r="DH24" s="444"/>
      <c r="DI24" s="445"/>
    </row>
    <row r="25" spans="1:113" ht="18.75" customHeight="1" x14ac:dyDescent="0.2">
      <c r="A25" s="178"/>
      <c r="B25" s="617"/>
      <c r="C25" s="593"/>
      <c r="D25" s="594"/>
      <c r="E25" s="496" t="s">
        <v>178</v>
      </c>
      <c r="F25" s="476"/>
      <c r="G25" s="476"/>
      <c r="H25" s="476"/>
      <c r="I25" s="476"/>
      <c r="J25" s="476"/>
      <c r="K25" s="477"/>
      <c r="L25" s="497">
        <v>1</v>
      </c>
      <c r="M25" s="498"/>
      <c r="N25" s="498"/>
      <c r="O25" s="498"/>
      <c r="P25" s="540"/>
      <c r="Q25" s="497">
        <v>6090</v>
      </c>
      <c r="R25" s="498"/>
      <c r="S25" s="498"/>
      <c r="T25" s="498"/>
      <c r="U25" s="498"/>
      <c r="V25" s="540"/>
      <c r="W25" s="592"/>
      <c r="X25" s="593"/>
      <c r="Y25" s="594"/>
      <c r="Z25" s="496" t="s">
        <v>179</v>
      </c>
      <c r="AA25" s="476"/>
      <c r="AB25" s="476"/>
      <c r="AC25" s="476"/>
      <c r="AD25" s="476"/>
      <c r="AE25" s="476"/>
      <c r="AF25" s="476"/>
      <c r="AG25" s="477"/>
      <c r="AH25" s="497" t="s">
        <v>180</v>
      </c>
      <c r="AI25" s="498"/>
      <c r="AJ25" s="498"/>
      <c r="AK25" s="498"/>
      <c r="AL25" s="540"/>
      <c r="AM25" s="497" t="s">
        <v>180</v>
      </c>
      <c r="AN25" s="498"/>
      <c r="AO25" s="498"/>
      <c r="AP25" s="498"/>
      <c r="AQ25" s="498"/>
      <c r="AR25" s="540"/>
      <c r="AS25" s="497" t="s">
        <v>181</v>
      </c>
      <c r="AT25" s="498"/>
      <c r="AU25" s="498"/>
      <c r="AV25" s="498"/>
      <c r="AW25" s="498"/>
      <c r="AX25" s="499"/>
      <c r="AY25" s="406" t="s">
        <v>182</v>
      </c>
      <c r="AZ25" s="407"/>
      <c r="BA25" s="407"/>
      <c r="BB25" s="407"/>
      <c r="BC25" s="407"/>
      <c r="BD25" s="407"/>
      <c r="BE25" s="407"/>
      <c r="BF25" s="407"/>
      <c r="BG25" s="407"/>
      <c r="BH25" s="407"/>
      <c r="BI25" s="407"/>
      <c r="BJ25" s="407"/>
      <c r="BK25" s="407"/>
      <c r="BL25" s="407"/>
      <c r="BM25" s="408"/>
      <c r="BN25" s="409">
        <v>378362</v>
      </c>
      <c r="BO25" s="410"/>
      <c r="BP25" s="410"/>
      <c r="BQ25" s="410"/>
      <c r="BR25" s="410"/>
      <c r="BS25" s="410"/>
      <c r="BT25" s="410"/>
      <c r="BU25" s="411"/>
      <c r="BV25" s="409">
        <v>430345</v>
      </c>
      <c r="BW25" s="410"/>
      <c r="BX25" s="410"/>
      <c r="BY25" s="410"/>
      <c r="BZ25" s="410"/>
      <c r="CA25" s="410"/>
      <c r="CB25" s="410"/>
      <c r="CC25" s="411"/>
      <c r="CD25" s="191"/>
      <c r="CE25" s="560"/>
      <c r="CF25" s="560"/>
      <c r="CG25" s="560"/>
      <c r="CH25" s="560"/>
      <c r="CI25" s="560"/>
      <c r="CJ25" s="560"/>
      <c r="CK25" s="560"/>
      <c r="CL25" s="560"/>
      <c r="CM25" s="560"/>
      <c r="CN25" s="560"/>
      <c r="CO25" s="560"/>
      <c r="CP25" s="560"/>
      <c r="CQ25" s="560"/>
      <c r="CR25" s="560"/>
      <c r="CS25" s="561"/>
      <c r="CT25" s="443"/>
      <c r="CU25" s="444"/>
      <c r="CV25" s="444"/>
      <c r="CW25" s="444"/>
      <c r="CX25" s="444"/>
      <c r="CY25" s="444"/>
      <c r="CZ25" s="444"/>
      <c r="DA25" s="445"/>
      <c r="DB25" s="443"/>
      <c r="DC25" s="444"/>
      <c r="DD25" s="444"/>
      <c r="DE25" s="444"/>
      <c r="DF25" s="444"/>
      <c r="DG25" s="444"/>
      <c r="DH25" s="444"/>
      <c r="DI25" s="445"/>
    </row>
    <row r="26" spans="1:113" ht="18.75" customHeight="1" x14ac:dyDescent="0.2">
      <c r="A26" s="178"/>
      <c r="B26" s="617"/>
      <c r="C26" s="593"/>
      <c r="D26" s="594"/>
      <c r="E26" s="496" t="s">
        <v>183</v>
      </c>
      <c r="F26" s="476"/>
      <c r="G26" s="476"/>
      <c r="H26" s="476"/>
      <c r="I26" s="476"/>
      <c r="J26" s="476"/>
      <c r="K26" s="477"/>
      <c r="L26" s="497">
        <v>1</v>
      </c>
      <c r="M26" s="498"/>
      <c r="N26" s="498"/>
      <c r="O26" s="498"/>
      <c r="P26" s="540"/>
      <c r="Q26" s="497">
        <v>5780</v>
      </c>
      <c r="R26" s="498"/>
      <c r="S26" s="498"/>
      <c r="T26" s="498"/>
      <c r="U26" s="498"/>
      <c r="V26" s="540"/>
      <c r="W26" s="592"/>
      <c r="X26" s="593"/>
      <c r="Y26" s="594"/>
      <c r="Z26" s="496" t="s">
        <v>184</v>
      </c>
      <c r="AA26" s="598"/>
      <c r="AB26" s="598"/>
      <c r="AC26" s="598"/>
      <c r="AD26" s="598"/>
      <c r="AE26" s="598"/>
      <c r="AF26" s="598"/>
      <c r="AG26" s="599"/>
      <c r="AH26" s="497">
        <v>10</v>
      </c>
      <c r="AI26" s="498"/>
      <c r="AJ26" s="498"/>
      <c r="AK26" s="498"/>
      <c r="AL26" s="540"/>
      <c r="AM26" s="497">
        <v>30650</v>
      </c>
      <c r="AN26" s="498"/>
      <c r="AO26" s="498"/>
      <c r="AP26" s="498"/>
      <c r="AQ26" s="498"/>
      <c r="AR26" s="540"/>
      <c r="AS26" s="497">
        <v>3065</v>
      </c>
      <c r="AT26" s="498"/>
      <c r="AU26" s="498"/>
      <c r="AV26" s="498"/>
      <c r="AW26" s="498"/>
      <c r="AX26" s="499"/>
      <c r="AY26" s="449" t="s">
        <v>185</v>
      </c>
      <c r="AZ26" s="450"/>
      <c r="BA26" s="450"/>
      <c r="BB26" s="450"/>
      <c r="BC26" s="450"/>
      <c r="BD26" s="450"/>
      <c r="BE26" s="450"/>
      <c r="BF26" s="450"/>
      <c r="BG26" s="450"/>
      <c r="BH26" s="450"/>
      <c r="BI26" s="450"/>
      <c r="BJ26" s="450"/>
      <c r="BK26" s="450"/>
      <c r="BL26" s="450"/>
      <c r="BM26" s="451"/>
      <c r="BN26" s="446" t="s">
        <v>180</v>
      </c>
      <c r="BO26" s="447"/>
      <c r="BP26" s="447"/>
      <c r="BQ26" s="447"/>
      <c r="BR26" s="447"/>
      <c r="BS26" s="447"/>
      <c r="BT26" s="447"/>
      <c r="BU26" s="448"/>
      <c r="BV26" s="446" t="s">
        <v>180</v>
      </c>
      <c r="BW26" s="447"/>
      <c r="BX26" s="447"/>
      <c r="BY26" s="447"/>
      <c r="BZ26" s="447"/>
      <c r="CA26" s="447"/>
      <c r="CB26" s="447"/>
      <c r="CC26" s="448"/>
      <c r="CD26" s="191"/>
      <c r="CE26" s="560"/>
      <c r="CF26" s="560"/>
      <c r="CG26" s="560"/>
      <c r="CH26" s="560"/>
      <c r="CI26" s="560"/>
      <c r="CJ26" s="560"/>
      <c r="CK26" s="560"/>
      <c r="CL26" s="560"/>
      <c r="CM26" s="560"/>
      <c r="CN26" s="560"/>
      <c r="CO26" s="560"/>
      <c r="CP26" s="560"/>
      <c r="CQ26" s="560"/>
      <c r="CR26" s="560"/>
      <c r="CS26" s="561"/>
      <c r="CT26" s="443"/>
      <c r="CU26" s="444"/>
      <c r="CV26" s="444"/>
      <c r="CW26" s="444"/>
      <c r="CX26" s="444"/>
      <c r="CY26" s="444"/>
      <c r="CZ26" s="444"/>
      <c r="DA26" s="445"/>
      <c r="DB26" s="443"/>
      <c r="DC26" s="444"/>
      <c r="DD26" s="444"/>
      <c r="DE26" s="444"/>
      <c r="DF26" s="444"/>
      <c r="DG26" s="444"/>
      <c r="DH26" s="444"/>
      <c r="DI26" s="445"/>
    </row>
    <row r="27" spans="1:113" ht="18.75" customHeight="1" thickBot="1" x14ac:dyDescent="0.25">
      <c r="A27" s="178"/>
      <c r="B27" s="617"/>
      <c r="C27" s="593"/>
      <c r="D27" s="594"/>
      <c r="E27" s="496" t="s">
        <v>186</v>
      </c>
      <c r="F27" s="476"/>
      <c r="G27" s="476"/>
      <c r="H27" s="476"/>
      <c r="I27" s="476"/>
      <c r="J27" s="476"/>
      <c r="K27" s="477"/>
      <c r="L27" s="497">
        <v>1</v>
      </c>
      <c r="M27" s="498"/>
      <c r="N27" s="498"/>
      <c r="O27" s="498"/>
      <c r="P27" s="540"/>
      <c r="Q27" s="497">
        <v>3000</v>
      </c>
      <c r="R27" s="498"/>
      <c r="S27" s="498"/>
      <c r="T27" s="498"/>
      <c r="U27" s="498"/>
      <c r="V27" s="540"/>
      <c r="W27" s="592"/>
      <c r="X27" s="593"/>
      <c r="Y27" s="594"/>
      <c r="Z27" s="496" t="s">
        <v>187</v>
      </c>
      <c r="AA27" s="476"/>
      <c r="AB27" s="476"/>
      <c r="AC27" s="476"/>
      <c r="AD27" s="476"/>
      <c r="AE27" s="476"/>
      <c r="AF27" s="476"/>
      <c r="AG27" s="477"/>
      <c r="AH27" s="497">
        <v>2</v>
      </c>
      <c r="AI27" s="498"/>
      <c r="AJ27" s="498"/>
      <c r="AK27" s="498"/>
      <c r="AL27" s="540"/>
      <c r="AM27" s="497" t="s">
        <v>188</v>
      </c>
      <c r="AN27" s="498"/>
      <c r="AO27" s="498"/>
      <c r="AP27" s="498"/>
      <c r="AQ27" s="498"/>
      <c r="AR27" s="540"/>
      <c r="AS27" s="497" t="s">
        <v>189</v>
      </c>
      <c r="AT27" s="498"/>
      <c r="AU27" s="498"/>
      <c r="AV27" s="498"/>
      <c r="AW27" s="498"/>
      <c r="AX27" s="499"/>
      <c r="AY27" s="541" t="s">
        <v>190</v>
      </c>
      <c r="AZ27" s="542"/>
      <c r="BA27" s="542"/>
      <c r="BB27" s="542"/>
      <c r="BC27" s="542"/>
      <c r="BD27" s="542"/>
      <c r="BE27" s="542"/>
      <c r="BF27" s="542"/>
      <c r="BG27" s="542"/>
      <c r="BH27" s="542"/>
      <c r="BI27" s="542"/>
      <c r="BJ27" s="542"/>
      <c r="BK27" s="542"/>
      <c r="BL27" s="542"/>
      <c r="BM27" s="543"/>
      <c r="BN27" s="568">
        <v>168325</v>
      </c>
      <c r="BO27" s="569"/>
      <c r="BP27" s="569"/>
      <c r="BQ27" s="569"/>
      <c r="BR27" s="569"/>
      <c r="BS27" s="569"/>
      <c r="BT27" s="569"/>
      <c r="BU27" s="570"/>
      <c r="BV27" s="568">
        <v>168314</v>
      </c>
      <c r="BW27" s="569"/>
      <c r="BX27" s="569"/>
      <c r="BY27" s="569"/>
      <c r="BZ27" s="569"/>
      <c r="CA27" s="569"/>
      <c r="CB27" s="569"/>
      <c r="CC27" s="570"/>
      <c r="CD27" s="193"/>
      <c r="CE27" s="560"/>
      <c r="CF27" s="560"/>
      <c r="CG27" s="560"/>
      <c r="CH27" s="560"/>
      <c r="CI27" s="560"/>
      <c r="CJ27" s="560"/>
      <c r="CK27" s="560"/>
      <c r="CL27" s="560"/>
      <c r="CM27" s="560"/>
      <c r="CN27" s="560"/>
      <c r="CO27" s="560"/>
      <c r="CP27" s="560"/>
      <c r="CQ27" s="560"/>
      <c r="CR27" s="560"/>
      <c r="CS27" s="561"/>
      <c r="CT27" s="443"/>
      <c r="CU27" s="444"/>
      <c r="CV27" s="444"/>
      <c r="CW27" s="444"/>
      <c r="CX27" s="444"/>
      <c r="CY27" s="444"/>
      <c r="CZ27" s="444"/>
      <c r="DA27" s="445"/>
      <c r="DB27" s="443"/>
      <c r="DC27" s="444"/>
      <c r="DD27" s="444"/>
      <c r="DE27" s="444"/>
      <c r="DF27" s="444"/>
      <c r="DG27" s="444"/>
      <c r="DH27" s="444"/>
      <c r="DI27" s="445"/>
    </row>
    <row r="28" spans="1:113" ht="18.75" customHeight="1" x14ac:dyDescent="0.2">
      <c r="A28" s="178"/>
      <c r="B28" s="617"/>
      <c r="C28" s="593"/>
      <c r="D28" s="594"/>
      <c r="E28" s="496" t="s">
        <v>191</v>
      </c>
      <c r="F28" s="476"/>
      <c r="G28" s="476"/>
      <c r="H28" s="476"/>
      <c r="I28" s="476"/>
      <c r="J28" s="476"/>
      <c r="K28" s="477"/>
      <c r="L28" s="497">
        <v>1</v>
      </c>
      <c r="M28" s="498"/>
      <c r="N28" s="498"/>
      <c r="O28" s="498"/>
      <c r="P28" s="540"/>
      <c r="Q28" s="497">
        <v>2540</v>
      </c>
      <c r="R28" s="498"/>
      <c r="S28" s="498"/>
      <c r="T28" s="498"/>
      <c r="U28" s="498"/>
      <c r="V28" s="540"/>
      <c r="W28" s="592"/>
      <c r="X28" s="593"/>
      <c r="Y28" s="594"/>
      <c r="Z28" s="496" t="s">
        <v>192</v>
      </c>
      <c r="AA28" s="476"/>
      <c r="AB28" s="476"/>
      <c r="AC28" s="476"/>
      <c r="AD28" s="476"/>
      <c r="AE28" s="476"/>
      <c r="AF28" s="476"/>
      <c r="AG28" s="477"/>
      <c r="AH28" s="497" t="s">
        <v>133</v>
      </c>
      <c r="AI28" s="498"/>
      <c r="AJ28" s="498"/>
      <c r="AK28" s="498"/>
      <c r="AL28" s="540"/>
      <c r="AM28" s="497" t="s">
        <v>132</v>
      </c>
      <c r="AN28" s="498"/>
      <c r="AO28" s="498"/>
      <c r="AP28" s="498"/>
      <c r="AQ28" s="498"/>
      <c r="AR28" s="540"/>
      <c r="AS28" s="497" t="s">
        <v>180</v>
      </c>
      <c r="AT28" s="498"/>
      <c r="AU28" s="498"/>
      <c r="AV28" s="498"/>
      <c r="AW28" s="498"/>
      <c r="AX28" s="499"/>
      <c r="AY28" s="600" t="s">
        <v>193</v>
      </c>
      <c r="AZ28" s="601"/>
      <c r="BA28" s="601"/>
      <c r="BB28" s="602"/>
      <c r="BC28" s="406" t="s">
        <v>47</v>
      </c>
      <c r="BD28" s="407"/>
      <c r="BE28" s="407"/>
      <c r="BF28" s="407"/>
      <c r="BG28" s="407"/>
      <c r="BH28" s="407"/>
      <c r="BI28" s="407"/>
      <c r="BJ28" s="407"/>
      <c r="BK28" s="407"/>
      <c r="BL28" s="407"/>
      <c r="BM28" s="408"/>
      <c r="BN28" s="409">
        <v>3099118</v>
      </c>
      <c r="BO28" s="410"/>
      <c r="BP28" s="410"/>
      <c r="BQ28" s="410"/>
      <c r="BR28" s="410"/>
      <c r="BS28" s="410"/>
      <c r="BT28" s="410"/>
      <c r="BU28" s="411"/>
      <c r="BV28" s="409">
        <v>3068988</v>
      </c>
      <c r="BW28" s="410"/>
      <c r="BX28" s="410"/>
      <c r="BY28" s="410"/>
      <c r="BZ28" s="410"/>
      <c r="CA28" s="410"/>
      <c r="CB28" s="410"/>
      <c r="CC28" s="411"/>
      <c r="CD28" s="191"/>
      <c r="CE28" s="560"/>
      <c r="CF28" s="560"/>
      <c r="CG28" s="560"/>
      <c r="CH28" s="560"/>
      <c r="CI28" s="560"/>
      <c r="CJ28" s="560"/>
      <c r="CK28" s="560"/>
      <c r="CL28" s="560"/>
      <c r="CM28" s="560"/>
      <c r="CN28" s="560"/>
      <c r="CO28" s="560"/>
      <c r="CP28" s="560"/>
      <c r="CQ28" s="560"/>
      <c r="CR28" s="560"/>
      <c r="CS28" s="561"/>
      <c r="CT28" s="443"/>
      <c r="CU28" s="444"/>
      <c r="CV28" s="444"/>
      <c r="CW28" s="444"/>
      <c r="CX28" s="444"/>
      <c r="CY28" s="444"/>
      <c r="CZ28" s="444"/>
      <c r="DA28" s="445"/>
      <c r="DB28" s="443"/>
      <c r="DC28" s="444"/>
      <c r="DD28" s="444"/>
      <c r="DE28" s="444"/>
      <c r="DF28" s="444"/>
      <c r="DG28" s="444"/>
      <c r="DH28" s="444"/>
      <c r="DI28" s="445"/>
    </row>
    <row r="29" spans="1:113" ht="18.75" customHeight="1" x14ac:dyDescent="0.2">
      <c r="A29" s="178"/>
      <c r="B29" s="617"/>
      <c r="C29" s="593"/>
      <c r="D29" s="594"/>
      <c r="E29" s="496" t="s">
        <v>194</v>
      </c>
      <c r="F29" s="476"/>
      <c r="G29" s="476"/>
      <c r="H29" s="476"/>
      <c r="I29" s="476"/>
      <c r="J29" s="476"/>
      <c r="K29" s="477"/>
      <c r="L29" s="497">
        <v>10</v>
      </c>
      <c r="M29" s="498"/>
      <c r="N29" s="498"/>
      <c r="O29" s="498"/>
      <c r="P29" s="540"/>
      <c r="Q29" s="497">
        <v>2370</v>
      </c>
      <c r="R29" s="498"/>
      <c r="S29" s="498"/>
      <c r="T29" s="498"/>
      <c r="U29" s="498"/>
      <c r="V29" s="540"/>
      <c r="W29" s="595"/>
      <c r="X29" s="596"/>
      <c r="Y29" s="597"/>
      <c r="Z29" s="496" t="s">
        <v>195</v>
      </c>
      <c r="AA29" s="476"/>
      <c r="AB29" s="476"/>
      <c r="AC29" s="476"/>
      <c r="AD29" s="476"/>
      <c r="AE29" s="476"/>
      <c r="AF29" s="476"/>
      <c r="AG29" s="477"/>
      <c r="AH29" s="497">
        <v>120</v>
      </c>
      <c r="AI29" s="498"/>
      <c r="AJ29" s="498"/>
      <c r="AK29" s="498"/>
      <c r="AL29" s="540"/>
      <c r="AM29" s="497">
        <v>361534</v>
      </c>
      <c r="AN29" s="498"/>
      <c r="AO29" s="498"/>
      <c r="AP29" s="498"/>
      <c r="AQ29" s="498"/>
      <c r="AR29" s="540"/>
      <c r="AS29" s="497">
        <v>3013</v>
      </c>
      <c r="AT29" s="498"/>
      <c r="AU29" s="498"/>
      <c r="AV29" s="498"/>
      <c r="AW29" s="498"/>
      <c r="AX29" s="499"/>
      <c r="AY29" s="603"/>
      <c r="AZ29" s="604"/>
      <c r="BA29" s="604"/>
      <c r="BB29" s="605"/>
      <c r="BC29" s="480" t="s">
        <v>196</v>
      </c>
      <c r="BD29" s="481"/>
      <c r="BE29" s="481"/>
      <c r="BF29" s="481"/>
      <c r="BG29" s="481"/>
      <c r="BH29" s="481"/>
      <c r="BI29" s="481"/>
      <c r="BJ29" s="481"/>
      <c r="BK29" s="481"/>
      <c r="BL29" s="481"/>
      <c r="BM29" s="482"/>
      <c r="BN29" s="446">
        <v>53659</v>
      </c>
      <c r="BO29" s="447"/>
      <c r="BP29" s="447"/>
      <c r="BQ29" s="447"/>
      <c r="BR29" s="447"/>
      <c r="BS29" s="447"/>
      <c r="BT29" s="447"/>
      <c r="BU29" s="448"/>
      <c r="BV29" s="446">
        <v>53658</v>
      </c>
      <c r="BW29" s="447"/>
      <c r="BX29" s="447"/>
      <c r="BY29" s="447"/>
      <c r="BZ29" s="447"/>
      <c r="CA29" s="447"/>
      <c r="CB29" s="447"/>
      <c r="CC29" s="448"/>
      <c r="CD29" s="193"/>
      <c r="CE29" s="560"/>
      <c r="CF29" s="560"/>
      <c r="CG29" s="560"/>
      <c r="CH29" s="560"/>
      <c r="CI29" s="560"/>
      <c r="CJ29" s="560"/>
      <c r="CK29" s="560"/>
      <c r="CL29" s="560"/>
      <c r="CM29" s="560"/>
      <c r="CN29" s="560"/>
      <c r="CO29" s="560"/>
      <c r="CP29" s="560"/>
      <c r="CQ29" s="560"/>
      <c r="CR29" s="560"/>
      <c r="CS29" s="561"/>
      <c r="CT29" s="443"/>
      <c r="CU29" s="444"/>
      <c r="CV29" s="444"/>
      <c r="CW29" s="444"/>
      <c r="CX29" s="444"/>
      <c r="CY29" s="444"/>
      <c r="CZ29" s="444"/>
      <c r="DA29" s="445"/>
      <c r="DB29" s="443"/>
      <c r="DC29" s="444"/>
      <c r="DD29" s="444"/>
      <c r="DE29" s="444"/>
      <c r="DF29" s="444"/>
      <c r="DG29" s="444"/>
      <c r="DH29" s="444"/>
      <c r="DI29" s="445"/>
    </row>
    <row r="30" spans="1:113" ht="18.75" customHeight="1" thickBot="1" x14ac:dyDescent="0.25">
      <c r="A30" s="178"/>
      <c r="B30" s="618"/>
      <c r="C30" s="619"/>
      <c r="D30" s="620"/>
      <c r="E30" s="500"/>
      <c r="F30" s="501"/>
      <c r="G30" s="501"/>
      <c r="H30" s="501"/>
      <c r="I30" s="501"/>
      <c r="J30" s="501"/>
      <c r="K30" s="502"/>
      <c r="L30" s="610"/>
      <c r="M30" s="611"/>
      <c r="N30" s="611"/>
      <c r="O30" s="611"/>
      <c r="P30" s="612"/>
      <c r="Q30" s="610"/>
      <c r="R30" s="611"/>
      <c r="S30" s="611"/>
      <c r="T30" s="611"/>
      <c r="U30" s="611"/>
      <c r="V30" s="612"/>
      <c r="W30" s="613" t="s">
        <v>197</v>
      </c>
      <c r="X30" s="614"/>
      <c r="Y30" s="614"/>
      <c r="Z30" s="614"/>
      <c r="AA30" s="614"/>
      <c r="AB30" s="614"/>
      <c r="AC30" s="614"/>
      <c r="AD30" s="614"/>
      <c r="AE30" s="614"/>
      <c r="AF30" s="614"/>
      <c r="AG30" s="615"/>
      <c r="AH30" s="576">
        <v>99.5</v>
      </c>
      <c r="AI30" s="577"/>
      <c r="AJ30" s="577"/>
      <c r="AK30" s="577"/>
      <c r="AL30" s="577"/>
      <c r="AM30" s="577"/>
      <c r="AN30" s="577"/>
      <c r="AO30" s="577"/>
      <c r="AP30" s="577"/>
      <c r="AQ30" s="577"/>
      <c r="AR30" s="577"/>
      <c r="AS30" s="577"/>
      <c r="AT30" s="577"/>
      <c r="AU30" s="577"/>
      <c r="AV30" s="577"/>
      <c r="AW30" s="577"/>
      <c r="AX30" s="579"/>
      <c r="AY30" s="606"/>
      <c r="AZ30" s="607"/>
      <c r="BA30" s="607"/>
      <c r="BB30" s="608"/>
      <c r="BC30" s="565" t="s">
        <v>49</v>
      </c>
      <c r="BD30" s="566"/>
      <c r="BE30" s="566"/>
      <c r="BF30" s="566"/>
      <c r="BG30" s="566"/>
      <c r="BH30" s="566"/>
      <c r="BI30" s="566"/>
      <c r="BJ30" s="566"/>
      <c r="BK30" s="566"/>
      <c r="BL30" s="566"/>
      <c r="BM30" s="567"/>
      <c r="BN30" s="568">
        <v>2242007</v>
      </c>
      <c r="BO30" s="569"/>
      <c r="BP30" s="569"/>
      <c r="BQ30" s="569"/>
      <c r="BR30" s="569"/>
      <c r="BS30" s="569"/>
      <c r="BT30" s="569"/>
      <c r="BU30" s="570"/>
      <c r="BV30" s="568">
        <v>2339162</v>
      </c>
      <c r="BW30" s="569"/>
      <c r="BX30" s="569"/>
      <c r="BY30" s="569"/>
      <c r="BZ30" s="569"/>
      <c r="CA30" s="569"/>
      <c r="CB30" s="569"/>
      <c r="CC30" s="570"/>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
      <c r="A31" s="178"/>
      <c r="B31" s="200"/>
      <c r="DI31" s="201"/>
    </row>
    <row r="32" spans="1:113" ht="13.5" customHeight="1" x14ac:dyDescent="0.2">
      <c r="A32" s="178"/>
      <c r="B32" s="202"/>
      <c r="C32" s="609" t="s">
        <v>198</v>
      </c>
      <c r="D32" s="609"/>
      <c r="E32" s="609"/>
      <c r="F32" s="609"/>
      <c r="G32" s="609"/>
      <c r="H32" s="609"/>
      <c r="I32" s="609"/>
      <c r="J32" s="609"/>
      <c r="K32" s="609"/>
      <c r="L32" s="609"/>
      <c r="M32" s="609"/>
      <c r="N32" s="609"/>
      <c r="O32" s="609"/>
      <c r="P32" s="609"/>
      <c r="Q32" s="609"/>
      <c r="R32" s="609"/>
      <c r="S32" s="609"/>
      <c r="U32" s="450" t="s">
        <v>199</v>
      </c>
      <c r="V32" s="450"/>
      <c r="W32" s="450"/>
      <c r="X32" s="450"/>
      <c r="Y32" s="450"/>
      <c r="Z32" s="450"/>
      <c r="AA32" s="450"/>
      <c r="AB32" s="450"/>
      <c r="AC32" s="450"/>
      <c r="AD32" s="450"/>
      <c r="AE32" s="450"/>
      <c r="AF32" s="450"/>
      <c r="AG32" s="450"/>
      <c r="AH32" s="450"/>
      <c r="AI32" s="450"/>
      <c r="AJ32" s="450"/>
      <c r="AK32" s="450"/>
      <c r="AM32" s="450" t="s">
        <v>200</v>
      </c>
      <c r="AN32" s="450"/>
      <c r="AO32" s="450"/>
      <c r="AP32" s="450"/>
      <c r="AQ32" s="450"/>
      <c r="AR32" s="450"/>
      <c r="AS32" s="450"/>
      <c r="AT32" s="450"/>
      <c r="AU32" s="450"/>
      <c r="AV32" s="450"/>
      <c r="AW32" s="450"/>
      <c r="AX32" s="450"/>
      <c r="AY32" s="450"/>
      <c r="AZ32" s="450"/>
      <c r="BA32" s="450"/>
      <c r="BB32" s="450"/>
      <c r="BC32" s="450"/>
      <c r="BE32" s="450" t="s">
        <v>201</v>
      </c>
      <c r="BF32" s="450"/>
      <c r="BG32" s="450"/>
      <c r="BH32" s="450"/>
      <c r="BI32" s="450"/>
      <c r="BJ32" s="450"/>
      <c r="BK32" s="450"/>
      <c r="BL32" s="450"/>
      <c r="BM32" s="450"/>
      <c r="BN32" s="450"/>
      <c r="BO32" s="450"/>
      <c r="BP32" s="450"/>
      <c r="BQ32" s="450"/>
      <c r="BR32" s="450"/>
      <c r="BS32" s="450"/>
      <c r="BT32" s="450"/>
      <c r="BU32" s="450"/>
      <c r="BW32" s="450" t="s">
        <v>202</v>
      </c>
      <c r="BX32" s="450"/>
      <c r="BY32" s="450"/>
      <c r="BZ32" s="450"/>
      <c r="CA32" s="450"/>
      <c r="CB32" s="450"/>
      <c r="CC32" s="450"/>
      <c r="CD32" s="450"/>
      <c r="CE32" s="450"/>
      <c r="CF32" s="450"/>
      <c r="CG32" s="450"/>
      <c r="CH32" s="450"/>
      <c r="CI32" s="450"/>
      <c r="CJ32" s="450"/>
      <c r="CK32" s="450"/>
      <c r="CL32" s="450"/>
      <c r="CM32" s="450"/>
      <c r="CO32" s="450" t="s">
        <v>203</v>
      </c>
      <c r="CP32" s="450"/>
      <c r="CQ32" s="450"/>
      <c r="CR32" s="450"/>
      <c r="CS32" s="450"/>
      <c r="CT32" s="450"/>
      <c r="CU32" s="450"/>
      <c r="CV32" s="450"/>
      <c r="CW32" s="450"/>
      <c r="CX32" s="450"/>
      <c r="CY32" s="450"/>
      <c r="CZ32" s="450"/>
      <c r="DA32" s="450"/>
      <c r="DB32" s="450"/>
      <c r="DC32" s="450"/>
      <c r="DD32" s="450"/>
      <c r="DE32" s="450"/>
      <c r="DI32" s="201"/>
    </row>
    <row r="33" spans="1:113" ht="13.5" customHeight="1" x14ac:dyDescent="0.2">
      <c r="A33" s="178"/>
      <c r="B33" s="202"/>
      <c r="C33" s="470" t="s">
        <v>204</v>
      </c>
      <c r="D33" s="470"/>
      <c r="E33" s="435" t="s">
        <v>205</v>
      </c>
      <c r="F33" s="435"/>
      <c r="G33" s="435"/>
      <c r="H33" s="435"/>
      <c r="I33" s="435"/>
      <c r="J33" s="435"/>
      <c r="K33" s="435"/>
      <c r="L33" s="435"/>
      <c r="M33" s="435"/>
      <c r="N33" s="435"/>
      <c r="O33" s="435"/>
      <c r="P33" s="435"/>
      <c r="Q33" s="435"/>
      <c r="R33" s="435"/>
      <c r="S33" s="435"/>
      <c r="T33" s="203"/>
      <c r="U33" s="470" t="s">
        <v>206</v>
      </c>
      <c r="V33" s="470"/>
      <c r="W33" s="435" t="s">
        <v>207</v>
      </c>
      <c r="X33" s="435"/>
      <c r="Y33" s="435"/>
      <c r="Z33" s="435"/>
      <c r="AA33" s="435"/>
      <c r="AB33" s="435"/>
      <c r="AC33" s="435"/>
      <c r="AD33" s="435"/>
      <c r="AE33" s="435"/>
      <c r="AF33" s="435"/>
      <c r="AG33" s="435"/>
      <c r="AH33" s="435"/>
      <c r="AI33" s="435"/>
      <c r="AJ33" s="435"/>
      <c r="AK33" s="435"/>
      <c r="AL33" s="203"/>
      <c r="AM33" s="470" t="s">
        <v>208</v>
      </c>
      <c r="AN33" s="470"/>
      <c r="AO33" s="435" t="s">
        <v>205</v>
      </c>
      <c r="AP33" s="435"/>
      <c r="AQ33" s="435"/>
      <c r="AR33" s="435"/>
      <c r="AS33" s="435"/>
      <c r="AT33" s="435"/>
      <c r="AU33" s="435"/>
      <c r="AV33" s="435"/>
      <c r="AW33" s="435"/>
      <c r="AX33" s="435"/>
      <c r="AY33" s="435"/>
      <c r="AZ33" s="435"/>
      <c r="BA33" s="435"/>
      <c r="BB33" s="435"/>
      <c r="BC33" s="435"/>
      <c r="BD33" s="204"/>
      <c r="BE33" s="435" t="s">
        <v>209</v>
      </c>
      <c r="BF33" s="435"/>
      <c r="BG33" s="435" t="s">
        <v>210</v>
      </c>
      <c r="BH33" s="435"/>
      <c r="BI33" s="435"/>
      <c r="BJ33" s="435"/>
      <c r="BK33" s="435"/>
      <c r="BL33" s="435"/>
      <c r="BM33" s="435"/>
      <c r="BN33" s="435"/>
      <c r="BO33" s="435"/>
      <c r="BP33" s="435"/>
      <c r="BQ33" s="435"/>
      <c r="BR33" s="435"/>
      <c r="BS33" s="435"/>
      <c r="BT33" s="435"/>
      <c r="BU33" s="435"/>
      <c r="BV33" s="204"/>
      <c r="BW33" s="470" t="s">
        <v>209</v>
      </c>
      <c r="BX33" s="470"/>
      <c r="BY33" s="435" t="s">
        <v>211</v>
      </c>
      <c r="BZ33" s="435"/>
      <c r="CA33" s="435"/>
      <c r="CB33" s="435"/>
      <c r="CC33" s="435"/>
      <c r="CD33" s="435"/>
      <c r="CE33" s="435"/>
      <c r="CF33" s="435"/>
      <c r="CG33" s="435"/>
      <c r="CH33" s="435"/>
      <c r="CI33" s="435"/>
      <c r="CJ33" s="435"/>
      <c r="CK33" s="435"/>
      <c r="CL33" s="435"/>
      <c r="CM33" s="435"/>
      <c r="CN33" s="203"/>
      <c r="CO33" s="470" t="s">
        <v>204</v>
      </c>
      <c r="CP33" s="470"/>
      <c r="CQ33" s="435" t="s">
        <v>212</v>
      </c>
      <c r="CR33" s="435"/>
      <c r="CS33" s="435"/>
      <c r="CT33" s="435"/>
      <c r="CU33" s="435"/>
      <c r="CV33" s="435"/>
      <c r="CW33" s="435"/>
      <c r="CX33" s="435"/>
      <c r="CY33" s="435"/>
      <c r="CZ33" s="435"/>
      <c r="DA33" s="435"/>
      <c r="DB33" s="435"/>
      <c r="DC33" s="435"/>
      <c r="DD33" s="435"/>
      <c r="DE33" s="435"/>
      <c r="DF33" s="203"/>
      <c r="DG33" s="635" t="s">
        <v>213</v>
      </c>
      <c r="DH33" s="635"/>
      <c r="DI33" s="205"/>
    </row>
    <row r="34" spans="1:113" ht="32.25" customHeight="1" x14ac:dyDescent="0.2">
      <c r="A34" s="178"/>
      <c r="B34" s="202"/>
      <c r="C34" s="636">
        <f>IF(E34="","",1)</f>
        <v>1</v>
      </c>
      <c r="D34" s="636"/>
      <c r="E34" s="637" t="str">
        <f>IF('各会計、関係団体の財政状況及び健全化判断比率'!B7="","",'各会計、関係団体の財政状況及び健全化判断比率'!B7)</f>
        <v>一般会計</v>
      </c>
      <c r="F34" s="637"/>
      <c r="G34" s="637"/>
      <c r="H34" s="637"/>
      <c r="I34" s="637"/>
      <c r="J34" s="637"/>
      <c r="K34" s="637"/>
      <c r="L34" s="637"/>
      <c r="M34" s="637"/>
      <c r="N34" s="637"/>
      <c r="O34" s="637"/>
      <c r="P34" s="637"/>
      <c r="Q34" s="637"/>
      <c r="R34" s="637"/>
      <c r="S34" s="637"/>
      <c r="T34" s="178"/>
      <c r="U34" s="636">
        <f>IF(W34="","",MAX(C34:D43)+1)</f>
        <v>2</v>
      </c>
      <c r="V34" s="636"/>
      <c r="W34" s="637" t="str">
        <f>IF('各会計、関係団体の財政状況及び健全化判断比率'!B28="","",'各会計、関係団体の財政状況及び健全化判断比率'!B28)</f>
        <v>国民健康保険特別会計</v>
      </c>
      <c r="X34" s="637"/>
      <c r="Y34" s="637"/>
      <c r="Z34" s="637"/>
      <c r="AA34" s="637"/>
      <c r="AB34" s="637"/>
      <c r="AC34" s="637"/>
      <c r="AD34" s="637"/>
      <c r="AE34" s="637"/>
      <c r="AF34" s="637"/>
      <c r="AG34" s="637"/>
      <c r="AH34" s="637"/>
      <c r="AI34" s="637"/>
      <c r="AJ34" s="637"/>
      <c r="AK34" s="637"/>
      <c r="AL34" s="178"/>
      <c r="AM34" s="636" t="str">
        <f>IF(AO34="","",MAX(C34:D43,U34:V43)+1)</f>
        <v/>
      </c>
      <c r="AN34" s="636"/>
      <c r="AO34" s="637"/>
      <c r="AP34" s="637"/>
      <c r="AQ34" s="637"/>
      <c r="AR34" s="637"/>
      <c r="AS34" s="637"/>
      <c r="AT34" s="637"/>
      <c r="AU34" s="637"/>
      <c r="AV34" s="637"/>
      <c r="AW34" s="637"/>
      <c r="AX34" s="637"/>
      <c r="AY34" s="637"/>
      <c r="AZ34" s="637"/>
      <c r="BA34" s="637"/>
      <c r="BB34" s="637"/>
      <c r="BC34" s="637"/>
      <c r="BD34" s="178"/>
      <c r="BE34" s="636">
        <f>IF(BG34="","",MAX(C34:D43,U34:V43,AM34:AN43)+1)</f>
        <v>5</v>
      </c>
      <c r="BF34" s="636"/>
      <c r="BG34" s="637" t="str">
        <f>IF('各会計、関係団体の財政状況及び健全化判断比率'!B31="","",'各会計、関係団体の財政状況及び健全化判断比率'!B31)</f>
        <v>公共下水道事業特別会計</v>
      </c>
      <c r="BH34" s="637"/>
      <c r="BI34" s="637"/>
      <c r="BJ34" s="637"/>
      <c r="BK34" s="637"/>
      <c r="BL34" s="637"/>
      <c r="BM34" s="637"/>
      <c r="BN34" s="637"/>
      <c r="BO34" s="637"/>
      <c r="BP34" s="637"/>
      <c r="BQ34" s="637"/>
      <c r="BR34" s="637"/>
      <c r="BS34" s="637"/>
      <c r="BT34" s="637"/>
      <c r="BU34" s="637"/>
      <c r="BV34" s="178"/>
      <c r="BW34" s="636" t="str">
        <f>IF(BY34="","",MAX(C34:D43,U34:V43,AM34:AN43,BE34:BF43)+1)</f>
        <v/>
      </c>
      <c r="BX34" s="636"/>
      <c r="BY34" s="637" t="str">
        <f>IF('各会計、関係団体の財政状況及び健全化判断比率'!B68="","",'各会計、関係団体の財政状況及び健全化判断比率'!B68)</f>
        <v/>
      </c>
      <c r="BZ34" s="637"/>
      <c r="CA34" s="637"/>
      <c r="CB34" s="637"/>
      <c r="CC34" s="637"/>
      <c r="CD34" s="637"/>
      <c r="CE34" s="637"/>
      <c r="CF34" s="637"/>
      <c r="CG34" s="637"/>
      <c r="CH34" s="637"/>
      <c r="CI34" s="637"/>
      <c r="CJ34" s="637"/>
      <c r="CK34" s="637"/>
      <c r="CL34" s="637"/>
      <c r="CM34" s="637"/>
      <c r="CN34" s="178"/>
      <c r="CO34" s="636" t="str">
        <f>IF(CQ34="","",MAX(C34:D43,U34:V43,AM34:AN43,BE34:BF43,BW34:BX43)+1)</f>
        <v/>
      </c>
      <c r="CP34" s="636"/>
      <c r="CQ34" s="637" t="str">
        <f>IF('各会計、関係団体の財政状況及び健全化判断比率'!BS7="","",'各会計、関係団体の財政状況及び健全化判断比率'!BS7)</f>
        <v/>
      </c>
      <c r="CR34" s="637"/>
      <c r="CS34" s="637"/>
      <c r="CT34" s="637"/>
      <c r="CU34" s="637"/>
      <c r="CV34" s="637"/>
      <c r="CW34" s="637"/>
      <c r="CX34" s="637"/>
      <c r="CY34" s="637"/>
      <c r="CZ34" s="637"/>
      <c r="DA34" s="637"/>
      <c r="DB34" s="637"/>
      <c r="DC34" s="637"/>
      <c r="DD34" s="637"/>
      <c r="DE34" s="637"/>
      <c r="DG34" s="638" t="str">
        <f>IF('各会計、関係団体の財政状況及び健全化判断比率'!BR7="","",'各会計、関係団体の財政状況及び健全化判断比率'!BR7)</f>
        <v/>
      </c>
      <c r="DH34" s="638"/>
      <c r="DI34" s="205"/>
    </row>
    <row r="35" spans="1:113" ht="32.25" customHeight="1" x14ac:dyDescent="0.2">
      <c r="A35" s="178"/>
      <c r="B35" s="202"/>
      <c r="C35" s="636" t="str">
        <f>IF(E35="","",C34+1)</f>
        <v/>
      </c>
      <c r="D35" s="636"/>
      <c r="E35" s="637" t="str">
        <f>IF('各会計、関係団体の財政状況及び健全化判断比率'!B8="","",'各会計、関係団体の財政状況及び健全化判断比率'!B8)</f>
        <v/>
      </c>
      <c r="F35" s="637"/>
      <c r="G35" s="637"/>
      <c r="H35" s="637"/>
      <c r="I35" s="637"/>
      <c r="J35" s="637"/>
      <c r="K35" s="637"/>
      <c r="L35" s="637"/>
      <c r="M35" s="637"/>
      <c r="N35" s="637"/>
      <c r="O35" s="637"/>
      <c r="P35" s="637"/>
      <c r="Q35" s="637"/>
      <c r="R35" s="637"/>
      <c r="S35" s="637"/>
      <c r="T35" s="178"/>
      <c r="U35" s="636">
        <f>IF(W35="","",U34+1)</f>
        <v>3</v>
      </c>
      <c r="V35" s="636"/>
      <c r="W35" s="637" t="str">
        <f>IF('各会計、関係団体の財政状況及び健全化判断比率'!B29="","",'各会計、関係団体の財政状況及び健全化判断比率'!B29)</f>
        <v>介護保険特別会計</v>
      </c>
      <c r="X35" s="637"/>
      <c r="Y35" s="637"/>
      <c r="Z35" s="637"/>
      <c r="AA35" s="637"/>
      <c r="AB35" s="637"/>
      <c r="AC35" s="637"/>
      <c r="AD35" s="637"/>
      <c r="AE35" s="637"/>
      <c r="AF35" s="637"/>
      <c r="AG35" s="637"/>
      <c r="AH35" s="637"/>
      <c r="AI35" s="637"/>
      <c r="AJ35" s="637"/>
      <c r="AK35" s="637"/>
      <c r="AL35" s="178"/>
      <c r="AM35" s="636" t="str">
        <f t="shared" ref="AM35:AM43" si="0">IF(AO35="","",AM34+1)</f>
        <v/>
      </c>
      <c r="AN35" s="636"/>
      <c r="AO35" s="637"/>
      <c r="AP35" s="637"/>
      <c r="AQ35" s="637"/>
      <c r="AR35" s="637"/>
      <c r="AS35" s="637"/>
      <c r="AT35" s="637"/>
      <c r="AU35" s="637"/>
      <c r="AV35" s="637"/>
      <c r="AW35" s="637"/>
      <c r="AX35" s="637"/>
      <c r="AY35" s="637"/>
      <c r="AZ35" s="637"/>
      <c r="BA35" s="637"/>
      <c r="BB35" s="637"/>
      <c r="BC35" s="637"/>
      <c r="BD35" s="178"/>
      <c r="BE35" s="636">
        <f t="shared" ref="BE35:BE43" si="1">IF(BG35="","",BE34+1)</f>
        <v>6</v>
      </c>
      <c r="BF35" s="636"/>
      <c r="BG35" s="637" t="str">
        <f>IF('各会計、関係団体の財政状況及び健全化判断比率'!B32="","",'各会計、関係団体の財政状況及び健全化判断比率'!B32)</f>
        <v>農業集落排水事業特別会計</v>
      </c>
      <c r="BH35" s="637"/>
      <c r="BI35" s="637"/>
      <c r="BJ35" s="637"/>
      <c r="BK35" s="637"/>
      <c r="BL35" s="637"/>
      <c r="BM35" s="637"/>
      <c r="BN35" s="637"/>
      <c r="BO35" s="637"/>
      <c r="BP35" s="637"/>
      <c r="BQ35" s="637"/>
      <c r="BR35" s="637"/>
      <c r="BS35" s="637"/>
      <c r="BT35" s="637"/>
      <c r="BU35" s="637"/>
      <c r="BV35" s="178"/>
      <c r="BW35" s="636" t="str">
        <f t="shared" ref="BW35:BW43" si="2">IF(BY35="","",BW34+1)</f>
        <v/>
      </c>
      <c r="BX35" s="636"/>
      <c r="BY35" s="637" t="str">
        <f>IF('各会計、関係団体の財政状況及び健全化判断比率'!B69="","",'各会計、関係団体の財政状況及び健全化判断比率'!B69)</f>
        <v/>
      </c>
      <c r="BZ35" s="637"/>
      <c r="CA35" s="637"/>
      <c r="CB35" s="637"/>
      <c r="CC35" s="637"/>
      <c r="CD35" s="637"/>
      <c r="CE35" s="637"/>
      <c r="CF35" s="637"/>
      <c r="CG35" s="637"/>
      <c r="CH35" s="637"/>
      <c r="CI35" s="637"/>
      <c r="CJ35" s="637"/>
      <c r="CK35" s="637"/>
      <c r="CL35" s="637"/>
      <c r="CM35" s="637"/>
      <c r="CN35" s="178"/>
      <c r="CO35" s="636" t="str">
        <f t="shared" ref="CO35:CO43" si="3">IF(CQ35="","",CO34+1)</f>
        <v/>
      </c>
      <c r="CP35" s="636"/>
      <c r="CQ35" s="637" t="str">
        <f>IF('各会計、関係団体の財政状況及び健全化判断比率'!BS8="","",'各会計、関係団体の財政状況及び健全化判断比率'!BS8)</f>
        <v/>
      </c>
      <c r="CR35" s="637"/>
      <c r="CS35" s="637"/>
      <c r="CT35" s="637"/>
      <c r="CU35" s="637"/>
      <c r="CV35" s="637"/>
      <c r="CW35" s="637"/>
      <c r="CX35" s="637"/>
      <c r="CY35" s="637"/>
      <c r="CZ35" s="637"/>
      <c r="DA35" s="637"/>
      <c r="DB35" s="637"/>
      <c r="DC35" s="637"/>
      <c r="DD35" s="637"/>
      <c r="DE35" s="637"/>
      <c r="DG35" s="638" t="str">
        <f>IF('各会計、関係団体の財政状況及び健全化判断比率'!BR8="","",'各会計、関係団体の財政状況及び健全化判断比率'!BR8)</f>
        <v/>
      </c>
      <c r="DH35" s="638"/>
      <c r="DI35" s="205"/>
    </row>
    <row r="36" spans="1:113" ht="32.25" customHeight="1" x14ac:dyDescent="0.2">
      <c r="A36" s="178"/>
      <c r="B36" s="202"/>
      <c r="C36" s="636" t="str">
        <f>IF(E36="","",C35+1)</f>
        <v/>
      </c>
      <c r="D36" s="636"/>
      <c r="E36" s="637" t="str">
        <f>IF('各会計、関係団体の財政状況及び健全化判断比率'!B9="","",'各会計、関係団体の財政状況及び健全化判断比率'!B9)</f>
        <v/>
      </c>
      <c r="F36" s="637"/>
      <c r="G36" s="637"/>
      <c r="H36" s="637"/>
      <c r="I36" s="637"/>
      <c r="J36" s="637"/>
      <c r="K36" s="637"/>
      <c r="L36" s="637"/>
      <c r="M36" s="637"/>
      <c r="N36" s="637"/>
      <c r="O36" s="637"/>
      <c r="P36" s="637"/>
      <c r="Q36" s="637"/>
      <c r="R36" s="637"/>
      <c r="S36" s="637"/>
      <c r="T36" s="178"/>
      <c r="U36" s="636">
        <f t="shared" ref="U36:U43" si="4">IF(W36="","",U35+1)</f>
        <v>4</v>
      </c>
      <c r="V36" s="636"/>
      <c r="W36" s="637" t="str">
        <f>IF('各会計、関係団体の財政状況及び健全化判断比率'!B30="","",'各会計、関係団体の財政状況及び健全化判断比率'!B30)</f>
        <v>後期高齢者医療特別会計</v>
      </c>
      <c r="X36" s="637"/>
      <c r="Y36" s="637"/>
      <c r="Z36" s="637"/>
      <c r="AA36" s="637"/>
      <c r="AB36" s="637"/>
      <c r="AC36" s="637"/>
      <c r="AD36" s="637"/>
      <c r="AE36" s="637"/>
      <c r="AF36" s="637"/>
      <c r="AG36" s="637"/>
      <c r="AH36" s="637"/>
      <c r="AI36" s="637"/>
      <c r="AJ36" s="637"/>
      <c r="AK36" s="637"/>
      <c r="AL36" s="178"/>
      <c r="AM36" s="636" t="str">
        <f t="shared" si="0"/>
        <v/>
      </c>
      <c r="AN36" s="636"/>
      <c r="AO36" s="637"/>
      <c r="AP36" s="637"/>
      <c r="AQ36" s="637"/>
      <c r="AR36" s="637"/>
      <c r="AS36" s="637"/>
      <c r="AT36" s="637"/>
      <c r="AU36" s="637"/>
      <c r="AV36" s="637"/>
      <c r="AW36" s="637"/>
      <c r="AX36" s="637"/>
      <c r="AY36" s="637"/>
      <c r="AZ36" s="637"/>
      <c r="BA36" s="637"/>
      <c r="BB36" s="637"/>
      <c r="BC36" s="637"/>
      <c r="BD36" s="178"/>
      <c r="BE36" s="636">
        <f t="shared" si="1"/>
        <v>7</v>
      </c>
      <c r="BF36" s="636"/>
      <c r="BG36" s="637" t="str">
        <f>IF('各会計、関係団体の財政状況及び健全化判断比率'!B33="","",'各会計、関係団体の財政状況及び健全化判断比率'!B33)</f>
        <v>新地南工業団地整備事業特別会計</v>
      </c>
      <c r="BH36" s="637"/>
      <c r="BI36" s="637"/>
      <c r="BJ36" s="637"/>
      <c r="BK36" s="637"/>
      <c r="BL36" s="637"/>
      <c r="BM36" s="637"/>
      <c r="BN36" s="637"/>
      <c r="BO36" s="637"/>
      <c r="BP36" s="637"/>
      <c r="BQ36" s="637"/>
      <c r="BR36" s="637"/>
      <c r="BS36" s="637"/>
      <c r="BT36" s="637"/>
      <c r="BU36" s="637"/>
      <c r="BV36" s="178"/>
      <c r="BW36" s="636" t="str">
        <f t="shared" si="2"/>
        <v/>
      </c>
      <c r="BX36" s="636"/>
      <c r="BY36" s="637" t="str">
        <f>IF('各会計、関係団体の財政状況及び健全化判断比率'!B70="","",'各会計、関係団体の財政状況及び健全化判断比率'!B70)</f>
        <v/>
      </c>
      <c r="BZ36" s="637"/>
      <c r="CA36" s="637"/>
      <c r="CB36" s="637"/>
      <c r="CC36" s="637"/>
      <c r="CD36" s="637"/>
      <c r="CE36" s="637"/>
      <c r="CF36" s="637"/>
      <c r="CG36" s="637"/>
      <c r="CH36" s="637"/>
      <c r="CI36" s="637"/>
      <c r="CJ36" s="637"/>
      <c r="CK36" s="637"/>
      <c r="CL36" s="637"/>
      <c r="CM36" s="637"/>
      <c r="CN36" s="178"/>
      <c r="CO36" s="636" t="str">
        <f t="shared" si="3"/>
        <v/>
      </c>
      <c r="CP36" s="636"/>
      <c r="CQ36" s="637" t="str">
        <f>IF('各会計、関係団体の財政状況及び健全化判断比率'!BS9="","",'各会計、関係団体の財政状況及び健全化判断比率'!BS9)</f>
        <v/>
      </c>
      <c r="CR36" s="637"/>
      <c r="CS36" s="637"/>
      <c r="CT36" s="637"/>
      <c r="CU36" s="637"/>
      <c r="CV36" s="637"/>
      <c r="CW36" s="637"/>
      <c r="CX36" s="637"/>
      <c r="CY36" s="637"/>
      <c r="CZ36" s="637"/>
      <c r="DA36" s="637"/>
      <c r="DB36" s="637"/>
      <c r="DC36" s="637"/>
      <c r="DD36" s="637"/>
      <c r="DE36" s="637"/>
      <c r="DG36" s="638" t="str">
        <f>IF('各会計、関係団体の財政状況及び健全化判断比率'!BR9="","",'各会計、関係団体の財政状況及び健全化判断比率'!BR9)</f>
        <v/>
      </c>
      <c r="DH36" s="638"/>
      <c r="DI36" s="205"/>
    </row>
    <row r="37" spans="1:113" ht="32.25" customHeight="1" x14ac:dyDescent="0.2">
      <c r="A37" s="178"/>
      <c r="B37" s="202"/>
      <c r="C37" s="636" t="str">
        <f>IF(E37="","",C36+1)</f>
        <v/>
      </c>
      <c r="D37" s="636"/>
      <c r="E37" s="637" t="str">
        <f>IF('各会計、関係団体の財政状況及び健全化判断比率'!B10="","",'各会計、関係団体の財政状況及び健全化判断比率'!B10)</f>
        <v/>
      </c>
      <c r="F37" s="637"/>
      <c r="G37" s="637"/>
      <c r="H37" s="637"/>
      <c r="I37" s="637"/>
      <c r="J37" s="637"/>
      <c r="K37" s="637"/>
      <c r="L37" s="637"/>
      <c r="M37" s="637"/>
      <c r="N37" s="637"/>
      <c r="O37" s="637"/>
      <c r="P37" s="637"/>
      <c r="Q37" s="637"/>
      <c r="R37" s="637"/>
      <c r="S37" s="637"/>
      <c r="T37" s="178"/>
      <c r="U37" s="636" t="str">
        <f t="shared" si="4"/>
        <v/>
      </c>
      <c r="V37" s="636"/>
      <c r="W37" s="637"/>
      <c r="X37" s="637"/>
      <c r="Y37" s="637"/>
      <c r="Z37" s="637"/>
      <c r="AA37" s="637"/>
      <c r="AB37" s="637"/>
      <c r="AC37" s="637"/>
      <c r="AD37" s="637"/>
      <c r="AE37" s="637"/>
      <c r="AF37" s="637"/>
      <c r="AG37" s="637"/>
      <c r="AH37" s="637"/>
      <c r="AI37" s="637"/>
      <c r="AJ37" s="637"/>
      <c r="AK37" s="637"/>
      <c r="AL37" s="178"/>
      <c r="AM37" s="636" t="str">
        <f t="shared" si="0"/>
        <v/>
      </c>
      <c r="AN37" s="636"/>
      <c r="AO37" s="637"/>
      <c r="AP37" s="637"/>
      <c r="AQ37" s="637"/>
      <c r="AR37" s="637"/>
      <c r="AS37" s="637"/>
      <c r="AT37" s="637"/>
      <c r="AU37" s="637"/>
      <c r="AV37" s="637"/>
      <c r="AW37" s="637"/>
      <c r="AX37" s="637"/>
      <c r="AY37" s="637"/>
      <c r="AZ37" s="637"/>
      <c r="BA37" s="637"/>
      <c r="BB37" s="637"/>
      <c r="BC37" s="637"/>
      <c r="BD37" s="178"/>
      <c r="BE37" s="636" t="str">
        <f t="shared" si="1"/>
        <v/>
      </c>
      <c r="BF37" s="636"/>
      <c r="BG37" s="637"/>
      <c r="BH37" s="637"/>
      <c r="BI37" s="637"/>
      <c r="BJ37" s="637"/>
      <c r="BK37" s="637"/>
      <c r="BL37" s="637"/>
      <c r="BM37" s="637"/>
      <c r="BN37" s="637"/>
      <c r="BO37" s="637"/>
      <c r="BP37" s="637"/>
      <c r="BQ37" s="637"/>
      <c r="BR37" s="637"/>
      <c r="BS37" s="637"/>
      <c r="BT37" s="637"/>
      <c r="BU37" s="637"/>
      <c r="BV37" s="178"/>
      <c r="BW37" s="636" t="str">
        <f t="shared" si="2"/>
        <v/>
      </c>
      <c r="BX37" s="636"/>
      <c r="BY37" s="637" t="str">
        <f>IF('各会計、関係団体の財政状況及び健全化判断比率'!B71="","",'各会計、関係団体の財政状況及び健全化判断比率'!B71)</f>
        <v/>
      </c>
      <c r="BZ37" s="637"/>
      <c r="CA37" s="637"/>
      <c r="CB37" s="637"/>
      <c r="CC37" s="637"/>
      <c r="CD37" s="637"/>
      <c r="CE37" s="637"/>
      <c r="CF37" s="637"/>
      <c r="CG37" s="637"/>
      <c r="CH37" s="637"/>
      <c r="CI37" s="637"/>
      <c r="CJ37" s="637"/>
      <c r="CK37" s="637"/>
      <c r="CL37" s="637"/>
      <c r="CM37" s="637"/>
      <c r="CN37" s="178"/>
      <c r="CO37" s="636" t="str">
        <f t="shared" si="3"/>
        <v/>
      </c>
      <c r="CP37" s="636"/>
      <c r="CQ37" s="637" t="str">
        <f>IF('各会計、関係団体の財政状況及び健全化判断比率'!BS10="","",'各会計、関係団体の財政状況及び健全化判断比率'!BS10)</f>
        <v/>
      </c>
      <c r="CR37" s="637"/>
      <c r="CS37" s="637"/>
      <c r="CT37" s="637"/>
      <c r="CU37" s="637"/>
      <c r="CV37" s="637"/>
      <c r="CW37" s="637"/>
      <c r="CX37" s="637"/>
      <c r="CY37" s="637"/>
      <c r="CZ37" s="637"/>
      <c r="DA37" s="637"/>
      <c r="DB37" s="637"/>
      <c r="DC37" s="637"/>
      <c r="DD37" s="637"/>
      <c r="DE37" s="637"/>
      <c r="DG37" s="638" t="str">
        <f>IF('各会計、関係団体の財政状況及び健全化判断比率'!BR10="","",'各会計、関係団体の財政状況及び健全化判断比率'!BR10)</f>
        <v/>
      </c>
      <c r="DH37" s="638"/>
      <c r="DI37" s="205"/>
    </row>
    <row r="38" spans="1:113" ht="32.25" customHeight="1" x14ac:dyDescent="0.2">
      <c r="A38" s="178"/>
      <c r="B38" s="202"/>
      <c r="C38" s="636" t="str">
        <f t="shared" ref="C38:C43" si="5">IF(E38="","",C37+1)</f>
        <v/>
      </c>
      <c r="D38" s="636"/>
      <c r="E38" s="637" t="str">
        <f>IF('各会計、関係団体の財政状況及び健全化判断比率'!B11="","",'各会計、関係団体の財政状況及び健全化判断比率'!B11)</f>
        <v/>
      </c>
      <c r="F38" s="637"/>
      <c r="G38" s="637"/>
      <c r="H38" s="637"/>
      <c r="I38" s="637"/>
      <c r="J38" s="637"/>
      <c r="K38" s="637"/>
      <c r="L38" s="637"/>
      <c r="M38" s="637"/>
      <c r="N38" s="637"/>
      <c r="O38" s="637"/>
      <c r="P38" s="637"/>
      <c r="Q38" s="637"/>
      <c r="R38" s="637"/>
      <c r="S38" s="637"/>
      <c r="T38" s="178"/>
      <c r="U38" s="636" t="str">
        <f t="shared" si="4"/>
        <v/>
      </c>
      <c r="V38" s="636"/>
      <c r="W38" s="637"/>
      <c r="X38" s="637"/>
      <c r="Y38" s="637"/>
      <c r="Z38" s="637"/>
      <c r="AA38" s="637"/>
      <c r="AB38" s="637"/>
      <c r="AC38" s="637"/>
      <c r="AD38" s="637"/>
      <c r="AE38" s="637"/>
      <c r="AF38" s="637"/>
      <c r="AG38" s="637"/>
      <c r="AH38" s="637"/>
      <c r="AI38" s="637"/>
      <c r="AJ38" s="637"/>
      <c r="AK38" s="637"/>
      <c r="AL38" s="178"/>
      <c r="AM38" s="636" t="str">
        <f t="shared" si="0"/>
        <v/>
      </c>
      <c r="AN38" s="636"/>
      <c r="AO38" s="637"/>
      <c r="AP38" s="637"/>
      <c r="AQ38" s="637"/>
      <c r="AR38" s="637"/>
      <c r="AS38" s="637"/>
      <c r="AT38" s="637"/>
      <c r="AU38" s="637"/>
      <c r="AV38" s="637"/>
      <c r="AW38" s="637"/>
      <c r="AX38" s="637"/>
      <c r="AY38" s="637"/>
      <c r="AZ38" s="637"/>
      <c r="BA38" s="637"/>
      <c r="BB38" s="637"/>
      <c r="BC38" s="637"/>
      <c r="BD38" s="178"/>
      <c r="BE38" s="636" t="str">
        <f t="shared" si="1"/>
        <v/>
      </c>
      <c r="BF38" s="636"/>
      <c r="BG38" s="637"/>
      <c r="BH38" s="637"/>
      <c r="BI38" s="637"/>
      <c r="BJ38" s="637"/>
      <c r="BK38" s="637"/>
      <c r="BL38" s="637"/>
      <c r="BM38" s="637"/>
      <c r="BN38" s="637"/>
      <c r="BO38" s="637"/>
      <c r="BP38" s="637"/>
      <c r="BQ38" s="637"/>
      <c r="BR38" s="637"/>
      <c r="BS38" s="637"/>
      <c r="BT38" s="637"/>
      <c r="BU38" s="637"/>
      <c r="BV38" s="178"/>
      <c r="BW38" s="636" t="str">
        <f t="shared" si="2"/>
        <v/>
      </c>
      <c r="BX38" s="636"/>
      <c r="BY38" s="637" t="str">
        <f>IF('各会計、関係団体の財政状況及び健全化判断比率'!B72="","",'各会計、関係団体の財政状況及び健全化判断比率'!B72)</f>
        <v/>
      </c>
      <c r="BZ38" s="637"/>
      <c r="CA38" s="637"/>
      <c r="CB38" s="637"/>
      <c r="CC38" s="637"/>
      <c r="CD38" s="637"/>
      <c r="CE38" s="637"/>
      <c r="CF38" s="637"/>
      <c r="CG38" s="637"/>
      <c r="CH38" s="637"/>
      <c r="CI38" s="637"/>
      <c r="CJ38" s="637"/>
      <c r="CK38" s="637"/>
      <c r="CL38" s="637"/>
      <c r="CM38" s="637"/>
      <c r="CN38" s="178"/>
      <c r="CO38" s="636" t="str">
        <f t="shared" si="3"/>
        <v/>
      </c>
      <c r="CP38" s="636"/>
      <c r="CQ38" s="637" t="str">
        <f>IF('各会計、関係団体の財政状況及び健全化判断比率'!BS11="","",'各会計、関係団体の財政状況及び健全化判断比率'!BS11)</f>
        <v/>
      </c>
      <c r="CR38" s="637"/>
      <c r="CS38" s="637"/>
      <c r="CT38" s="637"/>
      <c r="CU38" s="637"/>
      <c r="CV38" s="637"/>
      <c r="CW38" s="637"/>
      <c r="CX38" s="637"/>
      <c r="CY38" s="637"/>
      <c r="CZ38" s="637"/>
      <c r="DA38" s="637"/>
      <c r="DB38" s="637"/>
      <c r="DC38" s="637"/>
      <c r="DD38" s="637"/>
      <c r="DE38" s="637"/>
      <c r="DG38" s="638" t="str">
        <f>IF('各会計、関係団体の財政状況及び健全化判断比率'!BR11="","",'各会計、関係団体の財政状況及び健全化判断比率'!BR11)</f>
        <v/>
      </c>
      <c r="DH38" s="638"/>
      <c r="DI38" s="205"/>
    </row>
    <row r="39" spans="1:113" ht="32.25" customHeight="1" x14ac:dyDescent="0.2">
      <c r="A39" s="178"/>
      <c r="B39" s="202"/>
      <c r="C39" s="636" t="str">
        <f t="shared" si="5"/>
        <v/>
      </c>
      <c r="D39" s="636"/>
      <c r="E39" s="637" t="str">
        <f>IF('各会計、関係団体の財政状況及び健全化判断比率'!B12="","",'各会計、関係団体の財政状況及び健全化判断比率'!B12)</f>
        <v/>
      </c>
      <c r="F39" s="637"/>
      <c r="G39" s="637"/>
      <c r="H39" s="637"/>
      <c r="I39" s="637"/>
      <c r="J39" s="637"/>
      <c r="K39" s="637"/>
      <c r="L39" s="637"/>
      <c r="M39" s="637"/>
      <c r="N39" s="637"/>
      <c r="O39" s="637"/>
      <c r="P39" s="637"/>
      <c r="Q39" s="637"/>
      <c r="R39" s="637"/>
      <c r="S39" s="637"/>
      <c r="T39" s="178"/>
      <c r="U39" s="636" t="str">
        <f t="shared" si="4"/>
        <v/>
      </c>
      <c r="V39" s="636"/>
      <c r="W39" s="637"/>
      <c r="X39" s="637"/>
      <c r="Y39" s="637"/>
      <c r="Z39" s="637"/>
      <c r="AA39" s="637"/>
      <c r="AB39" s="637"/>
      <c r="AC39" s="637"/>
      <c r="AD39" s="637"/>
      <c r="AE39" s="637"/>
      <c r="AF39" s="637"/>
      <c r="AG39" s="637"/>
      <c r="AH39" s="637"/>
      <c r="AI39" s="637"/>
      <c r="AJ39" s="637"/>
      <c r="AK39" s="637"/>
      <c r="AL39" s="178"/>
      <c r="AM39" s="636" t="str">
        <f t="shared" si="0"/>
        <v/>
      </c>
      <c r="AN39" s="636"/>
      <c r="AO39" s="637"/>
      <c r="AP39" s="637"/>
      <c r="AQ39" s="637"/>
      <c r="AR39" s="637"/>
      <c r="AS39" s="637"/>
      <c r="AT39" s="637"/>
      <c r="AU39" s="637"/>
      <c r="AV39" s="637"/>
      <c r="AW39" s="637"/>
      <c r="AX39" s="637"/>
      <c r="AY39" s="637"/>
      <c r="AZ39" s="637"/>
      <c r="BA39" s="637"/>
      <c r="BB39" s="637"/>
      <c r="BC39" s="637"/>
      <c r="BD39" s="178"/>
      <c r="BE39" s="636" t="str">
        <f t="shared" si="1"/>
        <v/>
      </c>
      <c r="BF39" s="636"/>
      <c r="BG39" s="637"/>
      <c r="BH39" s="637"/>
      <c r="BI39" s="637"/>
      <c r="BJ39" s="637"/>
      <c r="BK39" s="637"/>
      <c r="BL39" s="637"/>
      <c r="BM39" s="637"/>
      <c r="BN39" s="637"/>
      <c r="BO39" s="637"/>
      <c r="BP39" s="637"/>
      <c r="BQ39" s="637"/>
      <c r="BR39" s="637"/>
      <c r="BS39" s="637"/>
      <c r="BT39" s="637"/>
      <c r="BU39" s="637"/>
      <c r="BV39" s="178"/>
      <c r="BW39" s="636" t="str">
        <f t="shared" si="2"/>
        <v/>
      </c>
      <c r="BX39" s="636"/>
      <c r="BY39" s="637" t="str">
        <f>IF('各会計、関係団体の財政状況及び健全化判断比率'!B73="","",'各会計、関係団体の財政状況及び健全化判断比率'!B73)</f>
        <v/>
      </c>
      <c r="BZ39" s="637"/>
      <c r="CA39" s="637"/>
      <c r="CB39" s="637"/>
      <c r="CC39" s="637"/>
      <c r="CD39" s="637"/>
      <c r="CE39" s="637"/>
      <c r="CF39" s="637"/>
      <c r="CG39" s="637"/>
      <c r="CH39" s="637"/>
      <c r="CI39" s="637"/>
      <c r="CJ39" s="637"/>
      <c r="CK39" s="637"/>
      <c r="CL39" s="637"/>
      <c r="CM39" s="637"/>
      <c r="CN39" s="178"/>
      <c r="CO39" s="636" t="str">
        <f t="shared" si="3"/>
        <v/>
      </c>
      <c r="CP39" s="636"/>
      <c r="CQ39" s="637" t="str">
        <f>IF('各会計、関係団体の財政状況及び健全化判断比率'!BS12="","",'各会計、関係団体の財政状況及び健全化判断比率'!BS12)</f>
        <v/>
      </c>
      <c r="CR39" s="637"/>
      <c r="CS39" s="637"/>
      <c r="CT39" s="637"/>
      <c r="CU39" s="637"/>
      <c r="CV39" s="637"/>
      <c r="CW39" s="637"/>
      <c r="CX39" s="637"/>
      <c r="CY39" s="637"/>
      <c r="CZ39" s="637"/>
      <c r="DA39" s="637"/>
      <c r="DB39" s="637"/>
      <c r="DC39" s="637"/>
      <c r="DD39" s="637"/>
      <c r="DE39" s="637"/>
      <c r="DG39" s="638" t="str">
        <f>IF('各会計、関係団体の財政状況及び健全化判断比率'!BR12="","",'各会計、関係団体の財政状況及び健全化判断比率'!BR12)</f>
        <v/>
      </c>
      <c r="DH39" s="638"/>
      <c r="DI39" s="205"/>
    </row>
    <row r="40" spans="1:113" ht="32.25" customHeight="1" x14ac:dyDescent="0.2">
      <c r="A40" s="178"/>
      <c r="B40" s="202"/>
      <c r="C40" s="636" t="str">
        <f t="shared" si="5"/>
        <v/>
      </c>
      <c r="D40" s="636"/>
      <c r="E40" s="637" t="str">
        <f>IF('各会計、関係団体の財政状況及び健全化判断比率'!B13="","",'各会計、関係団体の財政状況及び健全化判断比率'!B13)</f>
        <v/>
      </c>
      <c r="F40" s="637"/>
      <c r="G40" s="637"/>
      <c r="H40" s="637"/>
      <c r="I40" s="637"/>
      <c r="J40" s="637"/>
      <c r="K40" s="637"/>
      <c r="L40" s="637"/>
      <c r="M40" s="637"/>
      <c r="N40" s="637"/>
      <c r="O40" s="637"/>
      <c r="P40" s="637"/>
      <c r="Q40" s="637"/>
      <c r="R40" s="637"/>
      <c r="S40" s="637"/>
      <c r="T40" s="178"/>
      <c r="U40" s="636" t="str">
        <f t="shared" si="4"/>
        <v/>
      </c>
      <c r="V40" s="636"/>
      <c r="W40" s="637"/>
      <c r="X40" s="637"/>
      <c r="Y40" s="637"/>
      <c r="Z40" s="637"/>
      <c r="AA40" s="637"/>
      <c r="AB40" s="637"/>
      <c r="AC40" s="637"/>
      <c r="AD40" s="637"/>
      <c r="AE40" s="637"/>
      <c r="AF40" s="637"/>
      <c r="AG40" s="637"/>
      <c r="AH40" s="637"/>
      <c r="AI40" s="637"/>
      <c r="AJ40" s="637"/>
      <c r="AK40" s="637"/>
      <c r="AL40" s="178"/>
      <c r="AM40" s="636" t="str">
        <f t="shared" si="0"/>
        <v/>
      </c>
      <c r="AN40" s="636"/>
      <c r="AO40" s="637"/>
      <c r="AP40" s="637"/>
      <c r="AQ40" s="637"/>
      <c r="AR40" s="637"/>
      <c r="AS40" s="637"/>
      <c r="AT40" s="637"/>
      <c r="AU40" s="637"/>
      <c r="AV40" s="637"/>
      <c r="AW40" s="637"/>
      <c r="AX40" s="637"/>
      <c r="AY40" s="637"/>
      <c r="AZ40" s="637"/>
      <c r="BA40" s="637"/>
      <c r="BB40" s="637"/>
      <c r="BC40" s="637"/>
      <c r="BD40" s="178"/>
      <c r="BE40" s="636" t="str">
        <f t="shared" si="1"/>
        <v/>
      </c>
      <c r="BF40" s="636"/>
      <c r="BG40" s="637"/>
      <c r="BH40" s="637"/>
      <c r="BI40" s="637"/>
      <c r="BJ40" s="637"/>
      <c r="BK40" s="637"/>
      <c r="BL40" s="637"/>
      <c r="BM40" s="637"/>
      <c r="BN40" s="637"/>
      <c r="BO40" s="637"/>
      <c r="BP40" s="637"/>
      <c r="BQ40" s="637"/>
      <c r="BR40" s="637"/>
      <c r="BS40" s="637"/>
      <c r="BT40" s="637"/>
      <c r="BU40" s="637"/>
      <c r="BV40" s="178"/>
      <c r="BW40" s="636" t="str">
        <f t="shared" si="2"/>
        <v/>
      </c>
      <c r="BX40" s="636"/>
      <c r="BY40" s="637" t="str">
        <f>IF('各会計、関係団体の財政状況及び健全化判断比率'!B74="","",'各会計、関係団体の財政状況及び健全化判断比率'!B74)</f>
        <v/>
      </c>
      <c r="BZ40" s="637"/>
      <c r="CA40" s="637"/>
      <c r="CB40" s="637"/>
      <c r="CC40" s="637"/>
      <c r="CD40" s="637"/>
      <c r="CE40" s="637"/>
      <c r="CF40" s="637"/>
      <c r="CG40" s="637"/>
      <c r="CH40" s="637"/>
      <c r="CI40" s="637"/>
      <c r="CJ40" s="637"/>
      <c r="CK40" s="637"/>
      <c r="CL40" s="637"/>
      <c r="CM40" s="637"/>
      <c r="CN40" s="178"/>
      <c r="CO40" s="636" t="str">
        <f t="shared" si="3"/>
        <v/>
      </c>
      <c r="CP40" s="636"/>
      <c r="CQ40" s="637" t="str">
        <f>IF('各会計、関係団体の財政状況及び健全化判断比率'!BS13="","",'各会計、関係団体の財政状況及び健全化判断比率'!BS13)</f>
        <v/>
      </c>
      <c r="CR40" s="637"/>
      <c r="CS40" s="637"/>
      <c r="CT40" s="637"/>
      <c r="CU40" s="637"/>
      <c r="CV40" s="637"/>
      <c r="CW40" s="637"/>
      <c r="CX40" s="637"/>
      <c r="CY40" s="637"/>
      <c r="CZ40" s="637"/>
      <c r="DA40" s="637"/>
      <c r="DB40" s="637"/>
      <c r="DC40" s="637"/>
      <c r="DD40" s="637"/>
      <c r="DE40" s="637"/>
      <c r="DG40" s="638" t="str">
        <f>IF('各会計、関係団体の財政状況及び健全化判断比率'!BR13="","",'各会計、関係団体の財政状況及び健全化判断比率'!BR13)</f>
        <v/>
      </c>
      <c r="DH40" s="638"/>
      <c r="DI40" s="205"/>
    </row>
    <row r="41" spans="1:113" ht="32.25" customHeight="1" x14ac:dyDescent="0.2">
      <c r="A41" s="178"/>
      <c r="B41" s="202"/>
      <c r="C41" s="636" t="str">
        <f t="shared" si="5"/>
        <v/>
      </c>
      <c r="D41" s="636"/>
      <c r="E41" s="637" t="str">
        <f>IF('各会計、関係団体の財政状況及び健全化判断比率'!B14="","",'各会計、関係団体の財政状況及び健全化判断比率'!B14)</f>
        <v/>
      </c>
      <c r="F41" s="637"/>
      <c r="G41" s="637"/>
      <c r="H41" s="637"/>
      <c r="I41" s="637"/>
      <c r="J41" s="637"/>
      <c r="K41" s="637"/>
      <c r="L41" s="637"/>
      <c r="M41" s="637"/>
      <c r="N41" s="637"/>
      <c r="O41" s="637"/>
      <c r="P41" s="637"/>
      <c r="Q41" s="637"/>
      <c r="R41" s="637"/>
      <c r="S41" s="637"/>
      <c r="T41" s="178"/>
      <c r="U41" s="636" t="str">
        <f t="shared" si="4"/>
        <v/>
      </c>
      <c r="V41" s="636"/>
      <c r="W41" s="637"/>
      <c r="X41" s="637"/>
      <c r="Y41" s="637"/>
      <c r="Z41" s="637"/>
      <c r="AA41" s="637"/>
      <c r="AB41" s="637"/>
      <c r="AC41" s="637"/>
      <c r="AD41" s="637"/>
      <c r="AE41" s="637"/>
      <c r="AF41" s="637"/>
      <c r="AG41" s="637"/>
      <c r="AH41" s="637"/>
      <c r="AI41" s="637"/>
      <c r="AJ41" s="637"/>
      <c r="AK41" s="637"/>
      <c r="AL41" s="178"/>
      <c r="AM41" s="636" t="str">
        <f t="shared" si="0"/>
        <v/>
      </c>
      <c r="AN41" s="636"/>
      <c r="AO41" s="637"/>
      <c r="AP41" s="637"/>
      <c r="AQ41" s="637"/>
      <c r="AR41" s="637"/>
      <c r="AS41" s="637"/>
      <c r="AT41" s="637"/>
      <c r="AU41" s="637"/>
      <c r="AV41" s="637"/>
      <c r="AW41" s="637"/>
      <c r="AX41" s="637"/>
      <c r="AY41" s="637"/>
      <c r="AZ41" s="637"/>
      <c r="BA41" s="637"/>
      <c r="BB41" s="637"/>
      <c r="BC41" s="637"/>
      <c r="BD41" s="178"/>
      <c r="BE41" s="636" t="str">
        <f t="shared" si="1"/>
        <v/>
      </c>
      <c r="BF41" s="636"/>
      <c r="BG41" s="637"/>
      <c r="BH41" s="637"/>
      <c r="BI41" s="637"/>
      <c r="BJ41" s="637"/>
      <c r="BK41" s="637"/>
      <c r="BL41" s="637"/>
      <c r="BM41" s="637"/>
      <c r="BN41" s="637"/>
      <c r="BO41" s="637"/>
      <c r="BP41" s="637"/>
      <c r="BQ41" s="637"/>
      <c r="BR41" s="637"/>
      <c r="BS41" s="637"/>
      <c r="BT41" s="637"/>
      <c r="BU41" s="637"/>
      <c r="BV41" s="178"/>
      <c r="BW41" s="636" t="str">
        <f t="shared" si="2"/>
        <v/>
      </c>
      <c r="BX41" s="636"/>
      <c r="BY41" s="637" t="str">
        <f>IF('各会計、関係団体の財政状況及び健全化判断比率'!B75="","",'各会計、関係団体の財政状況及び健全化判断比率'!B75)</f>
        <v/>
      </c>
      <c r="BZ41" s="637"/>
      <c r="CA41" s="637"/>
      <c r="CB41" s="637"/>
      <c r="CC41" s="637"/>
      <c r="CD41" s="637"/>
      <c r="CE41" s="637"/>
      <c r="CF41" s="637"/>
      <c r="CG41" s="637"/>
      <c r="CH41" s="637"/>
      <c r="CI41" s="637"/>
      <c r="CJ41" s="637"/>
      <c r="CK41" s="637"/>
      <c r="CL41" s="637"/>
      <c r="CM41" s="637"/>
      <c r="CN41" s="178"/>
      <c r="CO41" s="636" t="str">
        <f t="shared" si="3"/>
        <v/>
      </c>
      <c r="CP41" s="636"/>
      <c r="CQ41" s="637" t="str">
        <f>IF('各会計、関係団体の財政状況及び健全化判断比率'!BS14="","",'各会計、関係団体の財政状況及び健全化判断比率'!BS14)</f>
        <v/>
      </c>
      <c r="CR41" s="637"/>
      <c r="CS41" s="637"/>
      <c r="CT41" s="637"/>
      <c r="CU41" s="637"/>
      <c r="CV41" s="637"/>
      <c r="CW41" s="637"/>
      <c r="CX41" s="637"/>
      <c r="CY41" s="637"/>
      <c r="CZ41" s="637"/>
      <c r="DA41" s="637"/>
      <c r="DB41" s="637"/>
      <c r="DC41" s="637"/>
      <c r="DD41" s="637"/>
      <c r="DE41" s="637"/>
      <c r="DG41" s="638" t="str">
        <f>IF('各会計、関係団体の財政状況及び健全化判断比率'!BR14="","",'各会計、関係団体の財政状況及び健全化判断比率'!BR14)</f>
        <v/>
      </c>
      <c r="DH41" s="638"/>
      <c r="DI41" s="205"/>
    </row>
    <row r="42" spans="1:113" ht="32.25" customHeight="1" x14ac:dyDescent="0.2">
      <c r="B42" s="202"/>
      <c r="C42" s="636" t="str">
        <f t="shared" si="5"/>
        <v/>
      </c>
      <c r="D42" s="636"/>
      <c r="E42" s="637" t="str">
        <f>IF('各会計、関係団体の財政状況及び健全化判断比率'!B15="","",'各会計、関係団体の財政状況及び健全化判断比率'!B15)</f>
        <v/>
      </c>
      <c r="F42" s="637"/>
      <c r="G42" s="637"/>
      <c r="H42" s="637"/>
      <c r="I42" s="637"/>
      <c r="J42" s="637"/>
      <c r="K42" s="637"/>
      <c r="L42" s="637"/>
      <c r="M42" s="637"/>
      <c r="N42" s="637"/>
      <c r="O42" s="637"/>
      <c r="P42" s="637"/>
      <c r="Q42" s="637"/>
      <c r="R42" s="637"/>
      <c r="S42" s="637"/>
      <c r="T42" s="178"/>
      <c r="U42" s="636" t="str">
        <f t="shared" si="4"/>
        <v/>
      </c>
      <c r="V42" s="636"/>
      <c r="W42" s="637"/>
      <c r="X42" s="637"/>
      <c r="Y42" s="637"/>
      <c r="Z42" s="637"/>
      <c r="AA42" s="637"/>
      <c r="AB42" s="637"/>
      <c r="AC42" s="637"/>
      <c r="AD42" s="637"/>
      <c r="AE42" s="637"/>
      <c r="AF42" s="637"/>
      <c r="AG42" s="637"/>
      <c r="AH42" s="637"/>
      <c r="AI42" s="637"/>
      <c r="AJ42" s="637"/>
      <c r="AK42" s="637"/>
      <c r="AL42" s="178"/>
      <c r="AM42" s="636" t="str">
        <f t="shared" si="0"/>
        <v/>
      </c>
      <c r="AN42" s="636"/>
      <c r="AO42" s="637"/>
      <c r="AP42" s="637"/>
      <c r="AQ42" s="637"/>
      <c r="AR42" s="637"/>
      <c r="AS42" s="637"/>
      <c r="AT42" s="637"/>
      <c r="AU42" s="637"/>
      <c r="AV42" s="637"/>
      <c r="AW42" s="637"/>
      <c r="AX42" s="637"/>
      <c r="AY42" s="637"/>
      <c r="AZ42" s="637"/>
      <c r="BA42" s="637"/>
      <c r="BB42" s="637"/>
      <c r="BC42" s="637"/>
      <c r="BD42" s="178"/>
      <c r="BE42" s="636" t="str">
        <f t="shared" si="1"/>
        <v/>
      </c>
      <c r="BF42" s="636"/>
      <c r="BG42" s="637"/>
      <c r="BH42" s="637"/>
      <c r="BI42" s="637"/>
      <c r="BJ42" s="637"/>
      <c r="BK42" s="637"/>
      <c r="BL42" s="637"/>
      <c r="BM42" s="637"/>
      <c r="BN42" s="637"/>
      <c r="BO42" s="637"/>
      <c r="BP42" s="637"/>
      <c r="BQ42" s="637"/>
      <c r="BR42" s="637"/>
      <c r="BS42" s="637"/>
      <c r="BT42" s="637"/>
      <c r="BU42" s="637"/>
      <c r="BV42" s="178"/>
      <c r="BW42" s="636" t="str">
        <f t="shared" si="2"/>
        <v/>
      </c>
      <c r="BX42" s="636"/>
      <c r="BY42" s="637" t="str">
        <f>IF('各会計、関係団体の財政状況及び健全化判断比率'!B76="","",'各会計、関係団体の財政状況及び健全化判断比率'!B76)</f>
        <v/>
      </c>
      <c r="BZ42" s="637"/>
      <c r="CA42" s="637"/>
      <c r="CB42" s="637"/>
      <c r="CC42" s="637"/>
      <c r="CD42" s="637"/>
      <c r="CE42" s="637"/>
      <c r="CF42" s="637"/>
      <c r="CG42" s="637"/>
      <c r="CH42" s="637"/>
      <c r="CI42" s="637"/>
      <c r="CJ42" s="637"/>
      <c r="CK42" s="637"/>
      <c r="CL42" s="637"/>
      <c r="CM42" s="637"/>
      <c r="CN42" s="178"/>
      <c r="CO42" s="636" t="str">
        <f t="shared" si="3"/>
        <v/>
      </c>
      <c r="CP42" s="636"/>
      <c r="CQ42" s="637" t="str">
        <f>IF('各会計、関係団体の財政状況及び健全化判断比率'!BS15="","",'各会計、関係団体の財政状況及び健全化判断比率'!BS15)</f>
        <v/>
      </c>
      <c r="CR42" s="637"/>
      <c r="CS42" s="637"/>
      <c r="CT42" s="637"/>
      <c r="CU42" s="637"/>
      <c r="CV42" s="637"/>
      <c r="CW42" s="637"/>
      <c r="CX42" s="637"/>
      <c r="CY42" s="637"/>
      <c r="CZ42" s="637"/>
      <c r="DA42" s="637"/>
      <c r="DB42" s="637"/>
      <c r="DC42" s="637"/>
      <c r="DD42" s="637"/>
      <c r="DE42" s="637"/>
      <c r="DG42" s="638" t="str">
        <f>IF('各会計、関係団体の財政状況及び健全化判断比率'!BR15="","",'各会計、関係団体の財政状況及び健全化判断比率'!BR15)</f>
        <v/>
      </c>
      <c r="DH42" s="638"/>
      <c r="DI42" s="205"/>
    </row>
    <row r="43" spans="1:113" ht="32.25" customHeight="1" x14ac:dyDescent="0.2">
      <c r="B43" s="202"/>
      <c r="C43" s="636" t="str">
        <f t="shared" si="5"/>
        <v/>
      </c>
      <c r="D43" s="636"/>
      <c r="E43" s="637" t="str">
        <f>IF('各会計、関係団体の財政状況及び健全化判断比率'!B16="","",'各会計、関係団体の財政状況及び健全化判断比率'!B16)</f>
        <v/>
      </c>
      <c r="F43" s="637"/>
      <c r="G43" s="637"/>
      <c r="H43" s="637"/>
      <c r="I43" s="637"/>
      <c r="J43" s="637"/>
      <c r="K43" s="637"/>
      <c r="L43" s="637"/>
      <c r="M43" s="637"/>
      <c r="N43" s="637"/>
      <c r="O43" s="637"/>
      <c r="P43" s="637"/>
      <c r="Q43" s="637"/>
      <c r="R43" s="637"/>
      <c r="S43" s="637"/>
      <c r="T43" s="178"/>
      <c r="U43" s="636" t="str">
        <f t="shared" si="4"/>
        <v/>
      </c>
      <c r="V43" s="636"/>
      <c r="W43" s="637"/>
      <c r="X43" s="637"/>
      <c r="Y43" s="637"/>
      <c r="Z43" s="637"/>
      <c r="AA43" s="637"/>
      <c r="AB43" s="637"/>
      <c r="AC43" s="637"/>
      <c r="AD43" s="637"/>
      <c r="AE43" s="637"/>
      <c r="AF43" s="637"/>
      <c r="AG43" s="637"/>
      <c r="AH43" s="637"/>
      <c r="AI43" s="637"/>
      <c r="AJ43" s="637"/>
      <c r="AK43" s="637"/>
      <c r="AL43" s="178"/>
      <c r="AM43" s="636" t="str">
        <f t="shared" si="0"/>
        <v/>
      </c>
      <c r="AN43" s="636"/>
      <c r="AO43" s="637"/>
      <c r="AP43" s="637"/>
      <c r="AQ43" s="637"/>
      <c r="AR43" s="637"/>
      <c r="AS43" s="637"/>
      <c r="AT43" s="637"/>
      <c r="AU43" s="637"/>
      <c r="AV43" s="637"/>
      <c r="AW43" s="637"/>
      <c r="AX43" s="637"/>
      <c r="AY43" s="637"/>
      <c r="AZ43" s="637"/>
      <c r="BA43" s="637"/>
      <c r="BB43" s="637"/>
      <c r="BC43" s="637"/>
      <c r="BD43" s="178"/>
      <c r="BE43" s="636" t="str">
        <f t="shared" si="1"/>
        <v/>
      </c>
      <c r="BF43" s="636"/>
      <c r="BG43" s="637"/>
      <c r="BH43" s="637"/>
      <c r="BI43" s="637"/>
      <c r="BJ43" s="637"/>
      <c r="BK43" s="637"/>
      <c r="BL43" s="637"/>
      <c r="BM43" s="637"/>
      <c r="BN43" s="637"/>
      <c r="BO43" s="637"/>
      <c r="BP43" s="637"/>
      <c r="BQ43" s="637"/>
      <c r="BR43" s="637"/>
      <c r="BS43" s="637"/>
      <c r="BT43" s="637"/>
      <c r="BU43" s="637"/>
      <c r="BV43" s="178"/>
      <c r="BW43" s="636" t="str">
        <f t="shared" si="2"/>
        <v/>
      </c>
      <c r="BX43" s="636"/>
      <c r="BY43" s="637" t="str">
        <f>IF('各会計、関係団体の財政状況及び健全化判断比率'!B77="","",'各会計、関係団体の財政状況及び健全化判断比率'!B77)</f>
        <v/>
      </c>
      <c r="BZ43" s="637"/>
      <c r="CA43" s="637"/>
      <c r="CB43" s="637"/>
      <c r="CC43" s="637"/>
      <c r="CD43" s="637"/>
      <c r="CE43" s="637"/>
      <c r="CF43" s="637"/>
      <c r="CG43" s="637"/>
      <c r="CH43" s="637"/>
      <c r="CI43" s="637"/>
      <c r="CJ43" s="637"/>
      <c r="CK43" s="637"/>
      <c r="CL43" s="637"/>
      <c r="CM43" s="637"/>
      <c r="CN43" s="178"/>
      <c r="CO43" s="636" t="str">
        <f t="shared" si="3"/>
        <v/>
      </c>
      <c r="CP43" s="636"/>
      <c r="CQ43" s="637" t="str">
        <f>IF('各会計、関係団体の財政状況及び健全化判断比率'!BS16="","",'各会計、関係団体の財政状況及び健全化判断比率'!BS16)</f>
        <v/>
      </c>
      <c r="CR43" s="637"/>
      <c r="CS43" s="637"/>
      <c r="CT43" s="637"/>
      <c r="CU43" s="637"/>
      <c r="CV43" s="637"/>
      <c r="CW43" s="637"/>
      <c r="CX43" s="637"/>
      <c r="CY43" s="637"/>
      <c r="CZ43" s="637"/>
      <c r="DA43" s="637"/>
      <c r="DB43" s="637"/>
      <c r="DC43" s="637"/>
      <c r="DD43" s="637"/>
      <c r="DE43" s="637"/>
      <c r="DG43" s="638" t="str">
        <f>IF('各会計、関係団体の財政状況及び健全化判断比率'!BR16="","",'各会計、関係団体の財政状況及び健全化判断比率'!BR16)</f>
        <v/>
      </c>
      <c r="DH43" s="638"/>
      <c r="DI43" s="205"/>
    </row>
    <row r="44" spans="1:113" ht="13.5" customHeight="1" thickBot="1" x14ac:dyDescent="0.25">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2"/>
    <row r="46" spans="1:113" x14ac:dyDescent="0.2">
      <c r="B46" s="177" t="s">
        <v>214</v>
      </c>
      <c r="E46" s="639" t="s">
        <v>215</v>
      </c>
      <c r="F46" s="639"/>
      <c r="G46" s="639"/>
      <c r="H46" s="639"/>
      <c r="I46" s="639"/>
      <c r="J46" s="639"/>
      <c r="K46" s="639"/>
      <c r="L46" s="639"/>
      <c r="M46" s="639"/>
      <c r="N46" s="639"/>
      <c r="O46" s="639"/>
      <c r="P46" s="639"/>
      <c r="Q46" s="639"/>
      <c r="R46" s="639"/>
      <c r="S46" s="639"/>
      <c r="T46" s="639"/>
      <c r="U46" s="639"/>
      <c r="V46" s="639"/>
      <c r="W46" s="639"/>
      <c r="X46" s="639"/>
      <c r="Y46" s="639"/>
      <c r="Z46" s="639"/>
      <c r="AA46" s="639"/>
      <c r="AB46" s="639"/>
      <c r="AC46" s="639"/>
      <c r="AD46" s="639"/>
      <c r="AE46" s="639"/>
      <c r="AF46" s="639"/>
      <c r="AG46" s="639"/>
      <c r="AH46" s="639"/>
      <c r="AI46" s="639"/>
      <c r="AJ46" s="639"/>
      <c r="AK46" s="639"/>
      <c r="AL46" s="639"/>
      <c r="AM46" s="639"/>
      <c r="AN46" s="639"/>
      <c r="AO46" s="639"/>
      <c r="AP46" s="639"/>
      <c r="AQ46" s="639"/>
      <c r="AR46" s="639"/>
      <c r="AS46" s="639"/>
      <c r="AT46" s="639"/>
      <c r="AU46" s="639"/>
      <c r="AV46" s="639"/>
      <c r="AW46" s="639"/>
      <c r="AX46" s="639"/>
      <c r="AY46" s="639"/>
      <c r="AZ46" s="639"/>
      <c r="BA46" s="639"/>
      <c r="BB46" s="639"/>
      <c r="BC46" s="639"/>
      <c r="BD46" s="639"/>
      <c r="BE46" s="639"/>
      <c r="BF46" s="639"/>
      <c r="BG46" s="639"/>
      <c r="BH46" s="639"/>
      <c r="BI46" s="639"/>
      <c r="BJ46" s="639"/>
      <c r="BK46" s="639"/>
      <c r="BL46" s="639"/>
      <c r="BM46" s="639"/>
      <c r="BN46" s="639"/>
      <c r="BO46" s="639"/>
      <c r="BP46" s="639"/>
      <c r="BQ46" s="639"/>
      <c r="BR46" s="639"/>
      <c r="BS46" s="639"/>
      <c r="BT46" s="639"/>
      <c r="BU46" s="639"/>
      <c r="BV46" s="639"/>
      <c r="BW46" s="639"/>
      <c r="BX46" s="639"/>
      <c r="BY46" s="639"/>
      <c r="BZ46" s="639"/>
      <c r="CA46" s="639"/>
      <c r="CB46" s="639"/>
      <c r="CC46" s="639"/>
      <c r="CD46" s="639"/>
      <c r="CE46" s="639"/>
      <c r="CF46" s="639"/>
      <c r="CG46" s="639"/>
      <c r="CH46" s="639"/>
      <c r="CI46" s="639"/>
      <c r="CJ46" s="639"/>
      <c r="CK46" s="639"/>
      <c r="CL46" s="639"/>
      <c r="CM46" s="639"/>
      <c r="CN46" s="639"/>
      <c r="CO46" s="639"/>
      <c r="CP46" s="639"/>
      <c r="CQ46" s="639"/>
      <c r="CR46" s="639"/>
      <c r="CS46" s="639"/>
      <c r="CT46" s="639"/>
      <c r="CU46" s="639"/>
      <c r="CV46" s="639"/>
      <c r="CW46" s="639"/>
      <c r="CX46" s="639"/>
      <c r="CY46" s="639"/>
      <c r="CZ46" s="639"/>
      <c r="DA46" s="639"/>
      <c r="DB46" s="639"/>
      <c r="DC46" s="639"/>
      <c r="DD46" s="639"/>
      <c r="DE46" s="639"/>
      <c r="DF46" s="639"/>
      <c r="DG46" s="639"/>
      <c r="DH46" s="639"/>
      <c r="DI46" s="639"/>
    </row>
    <row r="47" spans="1:113" x14ac:dyDescent="0.2">
      <c r="E47" s="639" t="s">
        <v>216</v>
      </c>
      <c r="F47" s="639"/>
      <c r="G47" s="639"/>
      <c r="H47" s="639"/>
      <c r="I47" s="639"/>
      <c r="J47" s="639"/>
      <c r="K47" s="639"/>
      <c r="L47" s="639"/>
      <c r="M47" s="639"/>
      <c r="N47" s="639"/>
      <c r="O47" s="639"/>
      <c r="P47" s="639"/>
      <c r="Q47" s="639"/>
      <c r="R47" s="639"/>
      <c r="S47" s="639"/>
      <c r="T47" s="639"/>
      <c r="U47" s="639"/>
      <c r="V47" s="639"/>
      <c r="W47" s="639"/>
      <c r="X47" s="639"/>
      <c r="Y47" s="639"/>
      <c r="Z47" s="639"/>
      <c r="AA47" s="639"/>
      <c r="AB47" s="639"/>
      <c r="AC47" s="639"/>
      <c r="AD47" s="639"/>
      <c r="AE47" s="639"/>
      <c r="AF47" s="639"/>
      <c r="AG47" s="639"/>
      <c r="AH47" s="639"/>
      <c r="AI47" s="639"/>
      <c r="AJ47" s="639"/>
      <c r="AK47" s="639"/>
      <c r="AL47" s="639"/>
      <c r="AM47" s="639"/>
      <c r="AN47" s="639"/>
      <c r="AO47" s="639"/>
      <c r="AP47" s="639"/>
      <c r="AQ47" s="639"/>
      <c r="AR47" s="639"/>
      <c r="AS47" s="639"/>
      <c r="AT47" s="639"/>
      <c r="AU47" s="639"/>
      <c r="AV47" s="639"/>
      <c r="AW47" s="639"/>
      <c r="AX47" s="639"/>
      <c r="AY47" s="639"/>
      <c r="AZ47" s="639"/>
      <c r="BA47" s="639"/>
      <c r="BB47" s="639"/>
      <c r="BC47" s="639"/>
      <c r="BD47" s="639"/>
      <c r="BE47" s="639"/>
      <c r="BF47" s="639"/>
      <c r="BG47" s="639"/>
      <c r="BH47" s="639"/>
      <c r="BI47" s="639"/>
      <c r="BJ47" s="639"/>
      <c r="BK47" s="639"/>
      <c r="BL47" s="639"/>
      <c r="BM47" s="639"/>
      <c r="BN47" s="639"/>
      <c r="BO47" s="639"/>
      <c r="BP47" s="639"/>
      <c r="BQ47" s="639"/>
      <c r="BR47" s="639"/>
      <c r="BS47" s="639"/>
      <c r="BT47" s="639"/>
      <c r="BU47" s="639"/>
      <c r="BV47" s="639"/>
      <c r="BW47" s="639"/>
      <c r="BX47" s="639"/>
      <c r="BY47" s="639"/>
      <c r="BZ47" s="639"/>
      <c r="CA47" s="639"/>
      <c r="CB47" s="639"/>
      <c r="CC47" s="639"/>
      <c r="CD47" s="639"/>
      <c r="CE47" s="639"/>
      <c r="CF47" s="639"/>
      <c r="CG47" s="639"/>
      <c r="CH47" s="639"/>
      <c r="CI47" s="639"/>
      <c r="CJ47" s="639"/>
      <c r="CK47" s="639"/>
      <c r="CL47" s="639"/>
      <c r="CM47" s="639"/>
      <c r="CN47" s="639"/>
      <c r="CO47" s="639"/>
      <c r="CP47" s="639"/>
      <c r="CQ47" s="639"/>
      <c r="CR47" s="639"/>
      <c r="CS47" s="639"/>
      <c r="CT47" s="639"/>
      <c r="CU47" s="639"/>
      <c r="CV47" s="639"/>
      <c r="CW47" s="639"/>
      <c r="CX47" s="639"/>
      <c r="CY47" s="639"/>
      <c r="CZ47" s="639"/>
      <c r="DA47" s="639"/>
      <c r="DB47" s="639"/>
      <c r="DC47" s="639"/>
      <c r="DD47" s="639"/>
      <c r="DE47" s="639"/>
      <c r="DF47" s="639"/>
      <c r="DG47" s="639"/>
      <c r="DH47" s="639"/>
      <c r="DI47" s="639"/>
    </row>
    <row r="48" spans="1:113" x14ac:dyDescent="0.2">
      <c r="E48" s="639" t="s">
        <v>217</v>
      </c>
      <c r="F48" s="639"/>
      <c r="G48" s="639"/>
      <c r="H48" s="639"/>
      <c r="I48" s="639"/>
      <c r="J48" s="639"/>
      <c r="K48" s="639"/>
      <c r="L48" s="639"/>
      <c r="M48" s="639"/>
      <c r="N48" s="639"/>
      <c r="O48" s="639"/>
      <c r="P48" s="639"/>
      <c r="Q48" s="639"/>
      <c r="R48" s="639"/>
      <c r="S48" s="639"/>
      <c r="T48" s="639"/>
      <c r="U48" s="639"/>
      <c r="V48" s="639"/>
      <c r="W48" s="639"/>
      <c r="X48" s="639"/>
      <c r="Y48" s="639"/>
      <c r="Z48" s="639"/>
      <c r="AA48" s="639"/>
      <c r="AB48" s="639"/>
      <c r="AC48" s="639"/>
      <c r="AD48" s="639"/>
      <c r="AE48" s="639"/>
      <c r="AF48" s="639"/>
      <c r="AG48" s="639"/>
      <c r="AH48" s="639"/>
      <c r="AI48" s="639"/>
      <c r="AJ48" s="639"/>
      <c r="AK48" s="639"/>
      <c r="AL48" s="639"/>
      <c r="AM48" s="639"/>
      <c r="AN48" s="639"/>
      <c r="AO48" s="639"/>
      <c r="AP48" s="639"/>
      <c r="AQ48" s="639"/>
      <c r="AR48" s="639"/>
      <c r="AS48" s="639"/>
      <c r="AT48" s="639"/>
      <c r="AU48" s="639"/>
      <c r="AV48" s="639"/>
      <c r="AW48" s="639"/>
      <c r="AX48" s="639"/>
      <c r="AY48" s="639"/>
      <c r="AZ48" s="639"/>
      <c r="BA48" s="639"/>
      <c r="BB48" s="639"/>
      <c r="BC48" s="639"/>
      <c r="BD48" s="639"/>
      <c r="BE48" s="639"/>
      <c r="BF48" s="639"/>
      <c r="BG48" s="639"/>
      <c r="BH48" s="639"/>
      <c r="BI48" s="639"/>
      <c r="BJ48" s="639"/>
      <c r="BK48" s="639"/>
      <c r="BL48" s="639"/>
      <c r="BM48" s="639"/>
      <c r="BN48" s="639"/>
      <c r="BO48" s="639"/>
      <c r="BP48" s="639"/>
      <c r="BQ48" s="639"/>
      <c r="BR48" s="639"/>
      <c r="BS48" s="639"/>
      <c r="BT48" s="639"/>
      <c r="BU48" s="639"/>
      <c r="BV48" s="639"/>
      <c r="BW48" s="639"/>
      <c r="BX48" s="639"/>
      <c r="BY48" s="639"/>
      <c r="BZ48" s="639"/>
      <c r="CA48" s="639"/>
      <c r="CB48" s="639"/>
      <c r="CC48" s="639"/>
      <c r="CD48" s="639"/>
      <c r="CE48" s="639"/>
      <c r="CF48" s="639"/>
      <c r="CG48" s="639"/>
      <c r="CH48" s="639"/>
      <c r="CI48" s="639"/>
      <c r="CJ48" s="639"/>
      <c r="CK48" s="639"/>
      <c r="CL48" s="639"/>
      <c r="CM48" s="639"/>
      <c r="CN48" s="639"/>
      <c r="CO48" s="639"/>
      <c r="CP48" s="639"/>
      <c r="CQ48" s="639"/>
      <c r="CR48" s="639"/>
      <c r="CS48" s="639"/>
      <c r="CT48" s="639"/>
      <c r="CU48" s="639"/>
      <c r="CV48" s="639"/>
      <c r="CW48" s="639"/>
      <c r="CX48" s="639"/>
      <c r="CY48" s="639"/>
      <c r="CZ48" s="639"/>
      <c r="DA48" s="639"/>
      <c r="DB48" s="639"/>
      <c r="DC48" s="639"/>
      <c r="DD48" s="639"/>
      <c r="DE48" s="639"/>
      <c r="DF48" s="639"/>
      <c r="DG48" s="639"/>
      <c r="DH48" s="639"/>
      <c r="DI48" s="639"/>
    </row>
    <row r="49" spans="5:113" x14ac:dyDescent="0.2">
      <c r="E49" s="640" t="s">
        <v>218</v>
      </c>
      <c r="F49" s="640"/>
      <c r="G49" s="640"/>
      <c r="H49" s="640"/>
      <c r="I49" s="640"/>
      <c r="J49" s="640"/>
      <c r="K49" s="640"/>
      <c r="L49" s="640"/>
      <c r="M49" s="640"/>
      <c r="N49" s="640"/>
      <c r="O49" s="640"/>
      <c r="P49" s="640"/>
      <c r="Q49" s="640"/>
      <c r="R49" s="640"/>
      <c r="S49" s="640"/>
      <c r="T49" s="640"/>
      <c r="U49" s="640"/>
      <c r="V49" s="640"/>
      <c r="W49" s="640"/>
      <c r="X49" s="640"/>
      <c r="Y49" s="640"/>
      <c r="Z49" s="640"/>
      <c r="AA49" s="640"/>
      <c r="AB49" s="640"/>
      <c r="AC49" s="640"/>
      <c r="AD49" s="640"/>
      <c r="AE49" s="640"/>
      <c r="AF49" s="640"/>
      <c r="AG49" s="640"/>
      <c r="AH49" s="640"/>
      <c r="AI49" s="640"/>
      <c r="AJ49" s="640"/>
      <c r="AK49" s="640"/>
      <c r="AL49" s="640"/>
      <c r="AM49" s="640"/>
      <c r="AN49" s="640"/>
      <c r="AO49" s="640"/>
      <c r="AP49" s="640"/>
      <c r="AQ49" s="640"/>
      <c r="AR49" s="640"/>
      <c r="AS49" s="640"/>
      <c r="AT49" s="640"/>
      <c r="AU49" s="640"/>
      <c r="AV49" s="640"/>
      <c r="AW49" s="640"/>
      <c r="AX49" s="640"/>
      <c r="AY49" s="640"/>
      <c r="AZ49" s="640"/>
      <c r="BA49" s="640"/>
      <c r="BB49" s="640"/>
      <c r="BC49" s="640"/>
      <c r="BD49" s="640"/>
      <c r="BE49" s="640"/>
      <c r="BF49" s="640"/>
      <c r="BG49" s="640"/>
      <c r="BH49" s="640"/>
      <c r="BI49" s="640"/>
      <c r="BJ49" s="640"/>
      <c r="BK49" s="640"/>
      <c r="BL49" s="640"/>
      <c r="BM49" s="640"/>
      <c r="BN49" s="640"/>
      <c r="BO49" s="640"/>
      <c r="BP49" s="640"/>
      <c r="BQ49" s="640"/>
      <c r="BR49" s="640"/>
      <c r="BS49" s="640"/>
      <c r="BT49" s="640"/>
      <c r="BU49" s="640"/>
      <c r="BV49" s="640"/>
      <c r="BW49" s="640"/>
      <c r="BX49" s="640"/>
      <c r="BY49" s="640"/>
      <c r="BZ49" s="640"/>
      <c r="CA49" s="640"/>
      <c r="CB49" s="640"/>
      <c r="CC49" s="640"/>
      <c r="CD49" s="640"/>
      <c r="CE49" s="640"/>
      <c r="CF49" s="640"/>
      <c r="CG49" s="640"/>
      <c r="CH49" s="640"/>
      <c r="CI49" s="640"/>
      <c r="CJ49" s="640"/>
      <c r="CK49" s="640"/>
      <c r="CL49" s="640"/>
      <c r="CM49" s="640"/>
      <c r="CN49" s="640"/>
      <c r="CO49" s="640"/>
      <c r="CP49" s="640"/>
      <c r="CQ49" s="640"/>
      <c r="CR49" s="640"/>
      <c r="CS49" s="640"/>
      <c r="CT49" s="640"/>
      <c r="CU49" s="640"/>
      <c r="CV49" s="640"/>
      <c r="CW49" s="640"/>
      <c r="CX49" s="640"/>
      <c r="CY49" s="640"/>
      <c r="CZ49" s="640"/>
      <c r="DA49" s="640"/>
      <c r="DB49" s="640"/>
      <c r="DC49" s="640"/>
      <c r="DD49" s="640"/>
      <c r="DE49" s="640"/>
      <c r="DF49" s="640"/>
      <c r="DG49" s="640"/>
      <c r="DH49" s="640"/>
      <c r="DI49" s="640"/>
    </row>
    <row r="50" spans="5:113" x14ac:dyDescent="0.2">
      <c r="E50" s="639" t="s">
        <v>219</v>
      </c>
      <c r="F50" s="639"/>
      <c r="G50" s="639"/>
      <c r="H50" s="639"/>
      <c r="I50" s="639"/>
      <c r="J50" s="639"/>
      <c r="K50" s="639"/>
      <c r="L50" s="639"/>
      <c r="M50" s="639"/>
      <c r="N50" s="639"/>
      <c r="O50" s="639"/>
      <c r="P50" s="639"/>
      <c r="Q50" s="639"/>
      <c r="R50" s="639"/>
      <c r="S50" s="639"/>
      <c r="T50" s="639"/>
      <c r="U50" s="639"/>
      <c r="V50" s="639"/>
      <c r="W50" s="639"/>
      <c r="X50" s="639"/>
      <c r="Y50" s="639"/>
      <c r="Z50" s="639"/>
      <c r="AA50" s="639"/>
      <c r="AB50" s="639"/>
      <c r="AC50" s="639"/>
      <c r="AD50" s="639"/>
      <c r="AE50" s="639"/>
      <c r="AF50" s="639"/>
      <c r="AG50" s="639"/>
      <c r="AH50" s="639"/>
      <c r="AI50" s="639"/>
      <c r="AJ50" s="639"/>
      <c r="AK50" s="639"/>
      <c r="AL50" s="639"/>
      <c r="AM50" s="639"/>
      <c r="AN50" s="639"/>
      <c r="AO50" s="639"/>
      <c r="AP50" s="639"/>
      <c r="AQ50" s="639"/>
      <c r="AR50" s="639"/>
      <c r="AS50" s="639"/>
      <c r="AT50" s="639"/>
      <c r="AU50" s="639"/>
      <c r="AV50" s="639"/>
      <c r="AW50" s="639"/>
      <c r="AX50" s="639"/>
      <c r="AY50" s="639"/>
      <c r="AZ50" s="639"/>
      <c r="BA50" s="639"/>
      <c r="BB50" s="639"/>
      <c r="BC50" s="639"/>
      <c r="BD50" s="639"/>
      <c r="BE50" s="639"/>
      <c r="BF50" s="639"/>
      <c r="BG50" s="639"/>
      <c r="BH50" s="639"/>
      <c r="BI50" s="639"/>
      <c r="BJ50" s="639"/>
      <c r="BK50" s="639"/>
      <c r="BL50" s="639"/>
      <c r="BM50" s="639"/>
      <c r="BN50" s="639"/>
      <c r="BO50" s="639"/>
      <c r="BP50" s="639"/>
      <c r="BQ50" s="639"/>
      <c r="BR50" s="639"/>
      <c r="BS50" s="639"/>
      <c r="BT50" s="639"/>
      <c r="BU50" s="639"/>
      <c r="BV50" s="639"/>
      <c r="BW50" s="639"/>
      <c r="BX50" s="639"/>
      <c r="BY50" s="639"/>
      <c r="BZ50" s="639"/>
      <c r="CA50" s="639"/>
      <c r="CB50" s="639"/>
      <c r="CC50" s="639"/>
      <c r="CD50" s="639"/>
      <c r="CE50" s="639"/>
      <c r="CF50" s="639"/>
      <c r="CG50" s="639"/>
      <c r="CH50" s="639"/>
      <c r="CI50" s="639"/>
      <c r="CJ50" s="639"/>
      <c r="CK50" s="639"/>
      <c r="CL50" s="639"/>
      <c r="CM50" s="639"/>
      <c r="CN50" s="639"/>
      <c r="CO50" s="639"/>
      <c r="CP50" s="639"/>
      <c r="CQ50" s="639"/>
      <c r="CR50" s="639"/>
      <c r="CS50" s="639"/>
      <c r="CT50" s="639"/>
      <c r="CU50" s="639"/>
      <c r="CV50" s="639"/>
      <c r="CW50" s="639"/>
      <c r="CX50" s="639"/>
      <c r="CY50" s="639"/>
      <c r="CZ50" s="639"/>
      <c r="DA50" s="639"/>
      <c r="DB50" s="639"/>
      <c r="DC50" s="639"/>
      <c r="DD50" s="639"/>
      <c r="DE50" s="639"/>
      <c r="DF50" s="639"/>
      <c r="DG50" s="639"/>
      <c r="DH50" s="639"/>
      <c r="DI50" s="639"/>
    </row>
    <row r="51" spans="5:113" x14ac:dyDescent="0.2">
      <c r="E51" s="639" t="s">
        <v>220</v>
      </c>
      <c r="F51" s="639"/>
      <c r="G51" s="639"/>
      <c r="H51" s="639"/>
      <c r="I51" s="639"/>
      <c r="J51" s="639"/>
      <c r="K51" s="639"/>
      <c r="L51" s="639"/>
      <c r="M51" s="639"/>
      <c r="N51" s="639"/>
      <c r="O51" s="639"/>
      <c r="P51" s="639"/>
      <c r="Q51" s="639"/>
      <c r="R51" s="639"/>
      <c r="S51" s="639"/>
      <c r="T51" s="639"/>
      <c r="U51" s="639"/>
      <c r="V51" s="639"/>
      <c r="W51" s="639"/>
      <c r="X51" s="639"/>
      <c r="Y51" s="639"/>
      <c r="Z51" s="639"/>
      <c r="AA51" s="639"/>
      <c r="AB51" s="639"/>
      <c r="AC51" s="639"/>
      <c r="AD51" s="639"/>
      <c r="AE51" s="639"/>
      <c r="AF51" s="639"/>
      <c r="AG51" s="639"/>
      <c r="AH51" s="639"/>
      <c r="AI51" s="639"/>
      <c r="AJ51" s="639"/>
      <c r="AK51" s="639"/>
      <c r="AL51" s="639"/>
      <c r="AM51" s="639"/>
      <c r="AN51" s="639"/>
      <c r="AO51" s="639"/>
      <c r="AP51" s="639"/>
      <c r="AQ51" s="639"/>
      <c r="AR51" s="639"/>
      <c r="AS51" s="639"/>
      <c r="AT51" s="639"/>
      <c r="AU51" s="639"/>
      <c r="AV51" s="639"/>
      <c r="AW51" s="639"/>
      <c r="AX51" s="639"/>
      <c r="AY51" s="639"/>
      <c r="AZ51" s="639"/>
      <c r="BA51" s="639"/>
      <c r="BB51" s="639"/>
      <c r="BC51" s="639"/>
      <c r="BD51" s="639"/>
      <c r="BE51" s="639"/>
      <c r="BF51" s="639"/>
      <c r="BG51" s="639"/>
      <c r="BH51" s="639"/>
      <c r="BI51" s="639"/>
      <c r="BJ51" s="639"/>
      <c r="BK51" s="639"/>
      <c r="BL51" s="639"/>
      <c r="BM51" s="639"/>
      <c r="BN51" s="639"/>
      <c r="BO51" s="639"/>
      <c r="BP51" s="639"/>
      <c r="BQ51" s="639"/>
      <c r="BR51" s="639"/>
      <c r="BS51" s="639"/>
      <c r="BT51" s="639"/>
      <c r="BU51" s="639"/>
      <c r="BV51" s="639"/>
      <c r="BW51" s="639"/>
      <c r="BX51" s="639"/>
      <c r="BY51" s="639"/>
      <c r="BZ51" s="639"/>
      <c r="CA51" s="639"/>
      <c r="CB51" s="639"/>
      <c r="CC51" s="639"/>
      <c r="CD51" s="639"/>
      <c r="CE51" s="639"/>
      <c r="CF51" s="639"/>
      <c r="CG51" s="639"/>
      <c r="CH51" s="639"/>
      <c r="CI51" s="639"/>
      <c r="CJ51" s="639"/>
      <c r="CK51" s="639"/>
      <c r="CL51" s="639"/>
      <c r="CM51" s="639"/>
      <c r="CN51" s="639"/>
      <c r="CO51" s="639"/>
      <c r="CP51" s="639"/>
      <c r="CQ51" s="639"/>
      <c r="CR51" s="639"/>
      <c r="CS51" s="639"/>
      <c r="CT51" s="639"/>
      <c r="CU51" s="639"/>
      <c r="CV51" s="639"/>
      <c r="CW51" s="639"/>
      <c r="CX51" s="639"/>
      <c r="CY51" s="639"/>
      <c r="CZ51" s="639"/>
      <c r="DA51" s="639"/>
      <c r="DB51" s="639"/>
      <c r="DC51" s="639"/>
      <c r="DD51" s="639"/>
      <c r="DE51" s="639"/>
      <c r="DF51" s="639"/>
      <c r="DG51" s="639"/>
      <c r="DH51" s="639"/>
      <c r="DI51" s="639"/>
    </row>
    <row r="52" spans="5:113" x14ac:dyDescent="0.2">
      <c r="E52" s="639" t="s">
        <v>221</v>
      </c>
      <c r="F52" s="639"/>
      <c r="G52" s="639"/>
      <c r="H52" s="639"/>
      <c r="I52" s="639"/>
      <c r="J52" s="639"/>
      <c r="K52" s="639"/>
      <c r="L52" s="639"/>
      <c r="M52" s="639"/>
      <c r="N52" s="639"/>
      <c r="O52" s="639"/>
      <c r="P52" s="639"/>
      <c r="Q52" s="639"/>
      <c r="R52" s="639"/>
      <c r="S52" s="639"/>
      <c r="T52" s="639"/>
      <c r="U52" s="639"/>
      <c r="V52" s="639"/>
      <c r="W52" s="639"/>
      <c r="X52" s="639"/>
      <c r="Y52" s="639"/>
      <c r="Z52" s="639"/>
      <c r="AA52" s="639"/>
      <c r="AB52" s="639"/>
      <c r="AC52" s="639"/>
      <c r="AD52" s="639"/>
      <c r="AE52" s="639"/>
      <c r="AF52" s="639"/>
      <c r="AG52" s="639"/>
      <c r="AH52" s="639"/>
      <c r="AI52" s="639"/>
      <c r="AJ52" s="639"/>
      <c r="AK52" s="639"/>
      <c r="AL52" s="639"/>
      <c r="AM52" s="639"/>
      <c r="AN52" s="639"/>
      <c r="AO52" s="639"/>
      <c r="AP52" s="639"/>
      <c r="AQ52" s="639"/>
      <c r="AR52" s="639"/>
      <c r="AS52" s="639"/>
      <c r="AT52" s="639"/>
      <c r="AU52" s="639"/>
      <c r="AV52" s="639"/>
      <c r="AW52" s="639"/>
      <c r="AX52" s="639"/>
      <c r="AY52" s="639"/>
      <c r="AZ52" s="639"/>
      <c r="BA52" s="639"/>
      <c r="BB52" s="639"/>
      <c r="BC52" s="639"/>
      <c r="BD52" s="639"/>
      <c r="BE52" s="639"/>
      <c r="BF52" s="639"/>
      <c r="BG52" s="639"/>
      <c r="BH52" s="639"/>
      <c r="BI52" s="639"/>
      <c r="BJ52" s="639"/>
      <c r="BK52" s="639"/>
      <c r="BL52" s="639"/>
      <c r="BM52" s="639"/>
      <c r="BN52" s="639"/>
      <c r="BO52" s="639"/>
      <c r="BP52" s="639"/>
      <c r="BQ52" s="639"/>
      <c r="BR52" s="639"/>
      <c r="BS52" s="639"/>
      <c r="BT52" s="639"/>
      <c r="BU52" s="639"/>
      <c r="BV52" s="639"/>
      <c r="BW52" s="639"/>
      <c r="BX52" s="639"/>
      <c r="BY52" s="639"/>
      <c r="BZ52" s="639"/>
      <c r="CA52" s="639"/>
      <c r="CB52" s="639"/>
      <c r="CC52" s="639"/>
      <c r="CD52" s="639"/>
      <c r="CE52" s="639"/>
      <c r="CF52" s="639"/>
      <c r="CG52" s="639"/>
      <c r="CH52" s="639"/>
      <c r="CI52" s="639"/>
      <c r="CJ52" s="639"/>
      <c r="CK52" s="639"/>
      <c r="CL52" s="639"/>
      <c r="CM52" s="639"/>
      <c r="CN52" s="639"/>
      <c r="CO52" s="639"/>
      <c r="CP52" s="639"/>
      <c r="CQ52" s="639"/>
      <c r="CR52" s="639"/>
      <c r="CS52" s="639"/>
      <c r="CT52" s="639"/>
      <c r="CU52" s="639"/>
      <c r="CV52" s="639"/>
      <c r="CW52" s="639"/>
      <c r="CX52" s="639"/>
      <c r="CY52" s="639"/>
      <c r="CZ52" s="639"/>
      <c r="DA52" s="639"/>
      <c r="DB52" s="639"/>
      <c r="DC52" s="639"/>
      <c r="DD52" s="639"/>
      <c r="DE52" s="639"/>
      <c r="DF52" s="639"/>
      <c r="DG52" s="639"/>
      <c r="DH52" s="639"/>
      <c r="DI52" s="639"/>
    </row>
    <row r="53" spans="5:113" x14ac:dyDescent="0.2"/>
    <row r="54" spans="5:113" x14ac:dyDescent="0.2"/>
    <row r="55" spans="5:113" x14ac:dyDescent="0.2"/>
    <row r="56" spans="5:113" x14ac:dyDescent="0.2"/>
  </sheetData>
  <sheetProtection algorithmName="SHA-512" hashValue="DproPD/CzcGQ8a7vfsHp9sDut/MiezRuNsWg+s/6YRfNO+OExsa3hQNg8qU/zhNRdEJKmkAXu1gYwxXfh2vK8Q==" saltValue="xn3bjjmTrhDtLJ+r6gaxMg==" spinCount="100000" sheet="1" objects="1" scenarios="1"/>
  <mergeCells count="445">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5" zoomScaleNormal="75"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559</v>
      </c>
      <c r="G33" s="29" t="s">
        <v>560</v>
      </c>
      <c r="H33" s="29" t="s">
        <v>561</v>
      </c>
      <c r="I33" s="29" t="s">
        <v>562</v>
      </c>
      <c r="J33" s="30" t="s">
        <v>563</v>
      </c>
      <c r="K33" s="22"/>
      <c r="L33" s="22"/>
      <c r="M33" s="22"/>
      <c r="N33" s="22"/>
      <c r="O33" s="22"/>
      <c r="P33" s="22"/>
    </row>
    <row r="34" spans="1:16" ht="39" customHeight="1" x14ac:dyDescent="0.2">
      <c r="A34" s="22"/>
      <c r="B34" s="31"/>
      <c r="C34" s="1215" t="s">
        <v>567</v>
      </c>
      <c r="D34" s="1215"/>
      <c r="E34" s="1216"/>
      <c r="F34" s="32">
        <v>11.86</v>
      </c>
      <c r="G34" s="33">
        <v>9.0500000000000007</v>
      </c>
      <c r="H34" s="33">
        <v>10.45</v>
      </c>
      <c r="I34" s="33">
        <v>1.73</v>
      </c>
      <c r="J34" s="34">
        <v>10.36</v>
      </c>
      <c r="K34" s="22"/>
      <c r="L34" s="22"/>
      <c r="M34" s="22"/>
      <c r="N34" s="22"/>
      <c r="O34" s="22"/>
      <c r="P34" s="22"/>
    </row>
    <row r="35" spans="1:16" ht="39" customHeight="1" x14ac:dyDescent="0.2">
      <c r="A35" s="22"/>
      <c r="B35" s="35"/>
      <c r="C35" s="1209" t="s">
        <v>568</v>
      </c>
      <c r="D35" s="1210"/>
      <c r="E35" s="1211"/>
      <c r="F35" s="36">
        <v>0</v>
      </c>
      <c r="G35" s="37">
        <v>3.77</v>
      </c>
      <c r="H35" s="37">
        <v>2.56</v>
      </c>
      <c r="I35" s="37">
        <v>4.9800000000000004</v>
      </c>
      <c r="J35" s="38">
        <v>3.11</v>
      </c>
      <c r="K35" s="22"/>
      <c r="L35" s="22"/>
      <c r="M35" s="22"/>
      <c r="N35" s="22"/>
      <c r="O35" s="22"/>
      <c r="P35" s="22"/>
    </row>
    <row r="36" spans="1:16" ht="39" customHeight="1" x14ac:dyDescent="0.2">
      <c r="A36" s="22"/>
      <c r="B36" s="35"/>
      <c r="C36" s="1209" t="s">
        <v>569</v>
      </c>
      <c r="D36" s="1210"/>
      <c r="E36" s="1211"/>
      <c r="F36" s="36">
        <v>1.35</v>
      </c>
      <c r="G36" s="37">
        <v>1.51</v>
      </c>
      <c r="H36" s="37">
        <v>1.41</v>
      </c>
      <c r="I36" s="37">
        <v>0.21</v>
      </c>
      <c r="J36" s="38">
        <v>1.33</v>
      </c>
      <c r="K36" s="22"/>
      <c r="L36" s="22"/>
      <c r="M36" s="22"/>
      <c r="N36" s="22"/>
      <c r="O36" s="22"/>
      <c r="P36" s="22"/>
    </row>
    <row r="37" spans="1:16" ht="39" customHeight="1" x14ac:dyDescent="0.2">
      <c r="A37" s="22"/>
      <c r="B37" s="35"/>
      <c r="C37" s="1209" t="s">
        <v>570</v>
      </c>
      <c r="D37" s="1210"/>
      <c r="E37" s="1211"/>
      <c r="F37" s="36">
        <v>0.97</v>
      </c>
      <c r="G37" s="37">
        <v>1.25</v>
      </c>
      <c r="H37" s="37">
        <v>3.09</v>
      </c>
      <c r="I37" s="37">
        <v>1.06</v>
      </c>
      <c r="J37" s="38">
        <v>0.53</v>
      </c>
      <c r="K37" s="22"/>
      <c r="L37" s="22"/>
      <c r="M37" s="22"/>
      <c r="N37" s="22"/>
      <c r="O37" s="22"/>
      <c r="P37" s="22"/>
    </row>
    <row r="38" spans="1:16" ht="39" customHeight="1" x14ac:dyDescent="0.2">
      <c r="A38" s="22"/>
      <c r="B38" s="35"/>
      <c r="C38" s="1209" t="s">
        <v>571</v>
      </c>
      <c r="D38" s="1210"/>
      <c r="E38" s="1211"/>
      <c r="F38" s="36">
        <v>3.61</v>
      </c>
      <c r="G38" s="37">
        <v>1.63</v>
      </c>
      <c r="H38" s="37">
        <v>0.96</v>
      </c>
      <c r="I38" s="37">
        <v>0.47</v>
      </c>
      <c r="J38" s="38">
        <v>0.39</v>
      </c>
      <c r="K38" s="22"/>
      <c r="L38" s="22"/>
      <c r="M38" s="22"/>
      <c r="N38" s="22"/>
      <c r="O38" s="22"/>
      <c r="P38" s="22"/>
    </row>
    <row r="39" spans="1:16" ht="39" customHeight="1" x14ac:dyDescent="0.2">
      <c r="A39" s="22"/>
      <c r="B39" s="35"/>
      <c r="C39" s="1209" t="s">
        <v>572</v>
      </c>
      <c r="D39" s="1210"/>
      <c r="E39" s="1211"/>
      <c r="F39" s="36">
        <v>0.12</v>
      </c>
      <c r="G39" s="37">
        <v>0.13</v>
      </c>
      <c r="H39" s="37">
        <v>0.3</v>
      </c>
      <c r="I39" s="37">
        <v>0.18</v>
      </c>
      <c r="J39" s="38">
        <v>0.35</v>
      </c>
      <c r="K39" s="22"/>
      <c r="L39" s="22"/>
      <c r="M39" s="22"/>
      <c r="N39" s="22"/>
      <c r="O39" s="22"/>
      <c r="P39" s="22"/>
    </row>
    <row r="40" spans="1:16" ht="39" customHeight="1" x14ac:dyDescent="0.2">
      <c r="A40" s="22"/>
      <c r="B40" s="35"/>
      <c r="C40" s="1209" t="s">
        <v>573</v>
      </c>
      <c r="D40" s="1210"/>
      <c r="E40" s="1211"/>
      <c r="F40" s="36">
        <v>0</v>
      </c>
      <c r="G40" s="37">
        <v>0.01</v>
      </c>
      <c r="H40" s="37">
        <v>0.26</v>
      </c>
      <c r="I40" s="37">
        <v>0</v>
      </c>
      <c r="J40" s="38">
        <v>0.08</v>
      </c>
      <c r="K40" s="22"/>
      <c r="L40" s="22"/>
      <c r="M40" s="22"/>
      <c r="N40" s="22"/>
      <c r="O40" s="22"/>
      <c r="P40" s="22"/>
    </row>
    <row r="41" spans="1:16" ht="39" customHeight="1" x14ac:dyDescent="0.2">
      <c r="A41" s="22"/>
      <c r="B41" s="35"/>
      <c r="C41" s="1209"/>
      <c r="D41" s="1210"/>
      <c r="E41" s="1211"/>
      <c r="F41" s="36"/>
      <c r="G41" s="37"/>
      <c r="H41" s="37"/>
      <c r="I41" s="37"/>
      <c r="J41" s="38"/>
      <c r="K41" s="22"/>
      <c r="L41" s="22"/>
      <c r="M41" s="22"/>
      <c r="N41" s="22"/>
      <c r="O41" s="22"/>
      <c r="P41" s="22"/>
    </row>
    <row r="42" spans="1:16" ht="39" customHeight="1" x14ac:dyDescent="0.2">
      <c r="A42" s="22"/>
      <c r="B42" s="39"/>
      <c r="C42" s="1209" t="s">
        <v>574</v>
      </c>
      <c r="D42" s="1210"/>
      <c r="E42" s="1211"/>
      <c r="F42" s="36" t="s">
        <v>518</v>
      </c>
      <c r="G42" s="37" t="s">
        <v>518</v>
      </c>
      <c r="H42" s="37" t="s">
        <v>518</v>
      </c>
      <c r="I42" s="37" t="s">
        <v>518</v>
      </c>
      <c r="J42" s="38" t="s">
        <v>518</v>
      </c>
      <c r="K42" s="22"/>
      <c r="L42" s="22"/>
      <c r="M42" s="22"/>
      <c r="N42" s="22"/>
      <c r="O42" s="22"/>
      <c r="P42" s="22"/>
    </row>
    <row r="43" spans="1:16" ht="39" customHeight="1" thickBot="1" x14ac:dyDescent="0.25">
      <c r="A43" s="22"/>
      <c r="B43" s="40"/>
      <c r="C43" s="1212" t="s">
        <v>575</v>
      </c>
      <c r="D43" s="1213"/>
      <c r="E43" s="1214"/>
      <c r="F43" s="41" t="s">
        <v>518</v>
      </c>
      <c r="G43" s="42" t="s">
        <v>518</v>
      </c>
      <c r="H43" s="42" t="s">
        <v>518</v>
      </c>
      <c r="I43" s="42" t="s">
        <v>518</v>
      </c>
      <c r="J43" s="43" t="s">
        <v>518</v>
      </c>
      <c r="K43" s="22"/>
      <c r="L43" s="22"/>
      <c r="M43" s="22"/>
      <c r="N43" s="22"/>
      <c r="O43" s="22"/>
      <c r="P43" s="22"/>
    </row>
    <row r="44" spans="1:16" ht="39" customHeight="1" x14ac:dyDescent="0.2">
      <c r="A44" s="22"/>
      <c r="B44" s="44" t="s">
        <v>7</v>
      </c>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ivqzc8du6ui+L9DhMbacbZPFLl8Zj6Qlr3U/WVmS+8OAOxVaLZvPdBfSiykUv0pEFdFANVVdeiGXukb0jzW3nQ==" saltValue="o2JO9mvd7+nvMvmBvcVvf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75" zoomScaleNormal="75"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5">
      <c r="A44" s="48"/>
      <c r="B44" s="51" t="s">
        <v>9</v>
      </c>
      <c r="C44" s="52"/>
      <c r="D44" s="52"/>
      <c r="E44" s="53"/>
      <c r="F44" s="53"/>
      <c r="G44" s="53"/>
      <c r="H44" s="53"/>
      <c r="I44" s="53"/>
      <c r="J44" s="54" t="s">
        <v>2</v>
      </c>
      <c r="K44" s="55" t="s">
        <v>559</v>
      </c>
      <c r="L44" s="56" t="s">
        <v>560</v>
      </c>
      <c r="M44" s="56" t="s">
        <v>561</v>
      </c>
      <c r="N44" s="56" t="s">
        <v>562</v>
      </c>
      <c r="O44" s="57" t="s">
        <v>563</v>
      </c>
      <c r="P44" s="48"/>
      <c r="Q44" s="48"/>
      <c r="R44" s="48"/>
      <c r="S44" s="48"/>
      <c r="T44" s="48"/>
      <c r="U44" s="48"/>
    </row>
    <row r="45" spans="1:21" ht="30.75" customHeight="1" x14ac:dyDescent="0.2">
      <c r="A45" s="48"/>
      <c r="B45" s="1217" t="s">
        <v>10</v>
      </c>
      <c r="C45" s="1218"/>
      <c r="D45" s="58"/>
      <c r="E45" s="1223" t="s">
        <v>11</v>
      </c>
      <c r="F45" s="1223"/>
      <c r="G45" s="1223"/>
      <c r="H45" s="1223"/>
      <c r="I45" s="1223"/>
      <c r="J45" s="1224"/>
      <c r="K45" s="59">
        <v>410</v>
      </c>
      <c r="L45" s="60">
        <v>424</v>
      </c>
      <c r="M45" s="60">
        <v>419</v>
      </c>
      <c r="N45" s="60">
        <v>444</v>
      </c>
      <c r="O45" s="61">
        <v>482</v>
      </c>
      <c r="P45" s="48"/>
      <c r="Q45" s="48"/>
      <c r="R45" s="48"/>
      <c r="S45" s="48"/>
      <c r="T45" s="48"/>
      <c r="U45" s="48"/>
    </row>
    <row r="46" spans="1:21" ht="30.75" customHeight="1" x14ac:dyDescent="0.2">
      <c r="A46" s="48"/>
      <c r="B46" s="1219"/>
      <c r="C46" s="1220"/>
      <c r="D46" s="62"/>
      <c r="E46" s="1225" t="s">
        <v>12</v>
      </c>
      <c r="F46" s="1225"/>
      <c r="G46" s="1225"/>
      <c r="H46" s="1225"/>
      <c r="I46" s="1225"/>
      <c r="J46" s="1226"/>
      <c r="K46" s="63" t="s">
        <v>518</v>
      </c>
      <c r="L46" s="64" t="s">
        <v>518</v>
      </c>
      <c r="M46" s="64" t="s">
        <v>518</v>
      </c>
      <c r="N46" s="64" t="s">
        <v>518</v>
      </c>
      <c r="O46" s="65" t="s">
        <v>518</v>
      </c>
      <c r="P46" s="48"/>
      <c r="Q46" s="48"/>
      <c r="R46" s="48"/>
      <c r="S46" s="48"/>
      <c r="T46" s="48"/>
      <c r="U46" s="48"/>
    </row>
    <row r="47" spans="1:21" ht="30.75" customHeight="1" x14ac:dyDescent="0.2">
      <c r="A47" s="48"/>
      <c r="B47" s="1219"/>
      <c r="C47" s="1220"/>
      <c r="D47" s="62"/>
      <c r="E47" s="1225" t="s">
        <v>13</v>
      </c>
      <c r="F47" s="1225"/>
      <c r="G47" s="1225"/>
      <c r="H47" s="1225"/>
      <c r="I47" s="1225"/>
      <c r="J47" s="1226"/>
      <c r="K47" s="63" t="s">
        <v>518</v>
      </c>
      <c r="L47" s="64" t="s">
        <v>518</v>
      </c>
      <c r="M47" s="64" t="s">
        <v>518</v>
      </c>
      <c r="N47" s="64" t="s">
        <v>518</v>
      </c>
      <c r="O47" s="65" t="s">
        <v>518</v>
      </c>
      <c r="P47" s="48"/>
      <c r="Q47" s="48"/>
      <c r="R47" s="48"/>
      <c r="S47" s="48"/>
      <c r="T47" s="48"/>
      <c r="U47" s="48"/>
    </row>
    <row r="48" spans="1:21" ht="30.75" customHeight="1" x14ac:dyDescent="0.2">
      <c r="A48" s="48"/>
      <c r="B48" s="1219"/>
      <c r="C48" s="1220"/>
      <c r="D48" s="62"/>
      <c r="E48" s="1225" t="s">
        <v>14</v>
      </c>
      <c r="F48" s="1225"/>
      <c r="G48" s="1225"/>
      <c r="H48" s="1225"/>
      <c r="I48" s="1225"/>
      <c r="J48" s="1226"/>
      <c r="K48" s="63">
        <v>167</v>
      </c>
      <c r="L48" s="64">
        <v>171</v>
      </c>
      <c r="M48" s="64">
        <v>180</v>
      </c>
      <c r="N48" s="64">
        <v>219</v>
      </c>
      <c r="O48" s="65">
        <v>164</v>
      </c>
      <c r="P48" s="48"/>
      <c r="Q48" s="48"/>
      <c r="R48" s="48"/>
      <c r="S48" s="48"/>
      <c r="T48" s="48"/>
      <c r="U48" s="48"/>
    </row>
    <row r="49" spans="1:21" ht="30.75" customHeight="1" x14ac:dyDescent="0.2">
      <c r="A49" s="48"/>
      <c r="B49" s="1219"/>
      <c r="C49" s="1220"/>
      <c r="D49" s="62"/>
      <c r="E49" s="1225" t="s">
        <v>15</v>
      </c>
      <c r="F49" s="1225"/>
      <c r="G49" s="1225"/>
      <c r="H49" s="1225"/>
      <c r="I49" s="1225"/>
      <c r="J49" s="1226"/>
      <c r="K49" s="63">
        <v>63</v>
      </c>
      <c r="L49" s="64">
        <v>65</v>
      </c>
      <c r="M49" s="64">
        <v>64</v>
      </c>
      <c r="N49" s="64">
        <v>62</v>
      </c>
      <c r="O49" s="65">
        <v>57</v>
      </c>
      <c r="P49" s="48"/>
      <c r="Q49" s="48"/>
      <c r="R49" s="48"/>
      <c r="S49" s="48"/>
      <c r="T49" s="48"/>
      <c r="U49" s="48"/>
    </row>
    <row r="50" spans="1:21" ht="30.75" customHeight="1" x14ac:dyDescent="0.2">
      <c r="A50" s="48"/>
      <c r="B50" s="1219"/>
      <c r="C50" s="1220"/>
      <c r="D50" s="62"/>
      <c r="E50" s="1225" t="s">
        <v>16</v>
      </c>
      <c r="F50" s="1225"/>
      <c r="G50" s="1225"/>
      <c r="H50" s="1225"/>
      <c r="I50" s="1225"/>
      <c r="J50" s="1226"/>
      <c r="K50" s="63">
        <v>52</v>
      </c>
      <c r="L50" s="64">
        <v>52</v>
      </c>
      <c r="M50" s="64">
        <v>52</v>
      </c>
      <c r="N50" s="64">
        <v>52</v>
      </c>
      <c r="O50" s="65">
        <v>52</v>
      </c>
      <c r="P50" s="48"/>
      <c r="Q50" s="48"/>
      <c r="R50" s="48"/>
      <c r="S50" s="48"/>
      <c r="T50" s="48"/>
      <c r="U50" s="48"/>
    </row>
    <row r="51" spans="1:21" ht="30.75" customHeight="1" x14ac:dyDescent="0.2">
      <c r="A51" s="48"/>
      <c r="B51" s="1221"/>
      <c r="C51" s="1222"/>
      <c r="D51" s="66"/>
      <c r="E51" s="1225" t="s">
        <v>17</v>
      </c>
      <c r="F51" s="1225"/>
      <c r="G51" s="1225"/>
      <c r="H51" s="1225"/>
      <c r="I51" s="1225"/>
      <c r="J51" s="1226"/>
      <c r="K51" s="63" t="s">
        <v>518</v>
      </c>
      <c r="L51" s="64" t="s">
        <v>518</v>
      </c>
      <c r="M51" s="64" t="s">
        <v>518</v>
      </c>
      <c r="N51" s="64" t="s">
        <v>518</v>
      </c>
      <c r="O51" s="65" t="s">
        <v>518</v>
      </c>
      <c r="P51" s="48"/>
      <c r="Q51" s="48"/>
      <c r="R51" s="48"/>
      <c r="S51" s="48"/>
      <c r="T51" s="48"/>
      <c r="U51" s="48"/>
    </row>
    <row r="52" spans="1:21" ht="30.75" customHeight="1" x14ac:dyDescent="0.2">
      <c r="A52" s="48"/>
      <c r="B52" s="1227" t="s">
        <v>18</v>
      </c>
      <c r="C52" s="1228"/>
      <c r="D52" s="66"/>
      <c r="E52" s="1225" t="s">
        <v>19</v>
      </c>
      <c r="F52" s="1225"/>
      <c r="G52" s="1225"/>
      <c r="H52" s="1225"/>
      <c r="I52" s="1225"/>
      <c r="J52" s="1226"/>
      <c r="K52" s="63">
        <v>437</v>
      </c>
      <c r="L52" s="64">
        <v>453</v>
      </c>
      <c r="M52" s="64">
        <v>450</v>
      </c>
      <c r="N52" s="64">
        <v>453</v>
      </c>
      <c r="O52" s="65">
        <v>468</v>
      </c>
      <c r="P52" s="48"/>
      <c r="Q52" s="48"/>
      <c r="R52" s="48"/>
      <c r="S52" s="48"/>
      <c r="T52" s="48"/>
      <c r="U52" s="48"/>
    </row>
    <row r="53" spans="1:21" ht="30.75" customHeight="1" thickBot="1" x14ac:dyDescent="0.25">
      <c r="A53" s="48"/>
      <c r="B53" s="1229" t="s">
        <v>20</v>
      </c>
      <c r="C53" s="1230"/>
      <c r="D53" s="67"/>
      <c r="E53" s="1231" t="s">
        <v>21</v>
      </c>
      <c r="F53" s="1231"/>
      <c r="G53" s="1231"/>
      <c r="H53" s="1231"/>
      <c r="I53" s="1231"/>
      <c r="J53" s="1232"/>
      <c r="K53" s="68">
        <v>255</v>
      </c>
      <c r="L53" s="69">
        <v>259</v>
      </c>
      <c r="M53" s="69">
        <v>265</v>
      </c>
      <c r="N53" s="69">
        <v>324</v>
      </c>
      <c r="O53" s="70">
        <v>287</v>
      </c>
      <c r="P53" s="48"/>
      <c r="Q53" s="48"/>
      <c r="R53" s="48"/>
      <c r="S53" s="48"/>
      <c r="T53" s="48"/>
      <c r="U53" s="48"/>
    </row>
    <row r="54" spans="1:21" ht="24" customHeight="1" x14ac:dyDescent="0.2">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23</v>
      </c>
      <c r="C55" s="73"/>
      <c r="D55" s="73"/>
      <c r="E55" s="73"/>
      <c r="F55" s="73"/>
      <c r="G55" s="73"/>
      <c r="H55" s="73"/>
      <c r="I55" s="73"/>
      <c r="J55" s="73"/>
      <c r="K55" s="74"/>
      <c r="L55" s="74"/>
      <c r="M55" s="74"/>
      <c r="N55" s="74"/>
      <c r="O55" s="75" t="s">
        <v>576</v>
      </c>
      <c r="P55" s="48"/>
      <c r="Q55" s="48"/>
      <c r="R55" s="48"/>
      <c r="S55" s="48"/>
      <c r="T55" s="48"/>
      <c r="U55" s="48"/>
    </row>
    <row r="56" spans="1:21" ht="31.5" customHeight="1" thickBot="1" x14ac:dyDescent="0.25">
      <c r="A56" s="48"/>
      <c r="B56" s="76"/>
      <c r="C56" s="77"/>
      <c r="D56" s="77"/>
      <c r="E56" s="78"/>
      <c r="F56" s="78"/>
      <c r="G56" s="78"/>
      <c r="H56" s="78"/>
      <c r="I56" s="78"/>
      <c r="J56" s="79" t="s">
        <v>2</v>
      </c>
      <c r="K56" s="80" t="s">
        <v>577</v>
      </c>
      <c r="L56" s="81" t="s">
        <v>578</v>
      </c>
      <c r="M56" s="81" t="s">
        <v>579</v>
      </c>
      <c r="N56" s="81" t="s">
        <v>580</v>
      </c>
      <c r="O56" s="82" t="s">
        <v>581</v>
      </c>
      <c r="P56" s="48"/>
      <c r="Q56" s="48"/>
      <c r="R56" s="48"/>
      <c r="S56" s="48"/>
      <c r="T56" s="48"/>
      <c r="U56" s="48"/>
    </row>
    <row r="57" spans="1:21" ht="31.5" customHeight="1" x14ac:dyDescent="0.2">
      <c r="B57" s="1233" t="s">
        <v>24</v>
      </c>
      <c r="C57" s="1234"/>
      <c r="D57" s="1237" t="s">
        <v>25</v>
      </c>
      <c r="E57" s="1238"/>
      <c r="F57" s="1238"/>
      <c r="G57" s="1238"/>
      <c r="H57" s="1238"/>
      <c r="I57" s="1238"/>
      <c r="J57" s="1239"/>
      <c r="K57" s="83"/>
      <c r="L57" s="84"/>
      <c r="M57" s="84"/>
      <c r="N57" s="84"/>
      <c r="O57" s="85"/>
    </row>
    <row r="58" spans="1:21" ht="31.5" customHeight="1" thickBot="1" x14ac:dyDescent="0.25">
      <c r="B58" s="1235"/>
      <c r="C58" s="1236"/>
      <c r="D58" s="1240" t="s">
        <v>26</v>
      </c>
      <c r="E58" s="1241"/>
      <c r="F58" s="1241"/>
      <c r="G58" s="1241"/>
      <c r="H58" s="1241"/>
      <c r="I58" s="1241"/>
      <c r="J58" s="1242"/>
      <c r="K58" s="86"/>
      <c r="L58" s="87"/>
      <c r="M58" s="87"/>
      <c r="N58" s="87"/>
      <c r="O58" s="88"/>
    </row>
    <row r="59" spans="1:21" ht="24" customHeight="1" x14ac:dyDescent="0.2">
      <c r="B59" s="89"/>
      <c r="C59" s="89"/>
      <c r="D59" s="90" t="s">
        <v>27</v>
      </c>
      <c r="E59" s="91"/>
      <c r="F59" s="91"/>
      <c r="G59" s="91"/>
      <c r="H59" s="91"/>
      <c r="I59" s="91"/>
      <c r="J59" s="91"/>
      <c r="K59" s="91"/>
      <c r="L59" s="91"/>
      <c r="M59" s="91"/>
      <c r="N59" s="91"/>
      <c r="O59" s="91"/>
    </row>
    <row r="60" spans="1:21" ht="24" customHeight="1" x14ac:dyDescent="0.2">
      <c r="B60" s="92"/>
      <c r="C60" s="92"/>
      <c r="D60" s="90" t="s">
        <v>28</v>
      </c>
      <c r="E60" s="91"/>
      <c r="F60" s="91"/>
      <c r="G60" s="91"/>
      <c r="H60" s="91"/>
      <c r="I60" s="91"/>
      <c r="J60" s="91"/>
      <c r="K60" s="91"/>
      <c r="L60" s="91"/>
      <c r="M60" s="91"/>
      <c r="N60" s="91"/>
      <c r="O60" s="91"/>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uB2jSQA6d5FAhlOrCb8SDS3O1iN7ydBC9CiENXCpdbd9VOrHELBMbNt3d41kAO6XhAL/nrojNxhT7+saw695A==" saltValue="S95VZyabJYSxV/SavtRuSQ=="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75" zoomScaleNormal="75" zoomScaleSheetLayoutView="100" workbookViewId="0"/>
  </sheetViews>
  <sheetFormatPr defaultColWidth="0" defaultRowHeight="13.5" customHeight="1" zeroHeight="1" x14ac:dyDescent="0.2"/>
  <cols>
    <col min="1" max="1" width="6.6640625" style="93" customWidth="1"/>
    <col min="2" max="3" width="12.6640625" style="93" customWidth="1"/>
    <col min="4" max="4" width="11.6640625" style="93" customWidth="1"/>
    <col min="5" max="8" width="10.33203125" style="93" customWidth="1"/>
    <col min="9" max="13" width="16.33203125" style="93" customWidth="1"/>
    <col min="14" max="19" width="12.66406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8</v>
      </c>
    </row>
    <row r="40" spans="2:13" ht="27.75" customHeight="1" thickBot="1" x14ac:dyDescent="0.25">
      <c r="B40" s="95" t="s">
        <v>9</v>
      </c>
      <c r="C40" s="96"/>
      <c r="D40" s="96"/>
      <c r="E40" s="97"/>
      <c r="F40" s="97"/>
      <c r="G40" s="97"/>
      <c r="H40" s="98" t="s">
        <v>2</v>
      </c>
      <c r="I40" s="99" t="s">
        <v>559</v>
      </c>
      <c r="J40" s="100" t="s">
        <v>560</v>
      </c>
      <c r="K40" s="100" t="s">
        <v>561</v>
      </c>
      <c r="L40" s="100" t="s">
        <v>562</v>
      </c>
      <c r="M40" s="101" t="s">
        <v>563</v>
      </c>
    </row>
    <row r="41" spans="2:13" ht="27.75" customHeight="1" x14ac:dyDescent="0.2">
      <c r="B41" s="1243" t="s">
        <v>29</v>
      </c>
      <c r="C41" s="1244"/>
      <c r="D41" s="102"/>
      <c r="E41" s="1249" t="s">
        <v>30</v>
      </c>
      <c r="F41" s="1249"/>
      <c r="G41" s="1249"/>
      <c r="H41" s="1250"/>
      <c r="I41" s="358">
        <v>4750</v>
      </c>
      <c r="J41" s="359">
        <v>5529</v>
      </c>
      <c r="K41" s="359">
        <v>5597</v>
      </c>
      <c r="L41" s="359">
        <v>5758</v>
      </c>
      <c r="M41" s="360">
        <v>5955</v>
      </c>
    </row>
    <row r="42" spans="2:13" ht="27.75" customHeight="1" x14ac:dyDescent="0.2">
      <c r="B42" s="1245"/>
      <c r="C42" s="1246"/>
      <c r="D42" s="103"/>
      <c r="E42" s="1251" t="s">
        <v>31</v>
      </c>
      <c r="F42" s="1251"/>
      <c r="G42" s="1251"/>
      <c r="H42" s="1252"/>
      <c r="I42" s="361">
        <v>586</v>
      </c>
      <c r="J42" s="362">
        <v>534</v>
      </c>
      <c r="K42" s="362">
        <v>483</v>
      </c>
      <c r="L42" s="362">
        <v>430</v>
      </c>
      <c r="M42" s="363">
        <v>379</v>
      </c>
    </row>
    <row r="43" spans="2:13" ht="27.75" customHeight="1" x14ac:dyDescent="0.2">
      <c r="B43" s="1245"/>
      <c r="C43" s="1246"/>
      <c r="D43" s="103"/>
      <c r="E43" s="1251" t="s">
        <v>32</v>
      </c>
      <c r="F43" s="1251"/>
      <c r="G43" s="1251"/>
      <c r="H43" s="1252"/>
      <c r="I43" s="361">
        <v>1917</v>
      </c>
      <c r="J43" s="362">
        <v>1843</v>
      </c>
      <c r="K43" s="362">
        <v>1689</v>
      </c>
      <c r="L43" s="362">
        <v>1556</v>
      </c>
      <c r="M43" s="363">
        <v>1493</v>
      </c>
    </row>
    <row r="44" spans="2:13" ht="27.75" customHeight="1" x14ac:dyDescent="0.2">
      <c r="B44" s="1245"/>
      <c r="C44" s="1246"/>
      <c r="D44" s="103"/>
      <c r="E44" s="1251" t="s">
        <v>33</v>
      </c>
      <c r="F44" s="1251"/>
      <c r="G44" s="1251"/>
      <c r="H44" s="1252"/>
      <c r="I44" s="361">
        <v>464</v>
      </c>
      <c r="J44" s="362">
        <v>416</v>
      </c>
      <c r="K44" s="362">
        <v>368</v>
      </c>
      <c r="L44" s="362">
        <v>523</v>
      </c>
      <c r="M44" s="363">
        <v>276</v>
      </c>
    </row>
    <row r="45" spans="2:13" ht="27.75" customHeight="1" x14ac:dyDescent="0.2">
      <c r="B45" s="1245"/>
      <c r="C45" s="1246"/>
      <c r="D45" s="103"/>
      <c r="E45" s="1251" t="s">
        <v>34</v>
      </c>
      <c r="F45" s="1251"/>
      <c r="G45" s="1251"/>
      <c r="H45" s="1252"/>
      <c r="I45" s="361">
        <v>753</v>
      </c>
      <c r="J45" s="362">
        <v>760</v>
      </c>
      <c r="K45" s="362">
        <v>763</v>
      </c>
      <c r="L45" s="362">
        <v>552</v>
      </c>
      <c r="M45" s="363">
        <v>539</v>
      </c>
    </row>
    <row r="46" spans="2:13" ht="27.75" customHeight="1" x14ac:dyDescent="0.2">
      <c r="B46" s="1245"/>
      <c r="C46" s="1246"/>
      <c r="D46" s="104"/>
      <c r="E46" s="1251" t="s">
        <v>35</v>
      </c>
      <c r="F46" s="1251"/>
      <c r="G46" s="1251"/>
      <c r="H46" s="1252"/>
      <c r="I46" s="361">
        <v>73</v>
      </c>
      <c r="J46" s="362">
        <v>62</v>
      </c>
      <c r="K46" s="362">
        <v>50</v>
      </c>
      <c r="L46" s="362">
        <v>38</v>
      </c>
      <c r="M46" s="363">
        <v>26</v>
      </c>
    </row>
    <row r="47" spans="2:13" ht="27.75" customHeight="1" x14ac:dyDescent="0.2">
      <c r="B47" s="1245"/>
      <c r="C47" s="1246"/>
      <c r="D47" s="105"/>
      <c r="E47" s="1253" t="s">
        <v>36</v>
      </c>
      <c r="F47" s="1254"/>
      <c r="G47" s="1254"/>
      <c r="H47" s="1255"/>
      <c r="I47" s="361" t="s">
        <v>518</v>
      </c>
      <c r="J47" s="362" t="s">
        <v>518</v>
      </c>
      <c r="K47" s="362" t="s">
        <v>518</v>
      </c>
      <c r="L47" s="362" t="s">
        <v>518</v>
      </c>
      <c r="M47" s="363" t="s">
        <v>518</v>
      </c>
    </row>
    <row r="48" spans="2:13" ht="27.75" customHeight="1" x14ac:dyDescent="0.2">
      <c r="B48" s="1245"/>
      <c r="C48" s="1246"/>
      <c r="D48" s="103"/>
      <c r="E48" s="1251" t="s">
        <v>37</v>
      </c>
      <c r="F48" s="1251"/>
      <c r="G48" s="1251"/>
      <c r="H48" s="1252"/>
      <c r="I48" s="361" t="s">
        <v>518</v>
      </c>
      <c r="J48" s="362" t="s">
        <v>518</v>
      </c>
      <c r="K48" s="362" t="s">
        <v>518</v>
      </c>
      <c r="L48" s="362" t="s">
        <v>518</v>
      </c>
      <c r="M48" s="363" t="s">
        <v>518</v>
      </c>
    </row>
    <row r="49" spans="2:13" ht="27.75" customHeight="1" x14ac:dyDescent="0.2">
      <c r="B49" s="1247"/>
      <c r="C49" s="1248"/>
      <c r="D49" s="103"/>
      <c r="E49" s="1251" t="s">
        <v>38</v>
      </c>
      <c r="F49" s="1251"/>
      <c r="G49" s="1251"/>
      <c r="H49" s="1252"/>
      <c r="I49" s="361">
        <v>84</v>
      </c>
      <c r="J49" s="362">
        <v>75</v>
      </c>
      <c r="K49" s="362">
        <v>63</v>
      </c>
      <c r="L49" s="362">
        <v>47</v>
      </c>
      <c r="M49" s="363" t="s">
        <v>518</v>
      </c>
    </row>
    <row r="50" spans="2:13" ht="27.75" customHeight="1" x14ac:dyDescent="0.2">
      <c r="B50" s="1256" t="s">
        <v>39</v>
      </c>
      <c r="C50" s="1257"/>
      <c r="D50" s="106"/>
      <c r="E50" s="1251" t="s">
        <v>40</v>
      </c>
      <c r="F50" s="1251"/>
      <c r="G50" s="1251"/>
      <c r="H50" s="1252"/>
      <c r="I50" s="361">
        <v>6925</v>
      </c>
      <c r="J50" s="362">
        <v>6486</v>
      </c>
      <c r="K50" s="362">
        <v>5811</v>
      </c>
      <c r="L50" s="362">
        <v>5825</v>
      </c>
      <c r="M50" s="363">
        <v>5602</v>
      </c>
    </row>
    <row r="51" spans="2:13" ht="27.75" customHeight="1" x14ac:dyDescent="0.2">
      <c r="B51" s="1245"/>
      <c r="C51" s="1246"/>
      <c r="D51" s="103"/>
      <c r="E51" s="1251" t="s">
        <v>41</v>
      </c>
      <c r="F51" s="1251"/>
      <c r="G51" s="1251"/>
      <c r="H51" s="1252"/>
      <c r="I51" s="361">
        <v>702</v>
      </c>
      <c r="J51" s="362">
        <v>669</v>
      </c>
      <c r="K51" s="362">
        <v>643</v>
      </c>
      <c r="L51" s="362">
        <v>605</v>
      </c>
      <c r="M51" s="363">
        <v>563</v>
      </c>
    </row>
    <row r="52" spans="2:13" ht="27.75" customHeight="1" x14ac:dyDescent="0.2">
      <c r="B52" s="1247"/>
      <c r="C52" s="1248"/>
      <c r="D52" s="103"/>
      <c r="E52" s="1251" t="s">
        <v>42</v>
      </c>
      <c r="F52" s="1251"/>
      <c r="G52" s="1251"/>
      <c r="H52" s="1252"/>
      <c r="I52" s="361">
        <v>4297</v>
      </c>
      <c r="J52" s="362">
        <v>4274</v>
      </c>
      <c r="K52" s="362">
        <v>4165</v>
      </c>
      <c r="L52" s="362">
        <v>3820</v>
      </c>
      <c r="M52" s="363">
        <v>4142</v>
      </c>
    </row>
    <row r="53" spans="2:13" ht="27.75" customHeight="1" thickBot="1" x14ac:dyDescent="0.25">
      <c r="B53" s="1258" t="s">
        <v>43</v>
      </c>
      <c r="C53" s="1259"/>
      <c r="D53" s="107"/>
      <c r="E53" s="1260" t="s">
        <v>44</v>
      </c>
      <c r="F53" s="1260"/>
      <c r="G53" s="1260"/>
      <c r="H53" s="1261"/>
      <c r="I53" s="364">
        <v>-3296</v>
      </c>
      <c r="J53" s="365">
        <v>-2211</v>
      </c>
      <c r="K53" s="365">
        <v>-1605</v>
      </c>
      <c r="L53" s="365">
        <v>-1346</v>
      </c>
      <c r="M53" s="366">
        <v>-1639</v>
      </c>
    </row>
    <row r="54" spans="2:13" ht="27.75" customHeight="1" x14ac:dyDescent="0.2">
      <c r="B54" s="108" t="s">
        <v>45</v>
      </c>
      <c r="C54" s="109"/>
      <c r="D54" s="109"/>
      <c r="E54" s="110"/>
      <c r="F54" s="110"/>
      <c r="G54" s="110"/>
      <c r="H54" s="110"/>
      <c r="I54" s="111"/>
      <c r="J54" s="111"/>
      <c r="K54" s="111"/>
      <c r="L54" s="111"/>
      <c r="M54" s="111"/>
    </row>
    <row r="55" spans="2:13" ht="13.2" x14ac:dyDescent="0.2"/>
  </sheetData>
  <sheetProtection algorithmName="SHA-512" hashValue="7mYB/n3VlAXA4M94DucyRKLAWeUBmmoJQA0Lpyy9Fm3Ra7PUg0W6WU/i/DDlW8JoteXmrkGIxru1CehBoarF2g==" saltValue="szgqOPAIzjtGV25lb2oJp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5" zoomScaleNormal="75"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2" t="s">
        <v>46</v>
      </c>
    </row>
    <row r="54" spans="2:8" ht="29.25" customHeight="1" thickBot="1" x14ac:dyDescent="0.3">
      <c r="B54" s="113" t="s">
        <v>1</v>
      </c>
      <c r="C54" s="114"/>
      <c r="D54" s="114"/>
      <c r="E54" s="115" t="s">
        <v>2</v>
      </c>
      <c r="F54" s="116" t="s">
        <v>561</v>
      </c>
      <c r="G54" s="116" t="s">
        <v>562</v>
      </c>
      <c r="H54" s="117" t="s">
        <v>563</v>
      </c>
    </row>
    <row r="55" spans="2:8" ht="52.5" customHeight="1" x14ac:dyDescent="0.2">
      <c r="B55" s="118"/>
      <c r="C55" s="1270" t="s">
        <v>47</v>
      </c>
      <c r="D55" s="1270"/>
      <c r="E55" s="1271"/>
      <c r="F55" s="119">
        <v>3322</v>
      </c>
      <c r="G55" s="119">
        <v>3069</v>
      </c>
      <c r="H55" s="120">
        <v>3099</v>
      </c>
    </row>
    <row r="56" spans="2:8" ht="52.5" customHeight="1" x14ac:dyDescent="0.2">
      <c r="B56" s="121"/>
      <c r="C56" s="1272" t="s">
        <v>48</v>
      </c>
      <c r="D56" s="1272"/>
      <c r="E56" s="1273"/>
      <c r="F56" s="122">
        <v>54</v>
      </c>
      <c r="G56" s="122">
        <v>54</v>
      </c>
      <c r="H56" s="123">
        <v>54</v>
      </c>
    </row>
    <row r="57" spans="2:8" ht="53.25" customHeight="1" x14ac:dyDescent="0.2">
      <c r="B57" s="121"/>
      <c r="C57" s="1274" t="s">
        <v>49</v>
      </c>
      <c r="D57" s="1274"/>
      <c r="E57" s="1275"/>
      <c r="F57" s="124">
        <v>4216</v>
      </c>
      <c r="G57" s="124">
        <v>2339</v>
      </c>
      <c r="H57" s="125">
        <v>2242</v>
      </c>
    </row>
    <row r="58" spans="2:8" ht="45.75" customHeight="1" x14ac:dyDescent="0.2">
      <c r="B58" s="126"/>
      <c r="C58" s="1262" t="s">
        <v>50</v>
      </c>
      <c r="D58" s="1263"/>
      <c r="E58" s="1264"/>
      <c r="F58" s="127"/>
      <c r="G58" s="127"/>
      <c r="H58" s="128"/>
    </row>
    <row r="59" spans="2:8" ht="45.75" customHeight="1" x14ac:dyDescent="0.2">
      <c r="B59" s="126"/>
      <c r="C59" s="1262" t="s">
        <v>51</v>
      </c>
      <c r="D59" s="1263"/>
      <c r="E59" s="1264"/>
      <c r="F59" s="127"/>
      <c r="G59" s="127"/>
      <c r="H59" s="128"/>
    </row>
    <row r="60" spans="2:8" ht="45.75" customHeight="1" x14ac:dyDescent="0.2">
      <c r="B60" s="126"/>
      <c r="C60" s="1262" t="s">
        <v>52</v>
      </c>
      <c r="D60" s="1263"/>
      <c r="E60" s="1264"/>
      <c r="F60" s="127"/>
      <c r="G60" s="127"/>
      <c r="H60" s="128"/>
    </row>
    <row r="61" spans="2:8" ht="45.75" customHeight="1" x14ac:dyDescent="0.2">
      <c r="B61" s="126"/>
      <c r="C61" s="1262" t="s">
        <v>52</v>
      </c>
      <c r="D61" s="1263"/>
      <c r="E61" s="1264"/>
      <c r="F61" s="127"/>
      <c r="G61" s="127"/>
      <c r="H61" s="128"/>
    </row>
    <row r="62" spans="2:8" ht="45.75" customHeight="1" thickBot="1" x14ac:dyDescent="0.25">
      <c r="B62" s="129"/>
      <c r="C62" s="1265" t="s">
        <v>52</v>
      </c>
      <c r="D62" s="1266"/>
      <c r="E62" s="1267"/>
      <c r="F62" s="130"/>
      <c r="G62" s="130"/>
      <c r="H62" s="131"/>
    </row>
    <row r="63" spans="2:8" ht="52.5" customHeight="1" thickBot="1" x14ac:dyDescent="0.25">
      <c r="B63" s="132"/>
      <c r="C63" s="1268" t="s">
        <v>53</v>
      </c>
      <c r="D63" s="1268"/>
      <c r="E63" s="1269"/>
      <c r="F63" s="133">
        <v>7592</v>
      </c>
      <c r="G63" s="133">
        <v>5462</v>
      </c>
      <c r="H63" s="134">
        <v>5395</v>
      </c>
    </row>
    <row r="64" spans="2:8" ht="13.2" x14ac:dyDescent="0.2"/>
  </sheetData>
  <sheetProtection algorithmName="SHA-512" hashValue="XqdJqnnLb3CDMIxsNZbwI3Ozwz7A+fe/5TbQxD7z4SmyphXlzBgz+tDrvIqY19ufgmDWT0ZGAXGFUEf4PYie0w==" saltValue="4XQsx3ykua+WxVNv3fedr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75" zoomScaleNormal="75" zoomScaleSheetLayoutView="55" workbookViewId="0"/>
  </sheetViews>
  <sheetFormatPr defaultColWidth="0" defaultRowHeight="13.5" customHeight="1" zeroHeight="1" x14ac:dyDescent="0.2"/>
  <cols>
    <col min="1" max="1" width="6.33203125" style="369" customWidth="1"/>
    <col min="2" max="107" width="2.44140625" style="369" customWidth="1"/>
    <col min="108" max="108" width="6.109375" style="376" customWidth="1"/>
    <col min="109" max="109" width="5.88671875" style="375" customWidth="1"/>
    <col min="110" max="16384" width="8.6640625" style="369" hidden="1"/>
  </cols>
  <sheetData>
    <row r="1" spans="1:109" ht="42.75" customHeight="1" x14ac:dyDescent="0.2">
      <c r="A1" s="367"/>
      <c r="B1" s="368"/>
      <c r="DD1" s="369"/>
      <c r="DE1" s="369"/>
    </row>
    <row r="2" spans="1:109" ht="25.5" customHeight="1" x14ac:dyDescent="0.2">
      <c r="A2" s="370"/>
      <c r="C2" s="370"/>
      <c r="O2" s="370"/>
      <c r="P2" s="370"/>
      <c r="Q2" s="370"/>
      <c r="R2" s="370"/>
      <c r="S2" s="370"/>
      <c r="T2" s="370"/>
      <c r="U2" s="370"/>
      <c r="V2" s="370"/>
      <c r="W2" s="370"/>
      <c r="X2" s="370"/>
      <c r="Y2" s="370"/>
      <c r="Z2" s="370"/>
      <c r="AA2" s="370"/>
      <c r="AB2" s="370"/>
      <c r="AC2" s="370"/>
      <c r="AD2" s="370"/>
      <c r="AE2" s="370"/>
      <c r="AF2" s="370"/>
      <c r="AG2" s="370"/>
      <c r="AH2" s="370"/>
      <c r="AI2" s="370"/>
      <c r="AU2" s="370"/>
      <c r="BG2" s="370"/>
      <c r="BS2" s="370"/>
      <c r="CE2" s="370"/>
      <c r="CQ2" s="370"/>
      <c r="DD2" s="369"/>
      <c r="DE2" s="369"/>
    </row>
    <row r="3" spans="1:109" ht="25.5" customHeight="1" x14ac:dyDescent="0.2">
      <c r="A3" s="370"/>
      <c r="C3" s="370"/>
      <c r="O3" s="370"/>
      <c r="P3" s="370"/>
      <c r="Q3" s="370"/>
      <c r="R3" s="370"/>
      <c r="S3" s="370"/>
      <c r="T3" s="370"/>
      <c r="U3" s="370"/>
      <c r="V3" s="370"/>
      <c r="W3" s="370"/>
      <c r="X3" s="370"/>
      <c r="Y3" s="370"/>
      <c r="Z3" s="370"/>
      <c r="AA3" s="370"/>
      <c r="AB3" s="370"/>
      <c r="AC3" s="370"/>
      <c r="AD3" s="370"/>
      <c r="AE3" s="370"/>
      <c r="AF3" s="370"/>
      <c r="AG3" s="370"/>
      <c r="AH3" s="370"/>
      <c r="AI3" s="370"/>
      <c r="AU3" s="370"/>
      <c r="BG3" s="370"/>
      <c r="BS3" s="370"/>
      <c r="CE3" s="370"/>
      <c r="CQ3" s="370"/>
      <c r="DD3" s="369"/>
      <c r="DE3" s="369"/>
    </row>
    <row r="4" spans="1:109" s="262" customFormat="1" ht="13.2" x14ac:dyDescent="0.2">
      <c r="A4" s="370"/>
      <c r="B4" s="370"/>
      <c r="C4" s="370"/>
      <c r="D4" s="370"/>
      <c r="E4" s="370"/>
      <c r="F4" s="370"/>
      <c r="G4" s="370"/>
      <c r="H4" s="370"/>
      <c r="I4" s="370"/>
      <c r="J4" s="370"/>
      <c r="K4" s="370"/>
      <c r="L4" s="370"/>
      <c r="M4" s="370"/>
      <c r="N4" s="370"/>
      <c r="O4" s="370"/>
      <c r="P4" s="370"/>
      <c r="Q4" s="370"/>
      <c r="R4" s="370"/>
      <c r="S4" s="370"/>
      <c r="T4" s="370"/>
      <c r="U4" s="370"/>
      <c r="V4" s="370"/>
      <c r="W4" s="370"/>
      <c r="X4" s="370"/>
      <c r="Y4" s="370"/>
      <c r="Z4" s="370"/>
      <c r="AA4" s="370"/>
      <c r="AB4" s="370"/>
      <c r="AC4" s="370"/>
      <c r="AD4" s="370"/>
      <c r="AE4" s="370"/>
      <c r="AF4" s="370"/>
      <c r="AG4" s="370"/>
      <c r="AH4" s="370"/>
      <c r="AI4" s="370"/>
      <c r="AJ4" s="370"/>
      <c r="AK4" s="370"/>
      <c r="AL4" s="370"/>
      <c r="AM4" s="370"/>
      <c r="AN4" s="370"/>
      <c r="AO4" s="370"/>
      <c r="AP4" s="370"/>
      <c r="AQ4" s="370"/>
      <c r="AR4" s="370"/>
      <c r="AS4" s="370"/>
      <c r="AT4" s="370"/>
      <c r="AU4" s="370"/>
      <c r="AV4" s="370"/>
      <c r="AW4" s="370"/>
      <c r="AX4" s="370"/>
      <c r="AY4" s="370"/>
      <c r="AZ4" s="370"/>
      <c r="BA4" s="370"/>
      <c r="BB4" s="370"/>
      <c r="BC4" s="370"/>
      <c r="BD4" s="370"/>
      <c r="BE4" s="370"/>
      <c r="BF4" s="370"/>
      <c r="BG4" s="370"/>
      <c r="BH4" s="370"/>
      <c r="BI4" s="370"/>
      <c r="BJ4" s="370"/>
      <c r="BK4" s="370"/>
      <c r="BL4" s="370"/>
      <c r="BM4" s="370"/>
      <c r="BN4" s="370"/>
      <c r="BO4" s="370"/>
      <c r="BP4" s="370"/>
      <c r="BQ4" s="370"/>
      <c r="BR4" s="370"/>
      <c r="BS4" s="370"/>
      <c r="BT4" s="370"/>
      <c r="BU4" s="370"/>
      <c r="BV4" s="370"/>
      <c r="BW4" s="370"/>
      <c r="BX4" s="370"/>
      <c r="BY4" s="370"/>
      <c r="BZ4" s="370"/>
      <c r="CA4" s="370"/>
      <c r="CB4" s="370"/>
      <c r="CC4" s="370"/>
      <c r="CD4" s="370"/>
      <c r="CE4" s="370"/>
      <c r="CF4" s="370"/>
      <c r="CG4" s="370"/>
      <c r="CH4" s="370"/>
      <c r="CI4" s="370"/>
      <c r="CJ4" s="370"/>
      <c r="CK4" s="370"/>
      <c r="CL4" s="370"/>
      <c r="CM4" s="370"/>
      <c r="CN4" s="370"/>
      <c r="CO4" s="370"/>
      <c r="CP4" s="370"/>
      <c r="CQ4" s="370"/>
      <c r="CR4" s="370"/>
      <c r="CS4" s="370"/>
      <c r="CT4" s="370"/>
      <c r="CU4" s="370"/>
      <c r="CV4" s="370"/>
      <c r="CW4" s="370"/>
      <c r="CX4" s="370"/>
      <c r="CY4" s="370"/>
      <c r="CZ4" s="370"/>
      <c r="DA4" s="370"/>
      <c r="DB4" s="370"/>
      <c r="DC4" s="370"/>
      <c r="DD4" s="370"/>
      <c r="DE4" s="370"/>
    </row>
    <row r="5" spans="1:109" s="262" customFormat="1" ht="13.2" x14ac:dyDescent="0.2">
      <c r="A5" s="370"/>
      <c r="B5" s="370"/>
      <c r="C5" s="370"/>
      <c r="D5" s="370"/>
      <c r="E5" s="370"/>
      <c r="F5" s="370"/>
      <c r="G5" s="370"/>
      <c r="H5" s="370"/>
      <c r="I5" s="370"/>
      <c r="J5" s="370"/>
      <c r="K5" s="370"/>
      <c r="L5" s="370"/>
      <c r="M5" s="370"/>
      <c r="N5" s="370"/>
      <c r="O5" s="370"/>
      <c r="P5" s="370"/>
      <c r="Q5" s="370"/>
      <c r="R5" s="370"/>
      <c r="S5" s="370"/>
      <c r="T5" s="370"/>
      <c r="U5" s="370"/>
      <c r="V5" s="370"/>
      <c r="W5" s="370"/>
      <c r="X5" s="370"/>
      <c r="Y5" s="370"/>
      <c r="Z5" s="370"/>
      <c r="AA5" s="370"/>
      <c r="AB5" s="370"/>
      <c r="AC5" s="370"/>
      <c r="AD5" s="370"/>
      <c r="AE5" s="370"/>
      <c r="AF5" s="370"/>
      <c r="AG5" s="370"/>
      <c r="AH5" s="370"/>
      <c r="AI5" s="370"/>
      <c r="AJ5" s="370"/>
      <c r="AK5" s="370"/>
      <c r="AL5" s="370"/>
      <c r="AM5" s="370"/>
      <c r="AN5" s="370"/>
      <c r="AO5" s="370"/>
      <c r="AP5" s="370"/>
      <c r="AQ5" s="370"/>
      <c r="AR5" s="370"/>
      <c r="AS5" s="370"/>
      <c r="AT5" s="370"/>
      <c r="AU5" s="370"/>
      <c r="AV5" s="370"/>
      <c r="AW5" s="370"/>
      <c r="AX5" s="370"/>
      <c r="AY5" s="370"/>
      <c r="AZ5" s="370"/>
      <c r="BA5" s="370"/>
      <c r="BB5" s="370"/>
      <c r="BC5" s="370"/>
      <c r="BD5" s="370"/>
      <c r="BE5" s="370"/>
      <c r="BF5" s="370"/>
      <c r="BG5" s="370"/>
      <c r="BH5" s="370"/>
      <c r="BI5" s="370"/>
      <c r="BJ5" s="370"/>
      <c r="BK5" s="370"/>
      <c r="BL5" s="370"/>
      <c r="BM5" s="370"/>
      <c r="BN5" s="370"/>
      <c r="BO5" s="370"/>
      <c r="BP5" s="370"/>
      <c r="BQ5" s="370"/>
      <c r="BR5" s="370"/>
      <c r="BS5" s="370"/>
      <c r="BT5" s="370"/>
      <c r="BU5" s="370"/>
      <c r="BV5" s="370"/>
      <c r="BW5" s="370"/>
      <c r="BX5" s="370"/>
      <c r="BY5" s="370"/>
      <c r="BZ5" s="370"/>
      <c r="CA5" s="370"/>
      <c r="CB5" s="370"/>
      <c r="CC5" s="370"/>
      <c r="CD5" s="370"/>
      <c r="CE5" s="370"/>
      <c r="CF5" s="370"/>
      <c r="CG5" s="370"/>
      <c r="CH5" s="370"/>
      <c r="CI5" s="370"/>
      <c r="CJ5" s="370"/>
      <c r="CK5" s="370"/>
      <c r="CL5" s="370"/>
      <c r="CM5" s="370"/>
      <c r="CN5" s="370"/>
      <c r="CO5" s="370"/>
      <c r="CP5" s="370"/>
      <c r="CQ5" s="370"/>
      <c r="CR5" s="370"/>
      <c r="CS5" s="370"/>
      <c r="CT5" s="370"/>
      <c r="CU5" s="370"/>
      <c r="CV5" s="370"/>
      <c r="CW5" s="370"/>
      <c r="CX5" s="370"/>
      <c r="CY5" s="370"/>
      <c r="CZ5" s="370"/>
      <c r="DA5" s="370"/>
      <c r="DB5" s="370"/>
      <c r="DC5" s="370"/>
      <c r="DD5" s="370"/>
      <c r="DE5" s="370"/>
    </row>
    <row r="6" spans="1:109" s="262" customFormat="1" ht="13.2" x14ac:dyDescent="0.2">
      <c r="A6" s="370"/>
      <c r="B6" s="370"/>
      <c r="C6" s="370"/>
      <c r="D6" s="370"/>
      <c r="E6" s="370"/>
      <c r="F6" s="370"/>
      <c r="G6" s="370"/>
      <c r="H6" s="370"/>
      <c r="I6" s="370"/>
      <c r="J6" s="370"/>
      <c r="K6" s="370"/>
      <c r="L6" s="370"/>
      <c r="M6" s="370"/>
      <c r="N6" s="370"/>
      <c r="O6" s="370"/>
      <c r="P6" s="370"/>
      <c r="Q6" s="370"/>
      <c r="R6" s="370"/>
      <c r="S6" s="370"/>
      <c r="T6" s="370"/>
      <c r="U6" s="370"/>
      <c r="V6" s="370"/>
      <c r="W6" s="370"/>
      <c r="X6" s="370"/>
      <c r="Y6" s="370"/>
      <c r="Z6" s="370"/>
      <c r="AA6" s="370"/>
      <c r="AB6" s="370"/>
      <c r="AC6" s="370"/>
      <c r="AD6" s="370"/>
      <c r="AE6" s="370"/>
      <c r="AF6" s="370"/>
      <c r="AG6" s="370"/>
      <c r="AH6" s="370"/>
      <c r="AI6" s="370"/>
      <c r="AJ6" s="370"/>
      <c r="AK6" s="370"/>
      <c r="AL6" s="370"/>
      <c r="AM6" s="370"/>
      <c r="AN6" s="370"/>
      <c r="AO6" s="370"/>
      <c r="AP6" s="370"/>
      <c r="AQ6" s="370"/>
      <c r="AR6" s="370"/>
      <c r="AS6" s="370"/>
      <c r="AT6" s="370"/>
      <c r="AU6" s="370"/>
      <c r="AV6" s="370"/>
      <c r="AW6" s="370"/>
      <c r="AX6" s="370"/>
      <c r="AY6" s="370"/>
      <c r="AZ6" s="370"/>
      <c r="BA6" s="370"/>
      <c r="BB6" s="370"/>
      <c r="BC6" s="370"/>
      <c r="BD6" s="370"/>
      <c r="BE6" s="370"/>
      <c r="BF6" s="370"/>
      <c r="BG6" s="370"/>
      <c r="BH6" s="370"/>
      <c r="BI6" s="370"/>
      <c r="BJ6" s="370"/>
      <c r="BK6" s="370"/>
      <c r="BL6" s="370"/>
      <c r="BM6" s="370"/>
      <c r="BN6" s="370"/>
      <c r="BO6" s="370"/>
      <c r="BP6" s="370"/>
      <c r="BQ6" s="370"/>
      <c r="BR6" s="370"/>
      <c r="BS6" s="370"/>
      <c r="BT6" s="370"/>
      <c r="BU6" s="370"/>
      <c r="BV6" s="370"/>
      <c r="BW6" s="370"/>
      <c r="BX6" s="370"/>
      <c r="BY6" s="370"/>
      <c r="BZ6" s="370"/>
      <c r="CA6" s="370"/>
      <c r="CB6" s="370"/>
      <c r="CC6" s="370"/>
      <c r="CD6" s="370"/>
      <c r="CE6" s="370"/>
      <c r="CF6" s="370"/>
      <c r="CG6" s="370"/>
      <c r="CH6" s="370"/>
      <c r="CI6" s="370"/>
      <c r="CJ6" s="370"/>
      <c r="CK6" s="370"/>
      <c r="CL6" s="370"/>
      <c r="CM6" s="370"/>
      <c r="CN6" s="370"/>
      <c r="CO6" s="370"/>
      <c r="CP6" s="370"/>
      <c r="CQ6" s="370"/>
      <c r="CR6" s="370"/>
      <c r="CS6" s="370"/>
      <c r="CT6" s="370"/>
      <c r="CU6" s="370"/>
      <c r="CV6" s="370"/>
      <c r="CW6" s="370"/>
      <c r="CX6" s="370"/>
      <c r="CY6" s="370"/>
      <c r="CZ6" s="370"/>
      <c r="DA6" s="370"/>
      <c r="DB6" s="370"/>
      <c r="DC6" s="370"/>
      <c r="DD6" s="370"/>
      <c r="DE6" s="370"/>
    </row>
    <row r="7" spans="1:109" s="262" customFormat="1" ht="13.2" x14ac:dyDescent="0.2">
      <c r="A7" s="370"/>
      <c r="B7" s="370"/>
      <c r="C7" s="370"/>
      <c r="D7" s="370"/>
      <c r="E7" s="370"/>
      <c r="F7" s="370"/>
      <c r="G7" s="370"/>
      <c r="H7" s="370"/>
      <c r="I7" s="370"/>
      <c r="J7" s="370"/>
      <c r="K7" s="370"/>
      <c r="L7" s="370"/>
      <c r="M7" s="370"/>
      <c r="N7" s="370"/>
      <c r="O7" s="370"/>
      <c r="P7" s="370"/>
      <c r="Q7" s="370"/>
      <c r="R7" s="370"/>
      <c r="S7" s="370"/>
      <c r="T7" s="370"/>
      <c r="U7" s="370"/>
      <c r="V7" s="370"/>
      <c r="W7" s="370"/>
      <c r="X7" s="370"/>
      <c r="Y7" s="370"/>
      <c r="Z7" s="370"/>
      <c r="AA7" s="370"/>
      <c r="AB7" s="370"/>
      <c r="AC7" s="370"/>
      <c r="AD7" s="370"/>
      <c r="AE7" s="370"/>
      <c r="AF7" s="370"/>
      <c r="AG7" s="370"/>
      <c r="AH7" s="370"/>
      <c r="AI7" s="370"/>
      <c r="AJ7" s="370"/>
      <c r="AK7" s="370"/>
      <c r="AL7" s="370"/>
      <c r="AM7" s="370"/>
      <c r="AN7" s="370"/>
      <c r="AO7" s="370"/>
      <c r="AP7" s="370"/>
      <c r="AQ7" s="370"/>
      <c r="AR7" s="370"/>
      <c r="AS7" s="370"/>
      <c r="AT7" s="370"/>
      <c r="AU7" s="370"/>
      <c r="AV7" s="370"/>
      <c r="AW7" s="370"/>
      <c r="AX7" s="370"/>
      <c r="AY7" s="370"/>
      <c r="AZ7" s="370"/>
      <c r="BA7" s="370"/>
      <c r="BB7" s="370"/>
      <c r="BC7" s="370"/>
      <c r="BD7" s="370"/>
      <c r="BE7" s="370"/>
      <c r="BF7" s="370"/>
      <c r="BG7" s="370"/>
      <c r="BH7" s="370"/>
      <c r="BI7" s="370"/>
      <c r="BJ7" s="370"/>
      <c r="BK7" s="370"/>
      <c r="BL7" s="370"/>
      <c r="BM7" s="370"/>
      <c r="BN7" s="370"/>
      <c r="BO7" s="370"/>
      <c r="BP7" s="370"/>
      <c r="BQ7" s="370"/>
      <c r="BR7" s="370"/>
      <c r="BS7" s="370"/>
      <c r="BT7" s="370"/>
      <c r="BU7" s="370"/>
      <c r="BV7" s="370"/>
      <c r="BW7" s="370"/>
      <c r="BX7" s="370"/>
      <c r="BY7" s="370"/>
      <c r="BZ7" s="370"/>
      <c r="CA7" s="370"/>
      <c r="CB7" s="370"/>
      <c r="CC7" s="370"/>
      <c r="CD7" s="370"/>
      <c r="CE7" s="370"/>
      <c r="CF7" s="370"/>
      <c r="CG7" s="370"/>
      <c r="CH7" s="370"/>
      <c r="CI7" s="370"/>
      <c r="CJ7" s="370"/>
      <c r="CK7" s="370"/>
      <c r="CL7" s="370"/>
      <c r="CM7" s="370"/>
      <c r="CN7" s="370"/>
      <c r="CO7" s="370"/>
      <c r="CP7" s="370"/>
      <c r="CQ7" s="370"/>
      <c r="CR7" s="370"/>
      <c r="CS7" s="370"/>
      <c r="CT7" s="370"/>
      <c r="CU7" s="370"/>
      <c r="CV7" s="370"/>
      <c r="CW7" s="370"/>
      <c r="CX7" s="370"/>
      <c r="CY7" s="370"/>
      <c r="CZ7" s="370"/>
      <c r="DA7" s="370"/>
      <c r="DB7" s="370"/>
      <c r="DC7" s="370"/>
      <c r="DD7" s="370"/>
      <c r="DE7" s="370"/>
    </row>
    <row r="8" spans="1:109" s="262" customFormat="1" ht="13.2" x14ac:dyDescent="0.2">
      <c r="A8" s="370"/>
      <c r="B8" s="370"/>
      <c r="C8" s="370"/>
      <c r="D8" s="370"/>
      <c r="E8" s="370"/>
      <c r="F8" s="370"/>
      <c r="G8" s="370"/>
      <c r="H8" s="370"/>
      <c r="I8" s="370"/>
      <c r="J8" s="370"/>
      <c r="K8" s="370"/>
      <c r="L8" s="370"/>
      <c r="M8" s="370"/>
      <c r="N8" s="370"/>
      <c r="O8" s="370"/>
      <c r="P8" s="370"/>
      <c r="Q8" s="370"/>
      <c r="R8" s="370"/>
      <c r="S8" s="370"/>
      <c r="T8" s="370"/>
      <c r="U8" s="370"/>
      <c r="V8" s="370"/>
      <c r="W8" s="370"/>
      <c r="X8" s="370"/>
      <c r="Y8" s="370"/>
      <c r="Z8" s="370"/>
      <c r="AA8" s="370"/>
      <c r="AB8" s="370"/>
      <c r="AC8" s="370"/>
      <c r="AD8" s="370"/>
      <c r="AE8" s="370"/>
      <c r="AF8" s="370"/>
      <c r="AG8" s="370"/>
      <c r="AH8" s="370"/>
      <c r="AI8" s="370"/>
      <c r="AJ8" s="370"/>
      <c r="AK8" s="370"/>
      <c r="AL8" s="370"/>
      <c r="AM8" s="370"/>
      <c r="AN8" s="370"/>
      <c r="AO8" s="370"/>
      <c r="AP8" s="370"/>
      <c r="AQ8" s="370"/>
      <c r="AR8" s="370"/>
      <c r="AS8" s="370"/>
      <c r="AT8" s="370"/>
      <c r="AU8" s="370"/>
      <c r="AV8" s="370"/>
      <c r="AW8" s="370"/>
      <c r="AX8" s="370"/>
      <c r="AY8" s="370"/>
      <c r="AZ8" s="370"/>
      <c r="BA8" s="370"/>
      <c r="BB8" s="370"/>
      <c r="BC8" s="370"/>
      <c r="BD8" s="370"/>
      <c r="BE8" s="370"/>
      <c r="BF8" s="370"/>
      <c r="BG8" s="370"/>
      <c r="BH8" s="370"/>
      <c r="BI8" s="370"/>
      <c r="BJ8" s="370"/>
      <c r="BK8" s="370"/>
      <c r="BL8" s="370"/>
      <c r="BM8" s="370"/>
      <c r="BN8" s="370"/>
      <c r="BO8" s="370"/>
      <c r="BP8" s="370"/>
      <c r="BQ8" s="370"/>
      <c r="BR8" s="370"/>
      <c r="BS8" s="370"/>
      <c r="BT8" s="370"/>
      <c r="BU8" s="370"/>
      <c r="BV8" s="370"/>
      <c r="BW8" s="370"/>
      <c r="BX8" s="370"/>
      <c r="BY8" s="370"/>
      <c r="BZ8" s="370"/>
      <c r="CA8" s="370"/>
      <c r="CB8" s="370"/>
      <c r="CC8" s="370"/>
      <c r="CD8" s="370"/>
      <c r="CE8" s="370"/>
      <c r="CF8" s="370"/>
      <c r="CG8" s="370"/>
      <c r="CH8" s="370"/>
      <c r="CI8" s="370"/>
      <c r="CJ8" s="370"/>
      <c r="CK8" s="370"/>
      <c r="CL8" s="370"/>
      <c r="CM8" s="370"/>
      <c r="CN8" s="370"/>
      <c r="CO8" s="370"/>
      <c r="CP8" s="370"/>
      <c r="CQ8" s="370"/>
      <c r="CR8" s="370"/>
      <c r="CS8" s="370"/>
      <c r="CT8" s="370"/>
      <c r="CU8" s="370"/>
      <c r="CV8" s="370"/>
      <c r="CW8" s="370"/>
      <c r="CX8" s="370"/>
      <c r="CY8" s="370"/>
      <c r="CZ8" s="370"/>
      <c r="DA8" s="370"/>
      <c r="DB8" s="370"/>
      <c r="DC8" s="370"/>
      <c r="DD8" s="370"/>
      <c r="DE8" s="370"/>
    </row>
    <row r="9" spans="1:109" s="262" customFormat="1" ht="13.2" x14ac:dyDescent="0.2">
      <c r="A9" s="370"/>
      <c r="B9" s="370"/>
      <c r="C9" s="370"/>
      <c r="D9" s="370"/>
      <c r="E9" s="370"/>
      <c r="F9" s="370"/>
      <c r="G9" s="370"/>
      <c r="H9" s="370"/>
      <c r="I9" s="370"/>
      <c r="J9" s="370"/>
      <c r="K9" s="370"/>
      <c r="L9" s="370"/>
      <c r="M9" s="370"/>
      <c r="N9" s="370"/>
      <c r="O9" s="370"/>
      <c r="P9" s="370"/>
      <c r="Q9" s="370"/>
      <c r="R9" s="370"/>
      <c r="S9" s="370"/>
      <c r="T9" s="370"/>
      <c r="U9" s="370"/>
      <c r="V9" s="370"/>
      <c r="W9" s="370"/>
      <c r="X9" s="370"/>
      <c r="Y9" s="370"/>
      <c r="Z9" s="370"/>
      <c r="AA9" s="370"/>
      <c r="AB9" s="370"/>
      <c r="AC9" s="370"/>
      <c r="AD9" s="370"/>
      <c r="AE9" s="370"/>
      <c r="AF9" s="370"/>
      <c r="AG9" s="370"/>
      <c r="AH9" s="370"/>
      <c r="AI9" s="370"/>
      <c r="AJ9" s="370"/>
      <c r="AK9" s="370"/>
      <c r="AL9" s="370"/>
      <c r="AM9" s="370"/>
      <c r="AN9" s="370"/>
      <c r="AO9" s="370"/>
      <c r="AP9" s="370"/>
      <c r="AQ9" s="370"/>
      <c r="AR9" s="370"/>
      <c r="AS9" s="370"/>
      <c r="AT9" s="370"/>
      <c r="AU9" s="370"/>
      <c r="AV9" s="370"/>
      <c r="AW9" s="370"/>
      <c r="AX9" s="370"/>
      <c r="AY9" s="370"/>
      <c r="AZ9" s="370"/>
      <c r="BA9" s="370"/>
      <c r="BB9" s="370"/>
      <c r="BC9" s="370"/>
      <c r="BD9" s="370"/>
      <c r="BE9" s="370"/>
      <c r="BF9" s="370"/>
      <c r="BG9" s="370"/>
      <c r="BH9" s="370"/>
      <c r="BI9" s="370"/>
      <c r="BJ9" s="370"/>
      <c r="BK9" s="370"/>
      <c r="BL9" s="370"/>
      <c r="BM9" s="370"/>
      <c r="BN9" s="370"/>
      <c r="BO9" s="370"/>
      <c r="BP9" s="370"/>
      <c r="BQ9" s="370"/>
      <c r="BR9" s="370"/>
      <c r="BS9" s="370"/>
      <c r="BT9" s="370"/>
      <c r="BU9" s="370"/>
      <c r="BV9" s="370"/>
      <c r="BW9" s="370"/>
      <c r="BX9" s="370"/>
      <c r="BY9" s="370"/>
      <c r="BZ9" s="370"/>
      <c r="CA9" s="370"/>
      <c r="CB9" s="370"/>
      <c r="CC9" s="370"/>
      <c r="CD9" s="370"/>
      <c r="CE9" s="370"/>
      <c r="CF9" s="370"/>
      <c r="CG9" s="370"/>
      <c r="CH9" s="370"/>
      <c r="CI9" s="370"/>
      <c r="CJ9" s="370"/>
      <c r="CK9" s="370"/>
      <c r="CL9" s="370"/>
      <c r="CM9" s="370"/>
      <c r="CN9" s="370"/>
      <c r="CO9" s="370"/>
      <c r="CP9" s="370"/>
      <c r="CQ9" s="370"/>
      <c r="CR9" s="370"/>
      <c r="CS9" s="370"/>
      <c r="CT9" s="370"/>
      <c r="CU9" s="370"/>
      <c r="CV9" s="370"/>
      <c r="CW9" s="370"/>
      <c r="CX9" s="370"/>
      <c r="CY9" s="370"/>
      <c r="CZ9" s="370"/>
      <c r="DA9" s="370"/>
      <c r="DB9" s="370"/>
      <c r="DC9" s="370"/>
      <c r="DD9" s="370"/>
      <c r="DE9" s="370"/>
    </row>
    <row r="10" spans="1:109" s="262" customFormat="1" ht="13.2" x14ac:dyDescent="0.2">
      <c r="A10" s="370"/>
      <c r="B10" s="370"/>
      <c r="C10" s="370"/>
      <c r="D10" s="370"/>
      <c r="E10" s="370"/>
      <c r="F10" s="370"/>
      <c r="G10" s="370"/>
      <c r="H10" s="370"/>
      <c r="I10" s="370"/>
      <c r="J10" s="370"/>
      <c r="K10" s="370"/>
      <c r="L10" s="370"/>
      <c r="M10" s="370"/>
      <c r="N10" s="370"/>
      <c r="O10" s="370"/>
      <c r="P10" s="370"/>
      <c r="Q10" s="370"/>
      <c r="R10" s="370"/>
      <c r="S10" s="370"/>
      <c r="T10" s="370"/>
      <c r="U10" s="370"/>
      <c r="V10" s="370"/>
      <c r="W10" s="370"/>
      <c r="X10" s="370"/>
      <c r="Y10" s="370"/>
      <c r="Z10" s="370"/>
      <c r="AA10" s="370"/>
      <c r="AB10" s="370"/>
      <c r="AC10" s="370"/>
      <c r="AD10" s="370"/>
      <c r="AE10" s="370"/>
      <c r="AF10" s="370"/>
      <c r="AG10" s="370"/>
      <c r="AH10" s="370"/>
      <c r="AI10" s="370"/>
      <c r="AJ10" s="370"/>
      <c r="AK10" s="370"/>
      <c r="AL10" s="370"/>
      <c r="AM10" s="370"/>
      <c r="AN10" s="370"/>
      <c r="AO10" s="370"/>
      <c r="AP10" s="370"/>
      <c r="AQ10" s="370"/>
      <c r="AR10" s="370"/>
      <c r="AS10" s="370"/>
      <c r="AT10" s="370"/>
      <c r="AU10" s="370"/>
      <c r="AV10" s="370"/>
      <c r="AW10" s="370"/>
      <c r="AX10" s="370"/>
      <c r="AY10" s="370"/>
      <c r="AZ10" s="370"/>
      <c r="BA10" s="370"/>
      <c r="BB10" s="370"/>
      <c r="BC10" s="370"/>
      <c r="BD10" s="370"/>
      <c r="BE10" s="370"/>
      <c r="BF10" s="370"/>
      <c r="BG10" s="370"/>
      <c r="BH10" s="370"/>
      <c r="BI10" s="370"/>
      <c r="BJ10" s="370"/>
      <c r="BK10" s="370"/>
      <c r="BL10" s="370"/>
      <c r="BM10" s="370"/>
      <c r="BN10" s="370"/>
      <c r="BO10" s="370"/>
      <c r="BP10" s="370"/>
      <c r="BQ10" s="370"/>
      <c r="BR10" s="370"/>
      <c r="BS10" s="370"/>
      <c r="BT10" s="370"/>
      <c r="BU10" s="370"/>
      <c r="BV10" s="370"/>
      <c r="BW10" s="370"/>
      <c r="BX10" s="370"/>
      <c r="BY10" s="370"/>
      <c r="BZ10" s="370"/>
      <c r="CA10" s="370"/>
      <c r="CB10" s="370"/>
      <c r="CC10" s="370"/>
      <c r="CD10" s="370"/>
      <c r="CE10" s="370"/>
      <c r="CF10" s="370"/>
      <c r="CG10" s="370"/>
      <c r="CH10" s="370"/>
      <c r="CI10" s="370"/>
      <c r="CJ10" s="370"/>
      <c r="CK10" s="370"/>
      <c r="CL10" s="370"/>
      <c r="CM10" s="370"/>
      <c r="CN10" s="370"/>
      <c r="CO10" s="370"/>
      <c r="CP10" s="370"/>
      <c r="CQ10" s="370"/>
      <c r="CR10" s="370"/>
      <c r="CS10" s="370"/>
      <c r="CT10" s="370"/>
      <c r="CU10" s="370"/>
      <c r="CV10" s="370"/>
      <c r="CW10" s="370"/>
      <c r="CX10" s="370"/>
      <c r="CY10" s="370"/>
      <c r="CZ10" s="370"/>
      <c r="DA10" s="370"/>
      <c r="DB10" s="370"/>
      <c r="DC10" s="370"/>
      <c r="DD10" s="370"/>
      <c r="DE10" s="370"/>
    </row>
    <row r="11" spans="1:109" s="262" customFormat="1" ht="13.2" x14ac:dyDescent="0.2">
      <c r="A11" s="370"/>
      <c r="B11" s="370"/>
      <c r="C11" s="370"/>
      <c r="D11" s="370"/>
      <c r="E11" s="370"/>
      <c r="F11" s="370"/>
      <c r="G11" s="370"/>
      <c r="H11" s="370"/>
      <c r="I11" s="370"/>
      <c r="J11" s="370"/>
      <c r="K11" s="370"/>
      <c r="L11" s="370"/>
      <c r="M11" s="370"/>
      <c r="N11" s="370"/>
      <c r="O11" s="370"/>
      <c r="P11" s="370"/>
      <c r="Q11" s="370"/>
      <c r="R11" s="370"/>
      <c r="S11" s="370"/>
      <c r="T11" s="370"/>
      <c r="U11" s="370"/>
      <c r="V11" s="370"/>
      <c r="W11" s="370"/>
      <c r="X11" s="370"/>
      <c r="Y11" s="370"/>
      <c r="Z11" s="370"/>
      <c r="AA11" s="370"/>
      <c r="AB11" s="370"/>
      <c r="AC11" s="370"/>
      <c r="AD11" s="370"/>
      <c r="AE11" s="370"/>
      <c r="AF11" s="370"/>
      <c r="AG11" s="370"/>
      <c r="AH11" s="370"/>
      <c r="AI11" s="370"/>
      <c r="AJ11" s="370"/>
      <c r="AK11" s="370"/>
      <c r="AL11" s="370"/>
      <c r="AM11" s="370"/>
      <c r="AN11" s="370"/>
      <c r="AO11" s="370"/>
      <c r="AP11" s="370"/>
      <c r="AQ11" s="370"/>
      <c r="AR11" s="370"/>
      <c r="AS11" s="370"/>
      <c r="AT11" s="370"/>
      <c r="AU11" s="370"/>
      <c r="AV11" s="370"/>
      <c r="AW11" s="370"/>
      <c r="AX11" s="370"/>
      <c r="AY11" s="370"/>
      <c r="AZ11" s="370"/>
      <c r="BA11" s="370"/>
      <c r="BB11" s="370"/>
      <c r="BC11" s="370"/>
      <c r="BD11" s="370"/>
      <c r="BE11" s="370"/>
      <c r="BF11" s="370"/>
      <c r="BG11" s="370"/>
      <c r="BH11" s="370"/>
      <c r="BI11" s="370"/>
      <c r="BJ11" s="370"/>
      <c r="BK11" s="370"/>
      <c r="BL11" s="370"/>
      <c r="BM11" s="370"/>
      <c r="BN11" s="370"/>
      <c r="BO11" s="370"/>
      <c r="BP11" s="370"/>
      <c r="BQ11" s="370"/>
      <c r="BR11" s="370"/>
      <c r="BS11" s="370"/>
      <c r="BT11" s="370"/>
      <c r="BU11" s="370"/>
      <c r="BV11" s="370"/>
      <c r="BW11" s="370"/>
      <c r="BX11" s="370"/>
      <c r="BY11" s="370"/>
      <c r="BZ11" s="370"/>
      <c r="CA11" s="370"/>
      <c r="CB11" s="370"/>
      <c r="CC11" s="370"/>
      <c r="CD11" s="370"/>
      <c r="CE11" s="370"/>
      <c r="CF11" s="370"/>
      <c r="CG11" s="370"/>
      <c r="CH11" s="370"/>
      <c r="CI11" s="370"/>
      <c r="CJ11" s="370"/>
      <c r="CK11" s="370"/>
      <c r="CL11" s="370"/>
      <c r="CM11" s="370"/>
      <c r="CN11" s="370"/>
      <c r="CO11" s="370"/>
      <c r="CP11" s="370"/>
      <c r="CQ11" s="370"/>
      <c r="CR11" s="370"/>
      <c r="CS11" s="370"/>
      <c r="CT11" s="370"/>
      <c r="CU11" s="370"/>
      <c r="CV11" s="370"/>
      <c r="CW11" s="370"/>
      <c r="CX11" s="370"/>
      <c r="CY11" s="370"/>
      <c r="CZ11" s="370"/>
      <c r="DA11" s="370"/>
      <c r="DB11" s="370"/>
      <c r="DC11" s="370"/>
      <c r="DD11" s="370"/>
      <c r="DE11" s="370"/>
    </row>
    <row r="12" spans="1:109" s="262" customFormat="1" ht="13.2" x14ac:dyDescent="0.2">
      <c r="A12" s="370"/>
      <c r="B12" s="370"/>
      <c r="C12" s="370"/>
      <c r="D12" s="370"/>
      <c r="E12" s="370"/>
      <c r="F12" s="370"/>
      <c r="G12" s="370"/>
      <c r="H12" s="370"/>
      <c r="I12" s="370"/>
      <c r="J12" s="370"/>
      <c r="K12" s="370"/>
      <c r="L12" s="370"/>
      <c r="M12" s="370"/>
      <c r="N12" s="370"/>
      <c r="O12" s="370"/>
      <c r="P12" s="370"/>
      <c r="Q12" s="370"/>
      <c r="R12" s="370"/>
      <c r="S12" s="370"/>
      <c r="T12" s="370"/>
      <c r="U12" s="370"/>
      <c r="V12" s="370"/>
      <c r="W12" s="370"/>
      <c r="X12" s="370"/>
      <c r="Y12" s="370"/>
      <c r="Z12" s="370"/>
      <c r="AA12" s="370"/>
      <c r="AB12" s="370"/>
      <c r="AC12" s="370"/>
      <c r="AD12" s="370"/>
      <c r="AE12" s="370"/>
      <c r="AF12" s="370"/>
      <c r="AG12" s="370"/>
      <c r="AH12" s="370"/>
      <c r="AI12" s="370"/>
      <c r="AJ12" s="370"/>
      <c r="AK12" s="370"/>
      <c r="AL12" s="370"/>
      <c r="AM12" s="370"/>
      <c r="AN12" s="370"/>
      <c r="AO12" s="370"/>
      <c r="AP12" s="370"/>
      <c r="AQ12" s="370"/>
      <c r="AR12" s="370"/>
      <c r="AS12" s="370"/>
      <c r="AT12" s="370"/>
      <c r="AU12" s="370"/>
      <c r="AV12" s="370"/>
      <c r="AW12" s="370"/>
      <c r="AX12" s="370"/>
      <c r="AY12" s="370"/>
      <c r="AZ12" s="370"/>
      <c r="BA12" s="370"/>
      <c r="BB12" s="370"/>
      <c r="BC12" s="370"/>
      <c r="BD12" s="370"/>
      <c r="BE12" s="370"/>
      <c r="BF12" s="370"/>
      <c r="BG12" s="370"/>
      <c r="BH12" s="370"/>
      <c r="BI12" s="370"/>
      <c r="BJ12" s="370"/>
      <c r="BK12" s="370"/>
      <c r="BL12" s="370"/>
      <c r="BM12" s="370"/>
      <c r="BN12" s="370"/>
      <c r="BO12" s="370"/>
      <c r="BP12" s="370"/>
      <c r="BQ12" s="370"/>
      <c r="BR12" s="370"/>
      <c r="BS12" s="370"/>
      <c r="BT12" s="370"/>
      <c r="BU12" s="370"/>
      <c r="BV12" s="370"/>
      <c r="BW12" s="370"/>
      <c r="BX12" s="370"/>
      <c r="BY12" s="370"/>
      <c r="BZ12" s="370"/>
      <c r="CA12" s="370"/>
      <c r="CB12" s="370"/>
      <c r="CC12" s="370"/>
      <c r="CD12" s="370"/>
      <c r="CE12" s="370"/>
      <c r="CF12" s="370"/>
      <c r="CG12" s="370"/>
      <c r="CH12" s="370"/>
      <c r="CI12" s="370"/>
      <c r="CJ12" s="370"/>
      <c r="CK12" s="370"/>
      <c r="CL12" s="370"/>
      <c r="CM12" s="370"/>
      <c r="CN12" s="370"/>
      <c r="CO12" s="370"/>
      <c r="CP12" s="370"/>
      <c r="CQ12" s="370"/>
      <c r="CR12" s="370"/>
      <c r="CS12" s="370"/>
      <c r="CT12" s="370"/>
      <c r="CU12" s="370"/>
      <c r="CV12" s="370"/>
      <c r="CW12" s="370"/>
      <c r="CX12" s="370"/>
      <c r="CY12" s="370"/>
      <c r="CZ12" s="370"/>
      <c r="DA12" s="370"/>
      <c r="DB12" s="370"/>
      <c r="DC12" s="370"/>
      <c r="DD12" s="370"/>
      <c r="DE12" s="370"/>
    </row>
    <row r="13" spans="1:109" s="262" customFormat="1" ht="13.2" x14ac:dyDescent="0.2">
      <c r="A13" s="370"/>
      <c r="B13" s="370"/>
      <c r="C13" s="370"/>
      <c r="D13" s="370"/>
      <c r="E13" s="370"/>
      <c r="F13" s="370"/>
      <c r="G13" s="370"/>
      <c r="H13" s="370"/>
      <c r="I13" s="370"/>
      <c r="J13" s="370"/>
      <c r="K13" s="370"/>
      <c r="L13" s="370"/>
      <c r="M13" s="370"/>
      <c r="N13" s="370"/>
      <c r="O13" s="370"/>
      <c r="P13" s="370"/>
      <c r="Q13" s="370"/>
      <c r="R13" s="370"/>
      <c r="S13" s="370"/>
      <c r="T13" s="370"/>
      <c r="U13" s="370"/>
      <c r="V13" s="370"/>
      <c r="W13" s="370"/>
      <c r="X13" s="370"/>
      <c r="Y13" s="370"/>
      <c r="Z13" s="370"/>
      <c r="AA13" s="370"/>
      <c r="AB13" s="370"/>
      <c r="AC13" s="370"/>
      <c r="AD13" s="370"/>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70"/>
      <c r="BC13" s="370"/>
      <c r="BD13" s="370"/>
      <c r="BE13" s="370"/>
      <c r="BF13" s="370"/>
      <c r="BG13" s="370"/>
      <c r="BH13" s="370"/>
      <c r="BI13" s="370"/>
      <c r="BJ13" s="370"/>
      <c r="BK13" s="370"/>
      <c r="BL13" s="370"/>
      <c r="BM13" s="370"/>
      <c r="BN13" s="370"/>
      <c r="BO13" s="370"/>
      <c r="BP13" s="370"/>
      <c r="BQ13" s="370"/>
      <c r="BR13" s="370"/>
      <c r="BS13" s="370"/>
      <c r="BT13" s="370"/>
      <c r="BU13" s="370"/>
      <c r="BV13" s="370"/>
      <c r="BW13" s="370"/>
      <c r="BX13" s="370"/>
      <c r="BY13" s="370"/>
      <c r="BZ13" s="370"/>
      <c r="CA13" s="370"/>
      <c r="CB13" s="370"/>
      <c r="CC13" s="370"/>
      <c r="CD13" s="370"/>
      <c r="CE13" s="370"/>
      <c r="CF13" s="370"/>
      <c r="CG13" s="370"/>
      <c r="CH13" s="370"/>
      <c r="CI13" s="370"/>
      <c r="CJ13" s="370"/>
      <c r="CK13" s="370"/>
      <c r="CL13" s="370"/>
      <c r="CM13" s="370"/>
      <c r="CN13" s="370"/>
      <c r="CO13" s="370"/>
      <c r="CP13" s="370"/>
      <c r="CQ13" s="370"/>
      <c r="CR13" s="370"/>
      <c r="CS13" s="370"/>
      <c r="CT13" s="370"/>
      <c r="CU13" s="370"/>
      <c r="CV13" s="370"/>
      <c r="CW13" s="370"/>
      <c r="CX13" s="370"/>
      <c r="CY13" s="370"/>
      <c r="CZ13" s="370"/>
      <c r="DA13" s="370"/>
      <c r="DB13" s="370"/>
      <c r="DC13" s="370"/>
      <c r="DD13" s="370"/>
      <c r="DE13" s="370"/>
    </row>
    <row r="14" spans="1:109" s="262" customFormat="1" ht="13.2" x14ac:dyDescent="0.2">
      <c r="A14" s="370"/>
      <c r="B14" s="370"/>
      <c r="C14" s="370"/>
      <c r="D14" s="370"/>
      <c r="E14" s="370"/>
      <c r="F14" s="370"/>
      <c r="G14" s="370"/>
      <c r="H14" s="370"/>
      <c r="I14" s="370"/>
      <c r="J14" s="370"/>
      <c r="K14" s="370"/>
      <c r="L14" s="370"/>
      <c r="M14" s="370"/>
      <c r="N14" s="370"/>
      <c r="O14" s="370"/>
      <c r="P14" s="370"/>
      <c r="Q14" s="370"/>
      <c r="R14" s="370"/>
      <c r="S14" s="370"/>
      <c r="T14" s="370"/>
      <c r="U14" s="370"/>
      <c r="V14" s="370"/>
      <c r="W14" s="370"/>
      <c r="X14" s="370"/>
      <c r="Y14" s="370"/>
      <c r="Z14" s="370"/>
      <c r="AA14" s="370"/>
      <c r="AB14" s="370"/>
      <c r="AC14" s="370"/>
      <c r="AD14" s="370"/>
      <c r="AE14" s="370"/>
      <c r="AF14" s="370"/>
      <c r="AG14" s="370"/>
      <c r="AH14" s="370"/>
      <c r="AI14" s="370"/>
      <c r="AJ14" s="370"/>
      <c r="AK14" s="370"/>
      <c r="AL14" s="370"/>
      <c r="AM14" s="370"/>
      <c r="AN14" s="370"/>
      <c r="AO14" s="370"/>
      <c r="AP14" s="370"/>
      <c r="AQ14" s="370"/>
      <c r="AR14" s="370"/>
      <c r="AS14" s="370"/>
      <c r="AT14" s="370"/>
      <c r="AU14" s="370"/>
      <c r="AV14" s="370"/>
      <c r="AW14" s="370"/>
      <c r="AX14" s="370"/>
      <c r="AY14" s="370"/>
      <c r="AZ14" s="370"/>
      <c r="BA14" s="370"/>
      <c r="BB14" s="370"/>
      <c r="BC14" s="370"/>
      <c r="BD14" s="370"/>
      <c r="BE14" s="370"/>
      <c r="BF14" s="370"/>
      <c r="BG14" s="370"/>
      <c r="BH14" s="370"/>
      <c r="BI14" s="370"/>
      <c r="BJ14" s="370"/>
      <c r="BK14" s="370"/>
      <c r="BL14" s="370"/>
      <c r="BM14" s="370"/>
      <c r="BN14" s="370"/>
      <c r="BO14" s="370"/>
      <c r="BP14" s="370"/>
      <c r="BQ14" s="370"/>
      <c r="BR14" s="370"/>
      <c r="BS14" s="370"/>
      <c r="BT14" s="370"/>
      <c r="BU14" s="370"/>
      <c r="BV14" s="370"/>
      <c r="BW14" s="370"/>
      <c r="BX14" s="370"/>
      <c r="BY14" s="370"/>
      <c r="BZ14" s="370"/>
      <c r="CA14" s="370"/>
      <c r="CB14" s="370"/>
      <c r="CC14" s="370"/>
      <c r="CD14" s="370"/>
      <c r="CE14" s="370"/>
      <c r="CF14" s="370"/>
      <c r="CG14" s="370"/>
      <c r="CH14" s="370"/>
      <c r="CI14" s="370"/>
      <c r="CJ14" s="370"/>
      <c r="CK14" s="370"/>
      <c r="CL14" s="370"/>
      <c r="CM14" s="370"/>
      <c r="CN14" s="370"/>
      <c r="CO14" s="370"/>
      <c r="CP14" s="370"/>
      <c r="CQ14" s="370"/>
      <c r="CR14" s="370"/>
      <c r="CS14" s="370"/>
      <c r="CT14" s="370"/>
      <c r="CU14" s="370"/>
      <c r="CV14" s="370"/>
      <c r="CW14" s="370"/>
      <c r="CX14" s="370"/>
      <c r="CY14" s="370"/>
      <c r="CZ14" s="370"/>
      <c r="DA14" s="370"/>
      <c r="DB14" s="370"/>
      <c r="DC14" s="370"/>
      <c r="DD14" s="370"/>
      <c r="DE14" s="370"/>
    </row>
    <row r="15" spans="1:109" s="262" customFormat="1" ht="13.2" x14ac:dyDescent="0.2">
      <c r="A15" s="369"/>
      <c r="B15" s="370"/>
      <c r="C15" s="370"/>
      <c r="D15" s="370"/>
      <c r="E15" s="370"/>
      <c r="F15" s="370"/>
      <c r="G15" s="370"/>
      <c r="H15" s="370"/>
      <c r="I15" s="370"/>
      <c r="J15" s="370"/>
      <c r="K15" s="370"/>
      <c r="L15" s="370"/>
      <c r="M15" s="370"/>
      <c r="N15" s="370"/>
      <c r="O15" s="370"/>
      <c r="P15" s="370"/>
      <c r="Q15" s="370"/>
      <c r="R15" s="370"/>
      <c r="S15" s="370"/>
      <c r="T15" s="370"/>
      <c r="U15" s="370"/>
      <c r="V15" s="370"/>
      <c r="W15" s="370"/>
      <c r="X15" s="370"/>
      <c r="Y15" s="370"/>
      <c r="Z15" s="370"/>
      <c r="AA15" s="370"/>
      <c r="AB15" s="370"/>
      <c r="AC15" s="370"/>
      <c r="AD15" s="370"/>
      <c r="AE15" s="370"/>
      <c r="AF15" s="370"/>
      <c r="AG15" s="370"/>
      <c r="AH15" s="370"/>
      <c r="AI15" s="370"/>
      <c r="AJ15" s="370"/>
      <c r="AK15" s="370"/>
      <c r="AL15" s="370"/>
      <c r="AM15" s="370"/>
      <c r="AN15" s="370"/>
      <c r="AO15" s="370"/>
      <c r="AP15" s="370"/>
      <c r="AQ15" s="370"/>
      <c r="AR15" s="370"/>
      <c r="AS15" s="370"/>
      <c r="AT15" s="370"/>
      <c r="AU15" s="370"/>
      <c r="AV15" s="370"/>
      <c r="AW15" s="370"/>
      <c r="AX15" s="370"/>
      <c r="AY15" s="370"/>
      <c r="AZ15" s="370"/>
      <c r="BA15" s="370"/>
      <c r="BB15" s="370"/>
      <c r="BC15" s="370"/>
      <c r="BD15" s="370"/>
      <c r="BE15" s="370"/>
      <c r="BF15" s="370"/>
      <c r="BG15" s="370"/>
      <c r="BH15" s="370"/>
      <c r="BI15" s="370"/>
      <c r="BJ15" s="370"/>
      <c r="BK15" s="370"/>
      <c r="BL15" s="370"/>
      <c r="BM15" s="370"/>
      <c r="BN15" s="370"/>
      <c r="BO15" s="370"/>
      <c r="BP15" s="370"/>
      <c r="BQ15" s="370"/>
      <c r="BR15" s="370"/>
      <c r="BS15" s="370"/>
      <c r="BT15" s="370"/>
      <c r="BU15" s="370"/>
      <c r="BV15" s="370"/>
      <c r="BW15" s="370"/>
      <c r="BX15" s="370"/>
      <c r="BY15" s="370"/>
      <c r="BZ15" s="370"/>
      <c r="CA15" s="370"/>
      <c r="CB15" s="370"/>
      <c r="CC15" s="370"/>
      <c r="CD15" s="370"/>
      <c r="CE15" s="370"/>
      <c r="CF15" s="370"/>
      <c r="CG15" s="370"/>
      <c r="CH15" s="370"/>
      <c r="CI15" s="370"/>
      <c r="CJ15" s="370"/>
      <c r="CK15" s="370"/>
      <c r="CL15" s="370"/>
      <c r="CM15" s="370"/>
      <c r="CN15" s="370"/>
      <c r="CO15" s="370"/>
      <c r="CP15" s="370"/>
      <c r="CQ15" s="370"/>
      <c r="CR15" s="370"/>
      <c r="CS15" s="370"/>
      <c r="CT15" s="370"/>
      <c r="CU15" s="370"/>
      <c r="CV15" s="370"/>
      <c r="CW15" s="370"/>
      <c r="CX15" s="370"/>
      <c r="CY15" s="370"/>
      <c r="CZ15" s="370"/>
      <c r="DA15" s="370"/>
      <c r="DB15" s="370"/>
      <c r="DC15" s="370"/>
      <c r="DD15" s="370"/>
      <c r="DE15" s="370"/>
    </row>
    <row r="16" spans="1:109" s="262" customFormat="1" ht="13.2" x14ac:dyDescent="0.2">
      <c r="A16" s="369"/>
      <c r="B16" s="370"/>
      <c r="C16" s="370"/>
      <c r="D16" s="370"/>
      <c r="E16" s="370"/>
      <c r="F16" s="370"/>
      <c r="G16" s="370"/>
      <c r="H16" s="370"/>
      <c r="I16" s="370"/>
      <c r="J16" s="370"/>
      <c r="K16" s="370"/>
      <c r="L16" s="370"/>
      <c r="M16" s="370"/>
      <c r="N16" s="370"/>
      <c r="O16" s="370"/>
      <c r="P16" s="370"/>
      <c r="Q16" s="370"/>
      <c r="R16" s="370"/>
      <c r="S16" s="370"/>
      <c r="T16" s="370"/>
      <c r="U16" s="370"/>
      <c r="V16" s="370"/>
      <c r="W16" s="370"/>
      <c r="X16" s="370"/>
      <c r="Y16" s="370"/>
      <c r="Z16" s="370"/>
      <c r="AA16" s="370"/>
      <c r="AB16" s="370"/>
      <c r="AC16" s="370"/>
      <c r="AD16" s="370"/>
      <c r="AE16" s="370"/>
      <c r="AF16" s="370"/>
      <c r="AG16" s="370"/>
      <c r="AH16" s="370"/>
      <c r="AI16" s="370"/>
      <c r="AJ16" s="370"/>
      <c r="AK16" s="370"/>
      <c r="AL16" s="370"/>
      <c r="AM16" s="370"/>
      <c r="AN16" s="370"/>
      <c r="AO16" s="370"/>
      <c r="AP16" s="370"/>
      <c r="AQ16" s="370"/>
      <c r="AR16" s="370"/>
      <c r="AS16" s="370"/>
      <c r="AT16" s="370"/>
      <c r="AU16" s="370"/>
      <c r="AV16" s="370"/>
      <c r="AW16" s="370"/>
      <c r="AX16" s="370"/>
      <c r="AY16" s="370"/>
      <c r="AZ16" s="370"/>
      <c r="BA16" s="370"/>
      <c r="BB16" s="370"/>
      <c r="BC16" s="370"/>
      <c r="BD16" s="370"/>
      <c r="BE16" s="370"/>
      <c r="BF16" s="370"/>
      <c r="BG16" s="370"/>
      <c r="BH16" s="370"/>
      <c r="BI16" s="370"/>
      <c r="BJ16" s="370"/>
      <c r="BK16" s="370"/>
      <c r="BL16" s="370"/>
      <c r="BM16" s="370"/>
      <c r="BN16" s="370"/>
      <c r="BO16" s="370"/>
      <c r="BP16" s="370"/>
      <c r="BQ16" s="370"/>
      <c r="BR16" s="370"/>
      <c r="BS16" s="370"/>
      <c r="BT16" s="370"/>
      <c r="BU16" s="370"/>
      <c r="BV16" s="370"/>
      <c r="BW16" s="370"/>
      <c r="BX16" s="370"/>
      <c r="BY16" s="370"/>
      <c r="BZ16" s="370"/>
      <c r="CA16" s="370"/>
      <c r="CB16" s="370"/>
      <c r="CC16" s="370"/>
      <c r="CD16" s="370"/>
      <c r="CE16" s="370"/>
      <c r="CF16" s="370"/>
      <c r="CG16" s="370"/>
      <c r="CH16" s="370"/>
      <c r="CI16" s="370"/>
      <c r="CJ16" s="370"/>
      <c r="CK16" s="370"/>
      <c r="CL16" s="370"/>
      <c r="CM16" s="370"/>
      <c r="CN16" s="370"/>
      <c r="CO16" s="370"/>
      <c r="CP16" s="370"/>
      <c r="CQ16" s="370"/>
      <c r="CR16" s="370"/>
      <c r="CS16" s="370"/>
      <c r="CT16" s="370"/>
      <c r="CU16" s="370"/>
      <c r="CV16" s="370"/>
      <c r="CW16" s="370"/>
      <c r="CX16" s="370"/>
      <c r="CY16" s="370"/>
      <c r="CZ16" s="370"/>
      <c r="DA16" s="370"/>
      <c r="DB16" s="370"/>
      <c r="DC16" s="370"/>
      <c r="DD16" s="370"/>
      <c r="DE16" s="370"/>
    </row>
    <row r="17" spans="1:109" s="262" customFormat="1" ht="13.2" x14ac:dyDescent="0.2">
      <c r="A17" s="369"/>
      <c r="B17" s="370"/>
      <c r="C17" s="370"/>
      <c r="D17" s="370"/>
      <c r="E17" s="370"/>
      <c r="F17" s="370"/>
      <c r="G17" s="370"/>
      <c r="H17" s="370"/>
      <c r="I17" s="370"/>
      <c r="J17" s="370"/>
      <c r="K17" s="370"/>
      <c r="L17" s="370"/>
      <c r="M17" s="370"/>
      <c r="N17" s="370"/>
      <c r="O17" s="370"/>
      <c r="P17" s="370"/>
      <c r="Q17" s="370"/>
      <c r="R17" s="370"/>
      <c r="S17" s="370"/>
      <c r="T17" s="370"/>
      <c r="U17" s="370"/>
      <c r="V17" s="370"/>
      <c r="W17" s="370"/>
      <c r="X17" s="370"/>
      <c r="Y17" s="370"/>
      <c r="Z17" s="370"/>
      <c r="AA17" s="370"/>
      <c r="AB17" s="370"/>
      <c r="AC17" s="370"/>
      <c r="AD17" s="370"/>
      <c r="AE17" s="370"/>
      <c r="AF17" s="370"/>
      <c r="AG17" s="370"/>
      <c r="AH17" s="370"/>
      <c r="AI17" s="370"/>
      <c r="AJ17" s="370"/>
      <c r="AK17" s="370"/>
      <c r="AL17" s="370"/>
      <c r="AM17" s="370"/>
      <c r="AN17" s="370"/>
      <c r="AO17" s="370"/>
      <c r="AP17" s="370"/>
      <c r="AQ17" s="370"/>
      <c r="AR17" s="370"/>
      <c r="AS17" s="370"/>
      <c r="AT17" s="370"/>
      <c r="AU17" s="370"/>
      <c r="AV17" s="370"/>
      <c r="AW17" s="370"/>
      <c r="AX17" s="370"/>
      <c r="AY17" s="370"/>
      <c r="AZ17" s="370"/>
      <c r="BA17" s="370"/>
      <c r="BB17" s="370"/>
      <c r="BC17" s="370"/>
      <c r="BD17" s="370"/>
      <c r="BE17" s="370"/>
      <c r="BF17" s="370"/>
      <c r="BG17" s="370"/>
      <c r="BH17" s="370"/>
      <c r="BI17" s="370"/>
      <c r="BJ17" s="370"/>
      <c r="BK17" s="370"/>
      <c r="BL17" s="370"/>
      <c r="BM17" s="370"/>
      <c r="BN17" s="370"/>
      <c r="BO17" s="370"/>
      <c r="BP17" s="370"/>
      <c r="BQ17" s="370"/>
      <c r="BR17" s="370"/>
      <c r="BS17" s="370"/>
      <c r="BT17" s="370"/>
      <c r="BU17" s="370"/>
      <c r="BV17" s="370"/>
      <c r="BW17" s="370"/>
      <c r="BX17" s="370"/>
      <c r="BY17" s="370"/>
      <c r="BZ17" s="370"/>
      <c r="CA17" s="370"/>
      <c r="CB17" s="370"/>
      <c r="CC17" s="370"/>
      <c r="CD17" s="370"/>
      <c r="CE17" s="370"/>
      <c r="CF17" s="370"/>
      <c r="CG17" s="370"/>
      <c r="CH17" s="370"/>
      <c r="CI17" s="370"/>
      <c r="CJ17" s="370"/>
      <c r="CK17" s="370"/>
      <c r="CL17" s="370"/>
      <c r="CM17" s="370"/>
      <c r="CN17" s="370"/>
      <c r="CO17" s="370"/>
      <c r="CP17" s="370"/>
      <c r="CQ17" s="370"/>
      <c r="CR17" s="370"/>
      <c r="CS17" s="370"/>
      <c r="CT17" s="370"/>
      <c r="CU17" s="370"/>
      <c r="CV17" s="370"/>
      <c r="CW17" s="370"/>
      <c r="CX17" s="370"/>
      <c r="CY17" s="370"/>
      <c r="CZ17" s="370"/>
      <c r="DA17" s="370"/>
      <c r="DB17" s="370"/>
      <c r="DC17" s="370"/>
      <c r="DD17" s="370"/>
      <c r="DE17" s="370"/>
    </row>
    <row r="18" spans="1:109" s="262" customFormat="1" ht="13.2" x14ac:dyDescent="0.2">
      <c r="A18" s="369"/>
      <c r="B18" s="370"/>
      <c r="C18" s="370"/>
      <c r="D18" s="370"/>
      <c r="E18" s="370"/>
      <c r="F18" s="370"/>
      <c r="G18" s="370"/>
      <c r="H18" s="370"/>
      <c r="I18" s="370"/>
      <c r="J18" s="370"/>
      <c r="K18" s="370"/>
      <c r="L18" s="370"/>
      <c r="M18" s="370"/>
      <c r="N18" s="370"/>
      <c r="O18" s="370"/>
      <c r="P18" s="370"/>
      <c r="Q18" s="370"/>
      <c r="R18" s="370"/>
      <c r="S18" s="370"/>
      <c r="T18" s="370"/>
      <c r="U18" s="370"/>
      <c r="V18" s="370"/>
      <c r="W18" s="370"/>
      <c r="X18" s="370"/>
      <c r="Y18" s="370"/>
      <c r="Z18" s="370"/>
      <c r="AA18" s="370"/>
      <c r="AB18" s="370"/>
      <c r="AC18" s="370"/>
      <c r="AD18" s="370"/>
      <c r="AE18" s="370"/>
      <c r="AF18" s="370"/>
      <c r="AG18" s="370"/>
      <c r="AH18" s="370"/>
      <c r="AI18" s="370"/>
      <c r="AJ18" s="370"/>
      <c r="AK18" s="370"/>
      <c r="AL18" s="370"/>
      <c r="AM18" s="370"/>
      <c r="AN18" s="370"/>
      <c r="AO18" s="370"/>
      <c r="AP18" s="370"/>
      <c r="AQ18" s="370"/>
      <c r="AR18" s="370"/>
      <c r="AS18" s="370"/>
      <c r="AT18" s="370"/>
      <c r="AU18" s="370"/>
      <c r="AV18" s="370"/>
      <c r="AW18" s="370"/>
      <c r="AX18" s="370"/>
      <c r="AY18" s="370"/>
      <c r="AZ18" s="370"/>
      <c r="BA18" s="370"/>
      <c r="BB18" s="370"/>
      <c r="BC18" s="370"/>
      <c r="BD18" s="370"/>
      <c r="BE18" s="370"/>
      <c r="BF18" s="370"/>
      <c r="BG18" s="370"/>
      <c r="BH18" s="370"/>
      <c r="BI18" s="370"/>
      <c r="BJ18" s="370"/>
      <c r="BK18" s="370"/>
      <c r="BL18" s="370"/>
      <c r="BM18" s="370"/>
      <c r="BN18" s="370"/>
      <c r="BO18" s="370"/>
      <c r="BP18" s="370"/>
      <c r="BQ18" s="370"/>
      <c r="BR18" s="370"/>
      <c r="BS18" s="370"/>
      <c r="BT18" s="370"/>
      <c r="BU18" s="370"/>
      <c r="BV18" s="370"/>
      <c r="BW18" s="370"/>
      <c r="BX18" s="370"/>
      <c r="BY18" s="370"/>
      <c r="BZ18" s="370"/>
      <c r="CA18" s="370"/>
      <c r="CB18" s="370"/>
      <c r="CC18" s="370"/>
      <c r="CD18" s="370"/>
      <c r="CE18" s="370"/>
      <c r="CF18" s="370"/>
      <c r="CG18" s="370"/>
      <c r="CH18" s="370"/>
      <c r="CI18" s="370"/>
      <c r="CJ18" s="370"/>
      <c r="CK18" s="370"/>
      <c r="CL18" s="370"/>
      <c r="CM18" s="370"/>
      <c r="CN18" s="370"/>
      <c r="CO18" s="370"/>
      <c r="CP18" s="370"/>
      <c r="CQ18" s="370"/>
      <c r="CR18" s="370"/>
      <c r="CS18" s="370"/>
      <c r="CT18" s="370"/>
      <c r="CU18" s="370"/>
      <c r="CV18" s="370"/>
      <c r="CW18" s="370"/>
      <c r="CX18" s="370"/>
      <c r="CY18" s="370"/>
      <c r="CZ18" s="370"/>
      <c r="DA18" s="370"/>
      <c r="DB18" s="370"/>
      <c r="DC18" s="370"/>
      <c r="DD18" s="370"/>
      <c r="DE18" s="370"/>
    </row>
    <row r="19" spans="1:109" ht="13.2" x14ac:dyDescent="0.2">
      <c r="DD19" s="369"/>
      <c r="DE19" s="369"/>
    </row>
    <row r="20" spans="1:109" ht="13.2" x14ac:dyDescent="0.2">
      <c r="DD20" s="369"/>
      <c r="DE20" s="369"/>
    </row>
    <row r="21" spans="1:109" ht="17.25" customHeight="1" x14ac:dyDescent="0.2">
      <c r="B21" s="371"/>
      <c r="C21" s="372"/>
      <c r="D21" s="372"/>
      <c r="E21" s="372"/>
      <c r="F21" s="372"/>
      <c r="G21" s="372"/>
      <c r="H21" s="372"/>
      <c r="I21" s="372"/>
      <c r="J21" s="372"/>
      <c r="K21" s="372"/>
      <c r="L21" s="372"/>
      <c r="M21" s="372"/>
      <c r="N21" s="373"/>
      <c r="O21" s="372"/>
      <c r="P21" s="372"/>
      <c r="Q21" s="372"/>
      <c r="R21" s="372"/>
      <c r="S21" s="372"/>
      <c r="T21" s="372"/>
      <c r="U21" s="372"/>
      <c r="V21" s="372"/>
      <c r="W21" s="372"/>
      <c r="X21" s="372"/>
      <c r="Y21" s="372"/>
      <c r="Z21" s="372"/>
      <c r="AA21" s="372"/>
      <c r="AB21" s="372"/>
      <c r="AC21" s="372"/>
      <c r="AD21" s="372"/>
      <c r="AE21" s="372"/>
      <c r="AF21" s="372"/>
      <c r="AG21" s="372"/>
      <c r="AH21" s="372"/>
      <c r="AI21" s="372"/>
      <c r="AJ21" s="372"/>
      <c r="AK21" s="372"/>
      <c r="AL21" s="372"/>
      <c r="AM21" s="372"/>
      <c r="AN21" s="372"/>
      <c r="AO21" s="372"/>
      <c r="AP21" s="372"/>
      <c r="AQ21" s="372"/>
      <c r="AR21" s="372"/>
      <c r="AS21" s="372"/>
      <c r="AT21" s="373"/>
      <c r="AU21" s="372"/>
      <c r="AV21" s="372"/>
      <c r="AW21" s="372"/>
      <c r="AX21" s="372"/>
      <c r="AY21" s="372"/>
      <c r="AZ21" s="372"/>
      <c r="BA21" s="372"/>
      <c r="BB21" s="372"/>
      <c r="BC21" s="372"/>
      <c r="BD21" s="372"/>
      <c r="BE21" s="372"/>
      <c r="BF21" s="373"/>
      <c r="BG21" s="372"/>
      <c r="BH21" s="372"/>
      <c r="BI21" s="372"/>
      <c r="BJ21" s="372"/>
      <c r="BK21" s="372"/>
      <c r="BL21" s="372"/>
      <c r="BM21" s="372"/>
      <c r="BN21" s="372"/>
      <c r="BO21" s="372"/>
      <c r="BP21" s="372"/>
      <c r="BQ21" s="372"/>
      <c r="BR21" s="373"/>
      <c r="BS21" s="372"/>
      <c r="BT21" s="372"/>
      <c r="BU21" s="372"/>
      <c r="BV21" s="372"/>
      <c r="BW21" s="372"/>
      <c r="BX21" s="372"/>
      <c r="BY21" s="372"/>
      <c r="BZ21" s="372"/>
      <c r="CA21" s="372"/>
      <c r="CB21" s="372"/>
      <c r="CC21" s="372"/>
      <c r="CD21" s="373"/>
      <c r="CE21" s="372"/>
      <c r="CF21" s="372"/>
      <c r="CG21" s="372"/>
      <c r="CH21" s="372"/>
      <c r="CI21" s="372"/>
      <c r="CJ21" s="372"/>
      <c r="CK21" s="372"/>
      <c r="CL21" s="372"/>
      <c r="CM21" s="372"/>
      <c r="CN21" s="372"/>
      <c r="CO21" s="372"/>
      <c r="CP21" s="373"/>
      <c r="CQ21" s="372"/>
      <c r="CR21" s="372"/>
      <c r="CS21" s="372"/>
      <c r="CT21" s="372"/>
      <c r="CU21" s="372"/>
      <c r="CV21" s="372"/>
      <c r="CW21" s="372"/>
      <c r="CX21" s="372"/>
      <c r="CY21" s="372"/>
      <c r="CZ21" s="372"/>
      <c r="DA21" s="372"/>
      <c r="DB21" s="373"/>
      <c r="DC21" s="372"/>
      <c r="DD21" s="374"/>
      <c r="DE21" s="369"/>
    </row>
    <row r="22" spans="1:109" ht="17.25" customHeight="1" x14ac:dyDescent="0.2">
      <c r="B22" s="375"/>
    </row>
    <row r="23" spans="1:109" ht="13.2" x14ac:dyDescent="0.2">
      <c r="B23" s="375"/>
    </row>
    <row r="24" spans="1:109" ht="13.2" x14ac:dyDescent="0.2">
      <c r="B24" s="375"/>
    </row>
    <row r="25" spans="1:109" ht="13.2" x14ac:dyDescent="0.2">
      <c r="B25" s="375"/>
    </row>
    <row r="26" spans="1:109" ht="13.2" x14ac:dyDescent="0.2">
      <c r="B26" s="375"/>
    </row>
    <row r="27" spans="1:109" ht="13.2" x14ac:dyDescent="0.2">
      <c r="B27" s="375"/>
    </row>
    <row r="28" spans="1:109" ht="13.2" x14ac:dyDescent="0.2">
      <c r="B28" s="375"/>
    </row>
    <row r="29" spans="1:109" ht="13.2" x14ac:dyDescent="0.2">
      <c r="B29" s="375"/>
    </row>
    <row r="30" spans="1:109" ht="13.2" x14ac:dyDescent="0.2">
      <c r="B30" s="375"/>
    </row>
    <row r="31" spans="1:109" ht="13.2" x14ac:dyDescent="0.2">
      <c r="B31" s="375"/>
    </row>
    <row r="32" spans="1:109" ht="13.2" x14ac:dyDescent="0.2">
      <c r="B32" s="375"/>
    </row>
    <row r="33" spans="2:109" ht="13.2" x14ac:dyDescent="0.2">
      <c r="B33" s="375"/>
    </row>
    <row r="34" spans="2:109" ht="13.2" x14ac:dyDescent="0.2">
      <c r="B34" s="375"/>
    </row>
    <row r="35" spans="2:109" ht="13.2" x14ac:dyDescent="0.2">
      <c r="B35" s="375"/>
    </row>
    <row r="36" spans="2:109" ht="13.2" x14ac:dyDescent="0.2">
      <c r="B36" s="375"/>
    </row>
    <row r="37" spans="2:109" ht="13.2" x14ac:dyDescent="0.2">
      <c r="B37" s="375"/>
    </row>
    <row r="38" spans="2:109" ht="13.2" x14ac:dyDescent="0.2">
      <c r="B38" s="375"/>
    </row>
    <row r="39" spans="2:109" ht="13.2" x14ac:dyDescent="0.2">
      <c r="B39" s="377"/>
      <c r="C39" s="378"/>
      <c r="D39" s="378"/>
      <c r="E39" s="378"/>
      <c r="F39" s="378"/>
      <c r="G39" s="378"/>
      <c r="H39" s="378"/>
      <c r="I39" s="378"/>
      <c r="J39" s="378"/>
      <c r="K39" s="378"/>
      <c r="L39" s="378"/>
      <c r="M39" s="378"/>
      <c r="N39" s="378"/>
      <c r="O39" s="378"/>
      <c r="P39" s="378"/>
      <c r="Q39" s="378"/>
      <c r="R39" s="378"/>
      <c r="S39" s="378"/>
      <c r="T39" s="378"/>
      <c r="U39" s="378"/>
      <c r="V39" s="378"/>
      <c r="W39" s="378"/>
      <c r="X39" s="378"/>
      <c r="Y39" s="378"/>
      <c r="Z39" s="378"/>
      <c r="AA39" s="378"/>
      <c r="AB39" s="378"/>
      <c r="AC39" s="378"/>
      <c r="AD39" s="378"/>
      <c r="AE39" s="378"/>
      <c r="AF39" s="378"/>
      <c r="AG39" s="378"/>
      <c r="AH39" s="378"/>
      <c r="AI39" s="378"/>
      <c r="AJ39" s="378"/>
      <c r="AK39" s="378"/>
      <c r="AL39" s="378"/>
      <c r="AM39" s="378"/>
      <c r="AN39" s="378"/>
      <c r="AO39" s="378"/>
      <c r="AP39" s="378"/>
      <c r="AQ39" s="378"/>
      <c r="AR39" s="378"/>
      <c r="AS39" s="378"/>
      <c r="AT39" s="378"/>
      <c r="AU39" s="378"/>
      <c r="AV39" s="378"/>
      <c r="AW39" s="378"/>
      <c r="AX39" s="378"/>
      <c r="AY39" s="378"/>
      <c r="AZ39" s="378"/>
      <c r="BA39" s="378"/>
      <c r="BB39" s="378"/>
      <c r="BC39" s="378"/>
      <c r="BD39" s="378"/>
      <c r="BE39" s="378"/>
      <c r="BF39" s="378"/>
      <c r="BG39" s="378"/>
      <c r="BH39" s="378"/>
      <c r="BI39" s="378"/>
      <c r="BJ39" s="378"/>
      <c r="BK39" s="378"/>
      <c r="BL39" s="378"/>
      <c r="BM39" s="378"/>
      <c r="BN39" s="378"/>
      <c r="BO39" s="378"/>
      <c r="BP39" s="378"/>
      <c r="BQ39" s="378"/>
      <c r="BR39" s="378"/>
      <c r="BS39" s="378"/>
      <c r="BT39" s="378"/>
      <c r="BU39" s="378"/>
      <c r="BV39" s="378"/>
      <c r="BW39" s="378"/>
      <c r="BX39" s="378"/>
      <c r="BY39" s="378"/>
      <c r="BZ39" s="378"/>
      <c r="CA39" s="378"/>
      <c r="CB39" s="378"/>
      <c r="CC39" s="378"/>
      <c r="CD39" s="378"/>
      <c r="CE39" s="378"/>
      <c r="CF39" s="378"/>
      <c r="CG39" s="378"/>
      <c r="CH39" s="378"/>
      <c r="CI39" s="378"/>
      <c r="CJ39" s="378"/>
      <c r="CK39" s="378"/>
      <c r="CL39" s="378"/>
      <c r="CM39" s="378"/>
      <c r="CN39" s="378"/>
      <c r="CO39" s="378"/>
      <c r="CP39" s="378"/>
      <c r="CQ39" s="378"/>
      <c r="CR39" s="378"/>
      <c r="CS39" s="378"/>
      <c r="CT39" s="378"/>
      <c r="CU39" s="378"/>
      <c r="CV39" s="378"/>
      <c r="CW39" s="378"/>
      <c r="CX39" s="378"/>
      <c r="CY39" s="378"/>
      <c r="CZ39" s="378"/>
      <c r="DA39" s="378"/>
      <c r="DB39" s="378"/>
      <c r="DC39" s="378"/>
      <c r="DD39" s="379"/>
    </row>
    <row r="40" spans="2:109" ht="13.2" x14ac:dyDescent="0.2">
      <c r="B40" s="380"/>
      <c r="DD40" s="380"/>
      <c r="DE40" s="369"/>
    </row>
    <row r="41" spans="2:109" ht="16.2" x14ac:dyDescent="0.2">
      <c r="B41" s="381" t="s">
        <v>582</v>
      </c>
      <c r="C41" s="372"/>
      <c r="D41" s="372"/>
      <c r="E41" s="372"/>
      <c r="F41" s="372"/>
      <c r="G41" s="372"/>
      <c r="H41" s="372"/>
      <c r="I41" s="372"/>
      <c r="J41" s="372"/>
      <c r="K41" s="372"/>
      <c r="L41" s="372"/>
      <c r="M41" s="372"/>
      <c r="N41" s="372"/>
      <c r="O41" s="372"/>
      <c r="P41" s="372"/>
      <c r="Q41" s="372"/>
      <c r="R41" s="372"/>
      <c r="S41" s="372"/>
      <c r="T41" s="372"/>
      <c r="U41" s="372"/>
      <c r="V41" s="372"/>
      <c r="W41" s="372"/>
      <c r="X41" s="372"/>
      <c r="Y41" s="372"/>
      <c r="Z41" s="372"/>
      <c r="AA41" s="372"/>
      <c r="AB41" s="372"/>
      <c r="AC41" s="372"/>
      <c r="AD41" s="372"/>
      <c r="AE41" s="372"/>
      <c r="AF41" s="372"/>
      <c r="AG41" s="372"/>
      <c r="AH41" s="372"/>
      <c r="AI41" s="372"/>
      <c r="AJ41" s="372"/>
      <c r="AK41" s="372"/>
      <c r="AL41" s="372"/>
      <c r="AM41" s="372"/>
      <c r="AN41" s="372"/>
      <c r="AO41" s="372"/>
      <c r="AP41" s="372"/>
      <c r="AQ41" s="372"/>
      <c r="AR41" s="372"/>
      <c r="AS41" s="372"/>
      <c r="AT41" s="372"/>
      <c r="AU41" s="372"/>
      <c r="AV41" s="372"/>
      <c r="AW41" s="372"/>
      <c r="AX41" s="372"/>
      <c r="AY41" s="372"/>
      <c r="AZ41" s="372"/>
      <c r="BA41" s="372"/>
      <c r="BB41" s="372"/>
      <c r="BC41" s="372"/>
      <c r="BD41" s="372"/>
      <c r="BE41" s="372"/>
      <c r="BF41" s="372"/>
      <c r="BG41" s="372"/>
      <c r="BH41" s="372"/>
      <c r="BI41" s="372"/>
      <c r="BJ41" s="372"/>
      <c r="BK41" s="372"/>
      <c r="BL41" s="372"/>
      <c r="BM41" s="372"/>
      <c r="BN41" s="372"/>
      <c r="BO41" s="372"/>
      <c r="BP41" s="372"/>
      <c r="BQ41" s="372"/>
      <c r="BR41" s="372"/>
      <c r="BS41" s="372"/>
      <c r="BT41" s="372"/>
      <c r="BU41" s="372"/>
      <c r="BV41" s="372"/>
      <c r="BW41" s="372"/>
      <c r="BX41" s="372"/>
      <c r="BY41" s="372"/>
      <c r="BZ41" s="372"/>
      <c r="CA41" s="372"/>
      <c r="CB41" s="372"/>
      <c r="CC41" s="372"/>
      <c r="CD41" s="372"/>
      <c r="CE41" s="372"/>
      <c r="CF41" s="372"/>
      <c r="CG41" s="372"/>
      <c r="CH41" s="372"/>
      <c r="CI41" s="372"/>
      <c r="CJ41" s="372"/>
      <c r="CK41" s="372"/>
      <c r="CL41" s="372"/>
      <c r="CM41" s="372"/>
      <c r="CN41" s="372"/>
      <c r="CO41" s="372"/>
      <c r="CP41" s="372"/>
      <c r="CQ41" s="372"/>
      <c r="CR41" s="372"/>
      <c r="CS41" s="372"/>
      <c r="CT41" s="372"/>
      <c r="CU41" s="372"/>
      <c r="CV41" s="372"/>
      <c r="CW41" s="372"/>
      <c r="CX41" s="372"/>
      <c r="CY41" s="372"/>
      <c r="CZ41" s="372"/>
      <c r="DA41" s="372"/>
      <c r="DB41" s="372"/>
      <c r="DC41" s="372"/>
      <c r="DD41" s="374"/>
    </row>
    <row r="42" spans="2:109" ht="13.2" x14ac:dyDescent="0.2">
      <c r="B42" s="375"/>
      <c r="G42" s="382"/>
      <c r="I42" s="383"/>
      <c r="J42" s="383"/>
      <c r="K42" s="383"/>
      <c r="AM42" s="382"/>
      <c r="AN42" s="382" t="s">
        <v>583</v>
      </c>
      <c r="AP42" s="383"/>
      <c r="AQ42" s="383"/>
      <c r="AR42" s="383"/>
      <c r="AY42" s="382"/>
      <c r="BA42" s="383"/>
      <c r="BB42" s="383"/>
      <c r="BC42" s="383"/>
      <c r="BK42" s="382"/>
      <c r="BM42" s="383"/>
      <c r="BN42" s="383"/>
      <c r="BO42" s="383"/>
      <c r="BW42" s="382"/>
      <c r="BY42" s="383"/>
      <c r="BZ42" s="383"/>
      <c r="CA42" s="383"/>
      <c r="CI42" s="382"/>
      <c r="CK42" s="383"/>
      <c r="CL42" s="383"/>
      <c r="CM42" s="383"/>
      <c r="CU42" s="382"/>
      <c r="CW42" s="383"/>
      <c r="CX42" s="383"/>
      <c r="CY42" s="383"/>
    </row>
    <row r="43" spans="2:109" ht="13.5" customHeight="1" x14ac:dyDescent="0.2">
      <c r="B43" s="375"/>
      <c r="AN43" s="1276" t="s">
        <v>584</v>
      </c>
      <c r="AO43" s="1277"/>
      <c r="AP43" s="1277"/>
      <c r="AQ43" s="1277"/>
      <c r="AR43" s="1277"/>
      <c r="AS43" s="1277"/>
      <c r="AT43" s="1277"/>
      <c r="AU43" s="1277"/>
      <c r="AV43" s="1277"/>
      <c r="AW43" s="1277"/>
      <c r="AX43" s="1277"/>
      <c r="AY43" s="1277"/>
      <c r="AZ43" s="1277"/>
      <c r="BA43" s="1277"/>
      <c r="BB43" s="1277"/>
      <c r="BC43" s="1277"/>
      <c r="BD43" s="1277"/>
      <c r="BE43" s="1277"/>
      <c r="BF43" s="1277"/>
      <c r="BG43" s="1277"/>
      <c r="BH43" s="1277"/>
      <c r="BI43" s="1277"/>
      <c r="BJ43" s="1277"/>
      <c r="BK43" s="1277"/>
      <c r="BL43" s="1277"/>
      <c r="BM43" s="1277"/>
      <c r="BN43" s="1277"/>
      <c r="BO43" s="1277"/>
      <c r="BP43" s="1277"/>
      <c r="BQ43" s="1277"/>
      <c r="BR43" s="1277"/>
      <c r="BS43" s="1277"/>
      <c r="BT43" s="1277"/>
      <c r="BU43" s="1277"/>
      <c r="BV43" s="1277"/>
      <c r="BW43" s="1277"/>
      <c r="BX43" s="1277"/>
      <c r="BY43" s="1277"/>
      <c r="BZ43" s="1277"/>
      <c r="CA43" s="1277"/>
      <c r="CB43" s="1277"/>
      <c r="CC43" s="1277"/>
      <c r="CD43" s="1277"/>
      <c r="CE43" s="1277"/>
      <c r="CF43" s="1277"/>
      <c r="CG43" s="1277"/>
      <c r="CH43" s="1277"/>
      <c r="CI43" s="1277"/>
      <c r="CJ43" s="1277"/>
      <c r="CK43" s="1277"/>
      <c r="CL43" s="1277"/>
      <c r="CM43" s="1277"/>
      <c r="CN43" s="1277"/>
      <c r="CO43" s="1277"/>
      <c r="CP43" s="1277"/>
      <c r="CQ43" s="1277"/>
      <c r="CR43" s="1277"/>
      <c r="CS43" s="1277"/>
      <c r="CT43" s="1277"/>
      <c r="CU43" s="1277"/>
      <c r="CV43" s="1277"/>
      <c r="CW43" s="1277"/>
      <c r="CX43" s="1277"/>
      <c r="CY43" s="1277"/>
      <c r="CZ43" s="1277"/>
      <c r="DA43" s="1277"/>
      <c r="DB43" s="1277"/>
      <c r="DC43" s="1278"/>
    </row>
    <row r="44" spans="2:109" ht="13.2" x14ac:dyDescent="0.2">
      <c r="B44" s="375"/>
      <c r="AN44" s="1279"/>
      <c r="AO44" s="1280"/>
      <c r="AP44" s="1280"/>
      <c r="AQ44" s="1280"/>
      <c r="AR44" s="1280"/>
      <c r="AS44" s="1280"/>
      <c r="AT44" s="1280"/>
      <c r="AU44" s="1280"/>
      <c r="AV44" s="1280"/>
      <c r="AW44" s="1280"/>
      <c r="AX44" s="1280"/>
      <c r="AY44" s="1280"/>
      <c r="AZ44" s="1280"/>
      <c r="BA44" s="1280"/>
      <c r="BB44" s="1280"/>
      <c r="BC44" s="1280"/>
      <c r="BD44" s="1280"/>
      <c r="BE44" s="1280"/>
      <c r="BF44" s="1280"/>
      <c r="BG44" s="1280"/>
      <c r="BH44" s="1280"/>
      <c r="BI44" s="1280"/>
      <c r="BJ44" s="1280"/>
      <c r="BK44" s="1280"/>
      <c r="BL44" s="1280"/>
      <c r="BM44" s="1280"/>
      <c r="BN44" s="1280"/>
      <c r="BO44" s="1280"/>
      <c r="BP44" s="1280"/>
      <c r="BQ44" s="1280"/>
      <c r="BR44" s="1280"/>
      <c r="BS44" s="1280"/>
      <c r="BT44" s="1280"/>
      <c r="BU44" s="1280"/>
      <c r="BV44" s="1280"/>
      <c r="BW44" s="1280"/>
      <c r="BX44" s="1280"/>
      <c r="BY44" s="1280"/>
      <c r="BZ44" s="1280"/>
      <c r="CA44" s="1280"/>
      <c r="CB44" s="1280"/>
      <c r="CC44" s="1280"/>
      <c r="CD44" s="1280"/>
      <c r="CE44" s="1280"/>
      <c r="CF44" s="1280"/>
      <c r="CG44" s="1280"/>
      <c r="CH44" s="1280"/>
      <c r="CI44" s="1280"/>
      <c r="CJ44" s="1280"/>
      <c r="CK44" s="1280"/>
      <c r="CL44" s="1280"/>
      <c r="CM44" s="1280"/>
      <c r="CN44" s="1280"/>
      <c r="CO44" s="1280"/>
      <c r="CP44" s="1280"/>
      <c r="CQ44" s="1280"/>
      <c r="CR44" s="1280"/>
      <c r="CS44" s="1280"/>
      <c r="CT44" s="1280"/>
      <c r="CU44" s="1280"/>
      <c r="CV44" s="1280"/>
      <c r="CW44" s="1280"/>
      <c r="CX44" s="1280"/>
      <c r="CY44" s="1280"/>
      <c r="CZ44" s="1280"/>
      <c r="DA44" s="1280"/>
      <c r="DB44" s="1280"/>
      <c r="DC44" s="1281"/>
    </row>
    <row r="45" spans="2:109" ht="13.2" x14ac:dyDescent="0.2">
      <c r="B45" s="375"/>
      <c r="AN45" s="1279"/>
      <c r="AO45" s="1280"/>
      <c r="AP45" s="1280"/>
      <c r="AQ45" s="1280"/>
      <c r="AR45" s="1280"/>
      <c r="AS45" s="1280"/>
      <c r="AT45" s="1280"/>
      <c r="AU45" s="1280"/>
      <c r="AV45" s="1280"/>
      <c r="AW45" s="1280"/>
      <c r="AX45" s="1280"/>
      <c r="AY45" s="1280"/>
      <c r="AZ45" s="1280"/>
      <c r="BA45" s="1280"/>
      <c r="BB45" s="1280"/>
      <c r="BC45" s="1280"/>
      <c r="BD45" s="1280"/>
      <c r="BE45" s="1280"/>
      <c r="BF45" s="1280"/>
      <c r="BG45" s="1280"/>
      <c r="BH45" s="1280"/>
      <c r="BI45" s="1280"/>
      <c r="BJ45" s="1280"/>
      <c r="BK45" s="1280"/>
      <c r="BL45" s="1280"/>
      <c r="BM45" s="1280"/>
      <c r="BN45" s="1280"/>
      <c r="BO45" s="1280"/>
      <c r="BP45" s="1280"/>
      <c r="BQ45" s="1280"/>
      <c r="BR45" s="1280"/>
      <c r="BS45" s="1280"/>
      <c r="BT45" s="1280"/>
      <c r="BU45" s="1280"/>
      <c r="BV45" s="1280"/>
      <c r="BW45" s="1280"/>
      <c r="BX45" s="1280"/>
      <c r="BY45" s="1280"/>
      <c r="BZ45" s="1280"/>
      <c r="CA45" s="1280"/>
      <c r="CB45" s="1280"/>
      <c r="CC45" s="1280"/>
      <c r="CD45" s="1280"/>
      <c r="CE45" s="1280"/>
      <c r="CF45" s="1280"/>
      <c r="CG45" s="1280"/>
      <c r="CH45" s="1280"/>
      <c r="CI45" s="1280"/>
      <c r="CJ45" s="1280"/>
      <c r="CK45" s="1280"/>
      <c r="CL45" s="1280"/>
      <c r="CM45" s="1280"/>
      <c r="CN45" s="1280"/>
      <c r="CO45" s="1280"/>
      <c r="CP45" s="1280"/>
      <c r="CQ45" s="1280"/>
      <c r="CR45" s="1280"/>
      <c r="CS45" s="1280"/>
      <c r="CT45" s="1280"/>
      <c r="CU45" s="1280"/>
      <c r="CV45" s="1280"/>
      <c r="CW45" s="1280"/>
      <c r="CX45" s="1280"/>
      <c r="CY45" s="1280"/>
      <c r="CZ45" s="1280"/>
      <c r="DA45" s="1280"/>
      <c r="DB45" s="1280"/>
      <c r="DC45" s="1281"/>
    </row>
    <row r="46" spans="2:109" ht="13.2" x14ac:dyDescent="0.2">
      <c r="B46" s="375"/>
      <c r="AN46" s="1279"/>
      <c r="AO46" s="1280"/>
      <c r="AP46" s="1280"/>
      <c r="AQ46" s="1280"/>
      <c r="AR46" s="1280"/>
      <c r="AS46" s="1280"/>
      <c r="AT46" s="1280"/>
      <c r="AU46" s="1280"/>
      <c r="AV46" s="1280"/>
      <c r="AW46" s="1280"/>
      <c r="AX46" s="1280"/>
      <c r="AY46" s="1280"/>
      <c r="AZ46" s="1280"/>
      <c r="BA46" s="1280"/>
      <c r="BB46" s="1280"/>
      <c r="BC46" s="1280"/>
      <c r="BD46" s="1280"/>
      <c r="BE46" s="1280"/>
      <c r="BF46" s="1280"/>
      <c r="BG46" s="1280"/>
      <c r="BH46" s="1280"/>
      <c r="BI46" s="1280"/>
      <c r="BJ46" s="1280"/>
      <c r="BK46" s="1280"/>
      <c r="BL46" s="1280"/>
      <c r="BM46" s="1280"/>
      <c r="BN46" s="1280"/>
      <c r="BO46" s="1280"/>
      <c r="BP46" s="1280"/>
      <c r="BQ46" s="1280"/>
      <c r="BR46" s="1280"/>
      <c r="BS46" s="1280"/>
      <c r="BT46" s="1280"/>
      <c r="BU46" s="1280"/>
      <c r="BV46" s="1280"/>
      <c r="BW46" s="1280"/>
      <c r="BX46" s="1280"/>
      <c r="BY46" s="1280"/>
      <c r="BZ46" s="1280"/>
      <c r="CA46" s="1280"/>
      <c r="CB46" s="1280"/>
      <c r="CC46" s="1280"/>
      <c r="CD46" s="1280"/>
      <c r="CE46" s="1280"/>
      <c r="CF46" s="1280"/>
      <c r="CG46" s="1280"/>
      <c r="CH46" s="1280"/>
      <c r="CI46" s="1280"/>
      <c r="CJ46" s="1280"/>
      <c r="CK46" s="1280"/>
      <c r="CL46" s="1280"/>
      <c r="CM46" s="1280"/>
      <c r="CN46" s="1280"/>
      <c r="CO46" s="1280"/>
      <c r="CP46" s="1280"/>
      <c r="CQ46" s="1280"/>
      <c r="CR46" s="1280"/>
      <c r="CS46" s="1280"/>
      <c r="CT46" s="1280"/>
      <c r="CU46" s="1280"/>
      <c r="CV46" s="1280"/>
      <c r="CW46" s="1280"/>
      <c r="CX46" s="1280"/>
      <c r="CY46" s="1280"/>
      <c r="CZ46" s="1280"/>
      <c r="DA46" s="1280"/>
      <c r="DB46" s="1280"/>
      <c r="DC46" s="1281"/>
    </row>
    <row r="47" spans="2:109" ht="13.2" x14ac:dyDescent="0.2">
      <c r="B47" s="375"/>
      <c r="AN47" s="1282"/>
      <c r="AO47" s="1283"/>
      <c r="AP47" s="1283"/>
      <c r="AQ47" s="1283"/>
      <c r="AR47" s="1283"/>
      <c r="AS47" s="1283"/>
      <c r="AT47" s="1283"/>
      <c r="AU47" s="1283"/>
      <c r="AV47" s="1283"/>
      <c r="AW47" s="1283"/>
      <c r="AX47" s="1283"/>
      <c r="AY47" s="1283"/>
      <c r="AZ47" s="1283"/>
      <c r="BA47" s="1283"/>
      <c r="BB47" s="1283"/>
      <c r="BC47" s="1283"/>
      <c r="BD47" s="1283"/>
      <c r="BE47" s="1283"/>
      <c r="BF47" s="1283"/>
      <c r="BG47" s="1283"/>
      <c r="BH47" s="1283"/>
      <c r="BI47" s="1283"/>
      <c r="BJ47" s="1283"/>
      <c r="BK47" s="1283"/>
      <c r="BL47" s="1283"/>
      <c r="BM47" s="1283"/>
      <c r="BN47" s="1283"/>
      <c r="BO47" s="1283"/>
      <c r="BP47" s="1283"/>
      <c r="BQ47" s="1283"/>
      <c r="BR47" s="1283"/>
      <c r="BS47" s="1283"/>
      <c r="BT47" s="1283"/>
      <c r="BU47" s="1283"/>
      <c r="BV47" s="1283"/>
      <c r="BW47" s="1283"/>
      <c r="BX47" s="1283"/>
      <c r="BY47" s="1283"/>
      <c r="BZ47" s="1283"/>
      <c r="CA47" s="1283"/>
      <c r="CB47" s="1283"/>
      <c r="CC47" s="1283"/>
      <c r="CD47" s="1283"/>
      <c r="CE47" s="1283"/>
      <c r="CF47" s="1283"/>
      <c r="CG47" s="1283"/>
      <c r="CH47" s="1283"/>
      <c r="CI47" s="1283"/>
      <c r="CJ47" s="1283"/>
      <c r="CK47" s="1283"/>
      <c r="CL47" s="1283"/>
      <c r="CM47" s="1283"/>
      <c r="CN47" s="1283"/>
      <c r="CO47" s="1283"/>
      <c r="CP47" s="1283"/>
      <c r="CQ47" s="1283"/>
      <c r="CR47" s="1283"/>
      <c r="CS47" s="1283"/>
      <c r="CT47" s="1283"/>
      <c r="CU47" s="1283"/>
      <c r="CV47" s="1283"/>
      <c r="CW47" s="1283"/>
      <c r="CX47" s="1283"/>
      <c r="CY47" s="1283"/>
      <c r="CZ47" s="1283"/>
      <c r="DA47" s="1283"/>
      <c r="DB47" s="1283"/>
      <c r="DC47" s="1284"/>
    </row>
    <row r="48" spans="2:109" ht="13.2" x14ac:dyDescent="0.2">
      <c r="B48" s="375"/>
      <c r="H48" s="384"/>
      <c r="I48" s="384"/>
      <c r="J48" s="384"/>
      <c r="AN48" s="384"/>
      <c r="AO48" s="384"/>
      <c r="AP48" s="384"/>
      <c r="AZ48" s="384"/>
      <c r="BA48" s="384"/>
      <c r="BB48" s="384"/>
      <c r="BL48" s="384"/>
      <c r="BM48" s="384"/>
      <c r="BN48" s="384"/>
      <c r="BX48" s="384"/>
      <c r="BY48" s="384"/>
      <c r="BZ48" s="384"/>
      <c r="CJ48" s="384"/>
      <c r="CK48" s="384"/>
      <c r="CL48" s="384"/>
      <c r="CV48" s="384"/>
      <c r="CW48" s="384"/>
      <c r="CX48" s="384"/>
    </row>
    <row r="49" spans="1:109" ht="13.2" x14ac:dyDescent="0.2">
      <c r="B49" s="375"/>
      <c r="AN49" s="369" t="s">
        <v>585</v>
      </c>
    </row>
    <row r="50" spans="1:109" ht="13.2" x14ac:dyDescent="0.2">
      <c r="B50" s="375"/>
      <c r="G50" s="1285"/>
      <c r="H50" s="1285"/>
      <c r="I50" s="1285"/>
      <c r="J50" s="1285"/>
      <c r="K50" s="385"/>
      <c r="L50" s="385"/>
      <c r="M50" s="386"/>
      <c r="N50" s="386"/>
      <c r="AN50" s="1286"/>
      <c r="AO50" s="1287"/>
      <c r="AP50" s="1287"/>
      <c r="AQ50" s="1287"/>
      <c r="AR50" s="1287"/>
      <c r="AS50" s="1287"/>
      <c r="AT50" s="1287"/>
      <c r="AU50" s="1287"/>
      <c r="AV50" s="1287"/>
      <c r="AW50" s="1287"/>
      <c r="AX50" s="1287"/>
      <c r="AY50" s="1287"/>
      <c r="AZ50" s="1287"/>
      <c r="BA50" s="1287"/>
      <c r="BB50" s="1287"/>
      <c r="BC50" s="1287"/>
      <c r="BD50" s="1287"/>
      <c r="BE50" s="1287"/>
      <c r="BF50" s="1287"/>
      <c r="BG50" s="1287"/>
      <c r="BH50" s="1287"/>
      <c r="BI50" s="1287"/>
      <c r="BJ50" s="1287"/>
      <c r="BK50" s="1287"/>
      <c r="BL50" s="1287"/>
      <c r="BM50" s="1287"/>
      <c r="BN50" s="1287"/>
      <c r="BO50" s="1288"/>
      <c r="BP50" s="1289" t="s">
        <v>559</v>
      </c>
      <c r="BQ50" s="1289"/>
      <c r="BR50" s="1289"/>
      <c r="BS50" s="1289"/>
      <c r="BT50" s="1289"/>
      <c r="BU50" s="1289"/>
      <c r="BV50" s="1289"/>
      <c r="BW50" s="1289"/>
      <c r="BX50" s="1289" t="s">
        <v>560</v>
      </c>
      <c r="BY50" s="1289"/>
      <c r="BZ50" s="1289"/>
      <c r="CA50" s="1289"/>
      <c r="CB50" s="1289"/>
      <c r="CC50" s="1289"/>
      <c r="CD50" s="1289"/>
      <c r="CE50" s="1289"/>
      <c r="CF50" s="1289" t="s">
        <v>561</v>
      </c>
      <c r="CG50" s="1289"/>
      <c r="CH50" s="1289"/>
      <c r="CI50" s="1289"/>
      <c r="CJ50" s="1289"/>
      <c r="CK50" s="1289"/>
      <c r="CL50" s="1289"/>
      <c r="CM50" s="1289"/>
      <c r="CN50" s="1289" t="s">
        <v>562</v>
      </c>
      <c r="CO50" s="1289"/>
      <c r="CP50" s="1289"/>
      <c r="CQ50" s="1289"/>
      <c r="CR50" s="1289"/>
      <c r="CS50" s="1289"/>
      <c r="CT50" s="1289"/>
      <c r="CU50" s="1289"/>
      <c r="CV50" s="1289" t="s">
        <v>563</v>
      </c>
      <c r="CW50" s="1289"/>
      <c r="CX50" s="1289"/>
      <c r="CY50" s="1289"/>
      <c r="CZ50" s="1289"/>
      <c r="DA50" s="1289"/>
      <c r="DB50" s="1289"/>
      <c r="DC50" s="1289"/>
    </row>
    <row r="51" spans="1:109" ht="13.5" customHeight="1" x14ac:dyDescent="0.2">
      <c r="B51" s="375"/>
      <c r="G51" s="1296"/>
      <c r="H51" s="1296"/>
      <c r="I51" s="1294"/>
      <c r="J51" s="1294"/>
      <c r="K51" s="1291"/>
      <c r="L51" s="1291"/>
      <c r="M51" s="1291"/>
      <c r="N51" s="1291"/>
      <c r="AM51" s="384"/>
      <c r="AN51" s="1292" t="s">
        <v>586</v>
      </c>
      <c r="AO51" s="1292"/>
      <c r="AP51" s="1292"/>
      <c r="AQ51" s="1292"/>
      <c r="AR51" s="1292"/>
      <c r="AS51" s="1292"/>
      <c r="AT51" s="1292"/>
      <c r="AU51" s="1292"/>
      <c r="AV51" s="1292"/>
      <c r="AW51" s="1292"/>
      <c r="AX51" s="1292"/>
      <c r="AY51" s="1292"/>
      <c r="AZ51" s="1292"/>
      <c r="BA51" s="1292"/>
      <c r="BB51" s="1292" t="s">
        <v>587</v>
      </c>
      <c r="BC51" s="1292"/>
      <c r="BD51" s="1292"/>
      <c r="BE51" s="1292"/>
      <c r="BF51" s="1292"/>
      <c r="BG51" s="1292"/>
      <c r="BH51" s="1292"/>
      <c r="BI51" s="1292"/>
      <c r="BJ51" s="1292"/>
      <c r="BK51" s="1292"/>
      <c r="BL51" s="1292"/>
      <c r="BM51" s="1292"/>
      <c r="BN51" s="1292"/>
      <c r="BO51" s="1292"/>
      <c r="BP51" s="1293"/>
      <c r="BQ51" s="1290"/>
      <c r="BR51" s="1290"/>
      <c r="BS51" s="1290"/>
      <c r="BT51" s="1290"/>
      <c r="BU51" s="1290"/>
      <c r="BV51" s="1290"/>
      <c r="BW51" s="1290"/>
      <c r="BX51" s="1293"/>
      <c r="BY51" s="1290"/>
      <c r="BZ51" s="1290"/>
      <c r="CA51" s="1290"/>
      <c r="CB51" s="1290"/>
      <c r="CC51" s="1290"/>
      <c r="CD51" s="1290"/>
      <c r="CE51" s="1290"/>
      <c r="CF51" s="1293"/>
      <c r="CG51" s="1290"/>
      <c r="CH51" s="1290"/>
      <c r="CI51" s="1290"/>
      <c r="CJ51" s="1290"/>
      <c r="CK51" s="1290"/>
      <c r="CL51" s="1290"/>
      <c r="CM51" s="1290"/>
      <c r="CN51" s="1290"/>
      <c r="CO51" s="1290"/>
      <c r="CP51" s="1290"/>
      <c r="CQ51" s="1290"/>
      <c r="CR51" s="1290"/>
      <c r="CS51" s="1290"/>
      <c r="CT51" s="1290"/>
      <c r="CU51" s="1290"/>
      <c r="CV51" s="1290"/>
      <c r="CW51" s="1290"/>
      <c r="CX51" s="1290"/>
      <c r="CY51" s="1290"/>
      <c r="CZ51" s="1290"/>
      <c r="DA51" s="1290"/>
      <c r="DB51" s="1290"/>
      <c r="DC51" s="1290"/>
    </row>
    <row r="52" spans="1:109" ht="13.2" x14ac:dyDescent="0.2">
      <c r="B52" s="375"/>
      <c r="G52" s="1296"/>
      <c r="H52" s="1296"/>
      <c r="I52" s="1294"/>
      <c r="J52" s="1294"/>
      <c r="K52" s="1291"/>
      <c r="L52" s="1291"/>
      <c r="M52" s="1291"/>
      <c r="N52" s="1291"/>
      <c r="AM52" s="384"/>
      <c r="AN52" s="1292"/>
      <c r="AO52" s="1292"/>
      <c r="AP52" s="1292"/>
      <c r="AQ52" s="1292"/>
      <c r="AR52" s="1292"/>
      <c r="AS52" s="1292"/>
      <c r="AT52" s="1292"/>
      <c r="AU52" s="1292"/>
      <c r="AV52" s="1292"/>
      <c r="AW52" s="1292"/>
      <c r="AX52" s="1292"/>
      <c r="AY52" s="1292"/>
      <c r="AZ52" s="1292"/>
      <c r="BA52" s="1292"/>
      <c r="BB52" s="1292"/>
      <c r="BC52" s="1292"/>
      <c r="BD52" s="1292"/>
      <c r="BE52" s="1292"/>
      <c r="BF52" s="1292"/>
      <c r="BG52" s="1292"/>
      <c r="BH52" s="1292"/>
      <c r="BI52" s="1292"/>
      <c r="BJ52" s="1292"/>
      <c r="BK52" s="1292"/>
      <c r="BL52" s="1292"/>
      <c r="BM52" s="1292"/>
      <c r="BN52" s="1292"/>
      <c r="BO52" s="1292"/>
      <c r="BP52" s="1290"/>
      <c r="BQ52" s="1290"/>
      <c r="BR52" s="1290"/>
      <c r="BS52" s="1290"/>
      <c r="BT52" s="1290"/>
      <c r="BU52" s="1290"/>
      <c r="BV52" s="1290"/>
      <c r="BW52" s="1290"/>
      <c r="BX52" s="1290"/>
      <c r="BY52" s="1290"/>
      <c r="BZ52" s="1290"/>
      <c r="CA52" s="1290"/>
      <c r="CB52" s="1290"/>
      <c r="CC52" s="1290"/>
      <c r="CD52" s="1290"/>
      <c r="CE52" s="1290"/>
      <c r="CF52" s="1290"/>
      <c r="CG52" s="1290"/>
      <c r="CH52" s="1290"/>
      <c r="CI52" s="1290"/>
      <c r="CJ52" s="1290"/>
      <c r="CK52" s="1290"/>
      <c r="CL52" s="1290"/>
      <c r="CM52" s="1290"/>
      <c r="CN52" s="1290"/>
      <c r="CO52" s="1290"/>
      <c r="CP52" s="1290"/>
      <c r="CQ52" s="1290"/>
      <c r="CR52" s="1290"/>
      <c r="CS52" s="1290"/>
      <c r="CT52" s="1290"/>
      <c r="CU52" s="1290"/>
      <c r="CV52" s="1290"/>
      <c r="CW52" s="1290"/>
      <c r="CX52" s="1290"/>
      <c r="CY52" s="1290"/>
      <c r="CZ52" s="1290"/>
      <c r="DA52" s="1290"/>
      <c r="DB52" s="1290"/>
      <c r="DC52" s="1290"/>
    </row>
    <row r="53" spans="1:109" ht="13.2" x14ac:dyDescent="0.2">
      <c r="A53" s="383"/>
      <c r="B53" s="375"/>
      <c r="G53" s="1296"/>
      <c r="H53" s="1296"/>
      <c r="I53" s="1285"/>
      <c r="J53" s="1285"/>
      <c r="K53" s="1291"/>
      <c r="L53" s="1291"/>
      <c r="M53" s="1291"/>
      <c r="N53" s="1291"/>
      <c r="AM53" s="384"/>
      <c r="AN53" s="1292"/>
      <c r="AO53" s="1292"/>
      <c r="AP53" s="1292"/>
      <c r="AQ53" s="1292"/>
      <c r="AR53" s="1292"/>
      <c r="AS53" s="1292"/>
      <c r="AT53" s="1292"/>
      <c r="AU53" s="1292"/>
      <c r="AV53" s="1292"/>
      <c r="AW53" s="1292"/>
      <c r="AX53" s="1292"/>
      <c r="AY53" s="1292"/>
      <c r="AZ53" s="1292"/>
      <c r="BA53" s="1292"/>
      <c r="BB53" s="1292" t="s">
        <v>588</v>
      </c>
      <c r="BC53" s="1292"/>
      <c r="BD53" s="1292"/>
      <c r="BE53" s="1292"/>
      <c r="BF53" s="1292"/>
      <c r="BG53" s="1292"/>
      <c r="BH53" s="1292"/>
      <c r="BI53" s="1292"/>
      <c r="BJ53" s="1292"/>
      <c r="BK53" s="1292"/>
      <c r="BL53" s="1292"/>
      <c r="BM53" s="1292"/>
      <c r="BN53" s="1292"/>
      <c r="BO53" s="1292"/>
      <c r="BP53" s="1293"/>
      <c r="BQ53" s="1290"/>
      <c r="BR53" s="1290"/>
      <c r="BS53" s="1290"/>
      <c r="BT53" s="1290"/>
      <c r="BU53" s="1290"/>
      <c r="BV53" s="1290"/>
      <c r="BW53" s="1290"/>
      <c r="BX53" s="1293"/>
      <c r="BY53" s="1290"/>
      <c r="BZ53" s="1290"/>
      <c r="CA53" s="1290"/>
      <c r="CB53" s="1290"/>
      <c r="CC53" s="1290"/>
      <c r="CD53" s="1290"/>
      <c r="CE53" s="1290"/>
      <c r="CF53" s="1293"/>
      <c r="CG53" s="1290"/>
      <c r="CH53" s="1290"/>
      <c r="CI53" s="1290"/>
      <c r="CJ53" s="1290"/>
      <c r="CK53" s="1290"/>
      <c r="CL53" s="1290"/>
      <c r="CM53" s="1290"/>
      <c r="CN53" s="1290">
        <v>37.6</v>
      </c>
      <c r="CO53" s="1290"/>
      <c r="CP53" s="1290"/>
      <c r="CQ53" s="1290"/>
      <c r="CR53" s="1290"/>
      <c r="CS53" s="1290"/>
      <c r="CT53" s="1290"/>
      <c r="CU53" s="1290"/>
      <c r="CV53" s="1290">
        <v>31.6</v>
      </c>
      <c r="CW53" s="1290"/>
      <c r="CX53" s="1290"/>
      <c r="CY53" s="1290"/>
      <c r="CZ53" s="1290"/>
      <c r="DA53" s="1290"/>
      <c r="DB53" s="1290"/>
      <c r="DC53" s="1290"/>
    </row>
    <row r="54" spans="1:109" ht="13.2" x14ac:dyDescent="0.2">
      <c r="A54" s="383"/>
      <c r="B54" s="375"/>
      <c r="G54" s="1296"/>
      <c r="H54" s="1296"/>
      <c r="I54" s="1285"/>
      <c r="J54" s="1285"/>
      <c r="K54" s="1291"/>
      <c r="L54" s="1291"/>
      <c r="M54" s="1291"/>
      <c r="N54" s="1291"/>
      <c r="AM54" s="384"/>
      <c r="AN54" s="1292"/>
      <c r="AO54" s="1292"/>
      <c r="AP54" s="1292"/>
      <c r="AQ54" s="1292"/>
      <c r="AR54" s="1292"/>
      <c r="AS54" s="1292"/>
      <c r="AT54" s="1292"/>
      <c r="AU54" s="1292"/>
      <c r="AV54" s="1292"/>
      <c r="AW54" s="1292"/>
      <c r="AX54" s="1292"/>
      <c r="AY54" s="1292"/>
      <c r="AZ54" s="1292"/>
      <c r="BA54" s="1292"/>
      <c r="BB54" s="1292"/>
      <c r="BC54" s="1292"/>
      <c r="BD54" s="1292"/>
      <c r="BE54" s="1292"/>
      <c r="BF54" s="1292"/>
      <c r="BG54" s="1292"/>
      <c r="BH54" s="1292"/>
      <c r="BI54" s="1292"/>
      <c r="BJ54" s="1292"/>
      <c r="BK54" s="1292"/>
      <c r="BL54" s="1292"/>
      <c r="BM54" s="1292"/>
      <c r="BN54" s="1292"/>
      <c r="BO54" s="1292"/>
      <c r="BP54" s="1290"/>
      <c r="BQ54" s="1290"/>
      <c r="BR54" s="1290"/>
      <c r="BS54" s="1290"/>
      <c r="BT54" s="1290"/>
      <c r="BU54" s="1290"/>
      <c r="BV54" s="1290"/>
      <c r="BW54" s="1290"/>
      <c r="BX54" s="1290"/>
      <c r="BY54" s="1290"/>
      <c r="BZ54" s="1290"/>
      <c r="CA54" s="1290"/>
      <c r="CB54" s="1290"/>
      <c r="CC54" s="1290"/>
      <c r="CD54" s="1290"/>
      <c r="CE54" s="1290"/>
      <c r="CF54" s="1290"/>
      <c r="CG54" s="1290"/>
      <c r="CH54" s="1290"/>
      <c r="CI54" s="1290"/>
      <c r="CJ54" s="1290"/>
      <c r="CK54" s="1290"/>
      <c r="CL54" s="1290"/>
      <c r="CM54" s="1290"/>
      <c r="CN54" s="1290"/>
      <c r="CO54" s="1290"/>
      <c r="CP54" s="1290"/>
      <c r="CQ54" s="1290"/>
      <c r="CR54" s="1290"/>
      <c r="CS54" s="1290"/>
      <c r="CT54" s="1290"/>
      <c r="CU54" s="1290"/>
      <c r="CV54" s="1290"/>
      <c r="CW54" s="1290"/>
      <c r="CX54" s="1290"/>
      <c r="CY54" s="1290"/>
      <c r="CZ54" s="1290"/>
      <c r="DA54" s="1290"/>
      <c r="DB54" s="1290"/>
      <c r="DC54" s="1290"/>
    </row>
    <row r="55" spans="1:109" ht="13.2" x14ac:dyDescent="0.2">
      <c r="A55" s="383"/>
      <c r="B55" s="375"/>
      <c r="G55" s="1285"/>
      <c r="H55" s="1285"/>
      <c r="I55" s="1285"/>
      <c r="J55" s="1285"/>
      <c r="K55" s="1291"/>
      <c r="L55" s="1291"/>
      <c r="M55" s="1291"/>
      <c r="N55" s="1291"/>
      <c r="AN55" s="1289" t="s">
        <v>589</v>
      </c>
      <c r="AO55" s="1289"/>
      <c r="AP55" s="1289"/>
      <c r="AQ55" s="1289"/>
      <c r="AR55" s="1289"/>
      <c r="AS55" s="1289"/>
      <c r="AT55" s="1289"/>
      <c r="AU55" s="1289"/>
      <c r="AV55" s="1289"/>
      <c r="AW55" s="1289"/>
      <c r="AX55" s="1289"/>
      <c r="AY55" s="1289"/>
      <c r="AZ55" s="1289"/>
      <c r="BA55" s="1289"/>
      <c r="BB55" s="1292" t="s">
        <v>587</v>
      </c>
      <c r="BC55" s="1292"/>
      <c r="BD55" s="1292"/>
      <c r="BE55" s="1292"/>
      <c r="BF55" s="1292"/>
      <c r="BG55" s="1292"/>
      <c r="BH55" s="1292"/>
      <c r="BI55" s="1292"/>
      <c r="BJ55" s="1292"/>
      <c r="BK55" s="1292"/>
      <c r="BL55" s="1292"/>
      <c r="BM55" s="1292"/>
      <c r="BN55" s="1292"/>
      <c r="BO55" s="1292"/>
      <c r="BP55" s="1293"/>
      <c r="BQ55" s="1290"/>
      <c r="BR55" s="1290"/>
      <c r="BS55" s="1290"/>
      <c r="BT55" s="1290"/>
      <c r="BU55" s="1290"/>
      <c r="BV55" s="1290"/>
      <c r="BW55" s="1290"/>
      <c r="BX55" s="1293"/>
      <c r="BY55" s="1290"/>
      <c r="BZ55" s="1290"/>
      <c r="CA55" s="1290"/>
      <c r="CB55" s="1290"/>
      <c r="CC55" s="1290"/>
      <c r="CD55" s="1290"/>
      <c r="CE55" s="1290"/>
      <c r="CF55" s="1293"/>
      <c r="CG55" s="1290"/>
      <c r="CH55" s="1290"/>
      <c r="CI55" s="1290"/>
      <c r="CJ55" s="1290"/>
      <c r="CK55" s="1290"/>
      <c r="CL55" s="1290"/>
      <c r="CM55" s="1290"/>
      <c r="CN55" s="1290">
        <v>0</v>
      </c>
      <c r="CO55" s="1290"/>
      <c r="CP55" s="1290"/>
      <c r="CQ55" s="1290"/>
      <c r="CR55" s="1290"/>
      <c r="CS55" s="1290"/>
      <c r="CT55" s="1290"/>
      <c r="CU55" s="1290"/>
      <c r="CV55" s="1290">
        <v>0</v>
      </c>
      <c r="CW55" s="1290"/>
      <c r="CX55" s="1290"/>
      <c r="CY55" s="1290"/>
      <c r="CZ55" s="1290"/>
      <c r="DA55" s="1290"/>
      <c r="DB55" s="1290"/>
      <c r="DC55" s="1290"/>
    </row>
    <row r="56" spans="1:109" ht="13.2" x14ac:dyDescent="0.2">
      <c r="A56" s="383"/>
      <c r="B56" s="375"/>
      <c r="G56" s="1285"/>
      <c r="H56" s="1285"/>
      <c r="I56" s="1285"/>
      <c r="J56" s="1285"/>
      <c r="K56" s="1291"/>
      <c r="L56" s="1291"/>
      <c r="M56" s="1291"/>
      <c r="N56" s="1291"/>
      <c r="AN56" s="1289"/>
      <c r="AO56" s="1289"/>
      <c r="AP56" s="1289"/>
      <c r="AQ56" s="1289"/>
      <c r="AR56" s="1289"/>
      <c r="AS56" s="1289"/>
      <c r="AT56" s="1289"/>
      <c r="AU56" s="1289"/>
      <c r="AV56" s="1289"/>
      <c r="AW56" s="1289"/>
      <c r="AX56" s="1289"/>
      <c r="AY56" s="1289"/>
      <c r="AZ56" s="1289"/>
      <c r="BA56" s="1289"/>
      <c r="BB56" s="1292"/>
      <c r="BC56" s="1292"/>
      <c r="BD56" s="1292"/>
      <c r="BE56" s="1292"/>
      <c r="BF56" s="1292"/>
      <c r="BG56" s="1292"/>
      <c r="BH56" s="1292"/>
      <c r="BI56" s="1292"/>
      <c r="BJ56" s="1292"/>
      <c r="BK56" s="1292"/>
      <c r="BL56" s="1292"/>
      <c r="BM56" s="1292"/>
      <c r="BN56" s="1292"/>
      <c r="BO56" s="1292"/>
      <c r="BP56" s="1290"/>
      <c r="BQ56" s="1290"/>
      <c r="BR56" s="1290"/>
      <c r="BS56" s="1290"/>
      <c r="BT56" s="1290"/>
      <c r="BU56" s="1290"/>
      <c r="BV56" s="1290"/>
      <c r="BW56" s="1290"/>
      <c r="BX56" s="1290"/>
      <c r="BY56" s="1290"/>
      <c r="BZ56" s="1290"/>
      <c r="CA56" s="1290"/>
      <c r="CB56" s="1290"/>
      <c r="CC56" s="1290"/>
      <c r="CD56" s="1290"/>
      <c r="CE56" s="1290"/>
      <c r="CF56" s="1290"/>
      <c r="CG56" s="1290"/>
      <c r="CH56" s="1290"/>
      <c r="CI56" s="1290"/>
      <c r="CJ56" s="1290"/>
      <c r="CK56" s="1290"/>
      <c r="CL56" s="1290"/>
      <c r="CM56" s="1290"/>
      <c r="CN56" s="1290"/>
      <c r="CO56" s="1290"/>
      <c r="CP56" s="1290"/>
      <c r="CQ56" s="1290"/>
      <c r="CR56" s="1290"/>
      <c r="CS56" s="1290"/>
      <c r="CT56" s="1290"/>
      <c r="CU56" s="1290"/>
      <c r="CV56" s="1290"/>
      <c r="CW56" s="1290"/>
      <c r="CX56" s="1290"/>
      <c r="CY56" s="1290"/>
      <c r="CZ56" s="1290"/>
      <c r="DA56" s="1290"/>
      <c r="DB56" s="1290"/>
      <c r="DC56" s="1290"/>
    </row>
    <row r="57" spans="1:109" s="383" customFormat="1" ht="13.2" x14ac:dyDescent="0.2">
      <c r="B57" s="387"/>
      <c r="G57" s="1285"/>
      <c r="H57" s="1285"/>
      <c r="I57" s="1295"/>
      <c r="J57" s="1295"/>
      <c r="K57" s="1291"/>
      <c r="L57" s="1291"/>
      <c r="M57" s="1291"/>
      <c r="N57" s="1291"/>
      <c r="AM57" s="369"/>
      <c r="AN57" s="1289"/>
      <c r="AO57" s="1289"/>
      <c r="AP57" s="1289"/>
      <c r="AQ57" s="1289"/>
      <c r="AR57" s="1289"/>
      <c r="AS57" s="1289"/>
      <c r="AT57" s="1289"/>
      <c r="AU57" s="1289"/>
      <c r="AV57" s="1289"/>
      <c r="AW57" s="1289"/>
      <c r="AX57" s="1289"/>
      <c r="AY57" s="1289"/>
      <c r="AZ57" s="1289"/>
      <c r="BA57" s="1289"/>
      <c r="BB57" s="1292" t="s">
        <v>588</v>
      </c>
      <c r="BC57" s="1292"/>
      <c r="BD57" s="1292"/>
      <c r="BE57" s="1292"/>
      <c r="BF57" s="1292"/>
      <c r="BG57" s="1292"/>
      <c r="BH57" s="1292"/>
      <c r="BI57" s="1292"/>
      <c r="BJ57" s="1292"/>
      <c r="BK57" s="1292"/>
      <c r="BL57" s="1292"/>
      <c r="BM57" s="1292"/>
      <c r="BN57" s="1292"/>
      <c r="BO57" s="1292"/>
      <c r="BP57" s="1293"/>
      <c r="BQ57" s="1290"/>
      <c r="BR57" s="1290"/>
      <c r="BS57" s="1290"/>
      <c r="BT57" s="1290"/>
      <c r="BU57" s="1290"/>
      <c r="BV57" s="1290"/>
      <c r="BW57" s="1290"/>
      <c r="BX57" s="1293"/>
      <c r="BY57" s="1290"/>
      <c r="BZ57" s="1290"/>
      <c r="CA57" s="1290"/>
      <c r="CB57" s="1290"/>
      <c r="CC57" s="1290"/>
      <c r="CD57" s="1290"/>
      <c r="CE57" s="1290"/>
      <c r="CF57" s="1293"/>
      <c r="CG57" s="1290"/>
      <c r="CH57" s="1290"/>
      <c r="CI57" s="1290"/>
      <c r="CJ57" s="1290"/>
      <c r="CK57" s="1290"/>
      <c r="CL57" s="1290"/>
      <c r="CM57" s="1290"/>
      <c r="CN57" s="1290">
        <v>64.099999999999994</v>
      </c>
      <c r="CO57" s="1290"/>
      <c r="CP57" s="1290"/>
      <c r="CQ57" s="1290"/>
      <c r="CR57" s="1290"/>
      <c r="CS57" s="1290"/>
      <c r="CT57" s="1290"/>
      <c r="CU57" s="1290"/>
      <c r="CV57" s="1290">
        <v>66.3</v>
      </c>
      <c r="CW57" s="1290"/>
      <c r="CX57" s="1290"/>
      <c r="CY57" s="1290"/>
      <c r="CZ57" s="1290"/>
      <c r="DA57" s="1290"/>
      <c r="DB57" s="1290"/>
      <c r="DC57" s="1290"/>
      <c r="DD57" s="388"/>
      <c r="DE57" s="387"/>
    </row>
    <row r="58" spans="1:109" s="383" customFormat="1" ht="13.2" x14ac:dyDescent="0.2">
      <c r="A58" s="369"/>
      <c r="B58" s="387"/>
      <c r="G58" s="1285"/>
      <c r="H58" s="1285"/>
      <c r="I58" s="1295"/>
      <c r="J58" s="1295"/>
      <c r="K58" s="1291"/>
      <c r="L58" s="1291"/>
      <c r="M58" s="1291"/>
      <c r="N58" s="1291"/>
      <c r="AM58" s="369"/>
      <c r="AN58" s="1289"/>
      <c r="AO58" s="1289"/>
      <c r="AP58" s="1289"/>
      <c r="AQ58" s="1289"/>
      <c r="AR58" s="1289"/>
      <c r="AS58" s="1289"/>
      <c r="AT58" s="1289"/>
      <c r="AU58" s="1289"/>
      <c r="AV58" s="1289"/>
      <c r="AW58" s="1289"/>
      <c r="AX58" s="1289"/>
      <c r="AY58" s="1289"/>
      <c r="AZ58" s="1289"/>
      <c r="BA58" s="1289"/>
      <c r="BB58" s="1292"/>
      <c r="BC58" s="1292"/>
      <c r="BD58" s="1292"/>
      <c r="BE58" s="1292"/>
      <c r="BF58" s="1292"/>
      <c r="BG58" s="1292"/>
      <c r="BH58" s="1292"/>
      <c r="BI58" s="1292"/>
      <c r="BJ58" s="1292"/>
      <c r="BK58" s="1292"/>
      <c r="BL58" s="1292"/>
      <c r="BM58" s="1292"/>
      <c r="BN58" s="1292"/>
      <c r="BO58" s="1292"/>
      <c r="BP58" s="1290"/>
      <c r="BQ58" s="1290"/>
      <c r="BR58" s="1290"/>
      <c r="BS58" s="1290"/>
      <c r="BT58" s="1290"/>
      <c r="BU58" s="1290"/>
      <c r="BV58" s="1290"/>
      <c r="BW58" s="1290"/>
      <c r="BX58" s="1290"/>
      <c r="BY58" s="1290"/>
      <c r="BZ58" s="1290"/>
      <c r="CA58" s="1290"/>
      <c r="CB58" s="1290"/>
      <c r="CC58" s="1290"/>
      <c r="CD58" s="1290"/>
      <c r="CE58" s="1290"/>
      <c r="CF58" s="1290"/>
      <c r="CG58" s="1290"/>
      <c r="CH58" s="1290"/>
      <c r="CI58" s="1290"/>
      <c r="CJ58" s="1290"/>
      <c r="CK58" s="1290"/>
      <c r="CL58" s="1290"/>
      <c r="CM58" s="1290"/>
      <c r="CN58" s="1290"/>
      <c r="CO58" s="1290"/>
      <c r="CP58" s="1290"/>
      <c r="CQ58" s="1290"/>
      <c r="CR58" s="1290"/>
      <c r="CS58" s="1290"/>
      <c r="CT58" s="1290"/>
      <c r="CU58" s="1290"/>
      <c r="CV58" s="1290"/>
      <c r="CW58" s="1290"/>
      <c r="CX58" s="1290"/>
      <c r="CY58" s="1290"/>
      <c r="CZ58" s="1290"/>
      <c r="DA58" s="1290"/>
      <c r="DB58" s="1290"/>
      <c r="DC58" s="1290"/>
      <c r="DD58" s="388"/>
      <c r="DE58" s="387"/>
    </row>
    <row r="59" spans="1:109" s="383" customFormat="1" ht="13.2" x14ac:dyDescent="0.2">
      <c r="A59" s="369"/>
      <c r="B59" s="387"/>
      <c r="K59" s="389"/>
      <c r="L59" s="389"/>
      <c r="M59" s="389"/>
      <c r="N59" s="389"/>
      <c r="AQ59" s="389"/>
      <c r="AR59" s="389"/>
      <c r="AS59" s="389"/>
      <c r="AT59" s="389"/>
      <c r="BC59" s="389"/>
      <c r="BD59" s="389"/>
      <c r="BE59" s="389"/>
      <c r="BF59" s="389"/>
      <c r="BO59" s="389"/>
      <c r="BP59" s="389"/>
      <c r="BQ59" s="389"/>
      <c r="BR59" s="389"/>
      <c r="CA59" s="389"/>
      <c r="CB59" s="389"/>
      <c r="CC59" s="389"/>
      <c r="CD59" s="389"/>
      <c r="CM59" s="389"/>
      <c r="CN59" s="389"/>
      <c r="CO59" s="389"/>
      <c r="CP59" s="389"/>
      <c r="CY59" s="389"/>
      <c r="CZ59" s="389"/>
      <c r="DA59" s="389"/>
      <c r="DB59" s="389"/>
      <c r="DC59" s="389"/>
      <c r="DD59" s="388"/>
      <c r="DE59" s="387"/>
    </row>
    <row r="60" spans="1:109" s="383" customFormat="1" ht="13.2" x14ac:dyDescent="0.2">
      <c r="A60" s="369"/>
      <c r="B60" s="387"/>
      <c r="K60" s="389"/>
      <c r="L60" s="389"/>
      <c r="M60" s="389"/>
      <c r="N60" s="389"/>
      <c r="AQ60" s="389"/>
      <c r="AR60" s="389"/>
      <c r="AS60" s="389"/>
      <c r="AT60" s="389"/>
      <c r="BC60" s="389"/>
      <c r="BD60" s="389"/>
      <c r="BE60" s="389"/>
      <c r="BF60" s="389"/>
      <c r="BO60" s="389"/>
      <c r="BP60" s="389"/>
      <c r="BQ60" s="389"/>
      <c r="BR60" s="389"/>
      <c r="CA60" s="389"/>
      <c r="CB60" s="389"/>
      <c r="CC60" s="389"/>
      <c r="CD60" s="389"/>
      <c r="CM60" s="389"/>
      <c r="CN60" s="389"/>
      <c r="CO60" s="389"/>
      <c r="CP60" s="389"/>
      <c r="CY60" s="389"/>
      <c r="CZ60" s="389"/>
      <c r="DA60" s="389"/>
      <c r="DB60" s="389"/>
      <c r="DC60" s="389"/>
      <c r="DD60" s="388"/>
      <c r="DE60" s="387"/>
    </row>
    <row r="61" spans="1:109" s="383" customFormat="1" ht="13.2" x14ac:dyDescent="0.2">
      <c r="A61" s="369"/>
      <c r="B61" s="390"/>
      <c r="C61" s="391"/>
      <c r="D61" s="391"/>
      <c r="E61" s="391"/>
      <c r="F61" s="391"/>
      <c r="G61" s="391"/>
      <c r="H61" s="391"/>
      <c r="I61" s="391"/>
      <c r="J61" s="391"/>
      <c r="K61" s="391"/>
      <c r="L61" s="391"/>
      <c r="M61" s="392"/>
      <c r="N61" s="392"/>
      <c r="O61" s="391"/>
      <c r="P61" s="391"/>
      <c r="Q61" s="391"/>
      <c r="R61" s="391"/>
      <c r="S61" s="391"/>
      <c r="T61" s="391"/>
      <c r="U61" s="391"/>
      <c r="V61" s="391"/>
      <c r="W61" s="391"/>
      <c r="X61" s="391"/>
      <c r="Y61" s="391"/>
      <c r="Z61" s="391"/>
      <c r="AA61" s="391"/>
      <c r="AB61" s="391"/>
      <c r="AC61" s="391"/>
      <c r="AD61" s="391"/>
      <c r="AE61" s="391"/>
      <c r="AF61" s="391"/>
      <c r="AG61" s="391"/>
      <c r="AH61" s="391"/>
      <c r="AI61" s="391"/>
      <c r="AJ61" s="391"/>
      <c r="AK61" s="391"/>
      <c r="AL61" s="391"/>
      <c r="AM61" s="391"/>
      <c r="AN61" s="391"/>
      <c r="AO61" s="391"/>
      <c r="AP61" s="391"/>
      <c r="AQ61" s="391"/>
      <c r="AR61" s="391"/>
      <c r="AS61" s="392"/>
      <c r="AT61" s="392"/>
      <c r="AU61" s="391"/>
      <c r="AV61" s="391"/>
      <c r="AW61" s="391"/>
      <c r="AX61" s="391"/>
      <c r="AY61" s="391"/>
      <c r="AZ61" s="391"/>
      <c r="BA61" s="391"/>
      <c r="BB61" s="391"/>
      <c r="BC61" s="391"/>
      <c r="BD61" s="391"/>
      <c r="BE61" s="392"/>
      <c r="BF61" s="392"/>
      <c r="BG61" s="391"/>
      <c r="BH61" s="391"/>
      <c r="BI61" s="391"/>
      <c r="BJ61" s="391"/>
      <c r="BK61" s="391"/>
      <c r="BL61" s="391"/>
      <c r="BM61" s="391"/>
      <c r="BN61" s="391"/>
      <c r="BO61" s="391"/>
      <c r="BP61" s="391"/>
      <c r="BQ61" s="392"/>
      <c r="BR61" s="392"/>
      <c r="BS61" s="391"/>
      <c r="BT61" s="391"/>
      <c r="BU61" s="391"/>
      <c r="BV61" s="391"/>
      <c r="BW61" s="391"/>
      <c r="BX61" s="391"/>
      <c r="BY61" s="391"/>
      <c r="BZ61" s="391"/>
      <c r="CA61" s="391"/>
      <c r="CB61" s="391"/>
      <c r="CC61" s="392"/>
      <c r="CD61" s="392"/>
      <c r="CE61" s="391"/>
      <c r="CF61" s="391"/>
      <c r="CG61" s="391"/>
      <c r="CH61" s="391"/>
      <c r="CI61" s="391"/>
      <c r="CJ61" s="391"/>
      <c r="CK61" s="391"/>
      <c r="CL61" s="391"/>
      <c r="CM61" s="391"/>
      <c r="CN61" s="391"/>
      <c r="CO61" s="392"/>
      <c r="CP61" s="392"/>
      <c r="CQ61" s="391"/>
      <c r="CR61" s="391"/>
      <c r="CS61" s="391"/>
      <c r="CT61" s="391"/>
      <c r="CU61" s="391"/>
      <c r="CV61" s="391"/>
      <c r="CW61" s="391"/>
      <c r="CX61" s="391"/>
      <c r="CY61" s="391"/>
      <c r="CZ61" s="391"/>
      <c r="DA61" s="392"/>
      <c r="DB61" s="392"/>
      <c r="DC61" s="392"/>
      <c r="DD61" s="393"/>
      <c r="DE61" s="387"/>
    </row>
    <row r="62" spans="1:109" ht="13.2" x14ac:dyDescent="0.2">
      <c r="B62" s="380"/>
      <c r="C62" s="380"/>
      <c r="D62" s="380"/>
      <c r="E62" s="380"/>
      <c r="F62" s="380"/>
      <c r="G62" s="380"/>
      <c r="H62" s="380"/>
      <c r="I62" s="380"/>
      <c r="J62" s="380"/>
      <c r="K62" s="380"/>
      <c r="L62" s="380"/>
      <c r="M62" s="380"/>
      <c r="N62" s="380"/>
      <c r="O62" s="380"/>
      <c r="P62" s="380"/>
      <c r="Q62" s="380"/>
      <c r="R62" s="380"/>
      <c r="S62" s="380"/>
      <c r="T62" s="380"/>
      <c r="U62" s="380"/>
      <c r="V62" s="380"/>
      <c r="W62" s="380"/>
      <c r="X62" s="380"/>
      <c r="Y62" s="380"/>
      <c r="Z62" s="380"/>
      <c r="AA62" s="380"/>
      <c r="AB62" s="380"/>
      <c r="AC62" s="380"/>
      <c r="AD62" s="380"/>
      <c r="AE62" s="380"/>
      <c r="AF62" s="380"/>
      <c r="AG62" s="380"/>
      <c r="AH62" s="380"/>
      <c r="AI62" s="380"/>
      <c r="AJ62" s="380"/>
      <c r="AK62" s="380"/>
      <c r="AL62" s="380"/>
      <c r="AM62" s="380"/>
      <c r="AN62" s="380"/>
      <c r="AO62" s="380"/>
      <c r="AP62" s="380"/>
      <c r="AQ62" s="380"/>
      <c r="AR62" s="380"/>
      <c r="AS62" s="380"/>
      <c r="AT62" s="380"/>
      <c r="AU62" s="380"/>
      <c r="AV62" s="380"/>
      <c r="AW62" s="380"/>
      <c r="AX62" s="380"/>
      <c r="AY62" s="380"/>
      <c r="AZ62" s="380"/>
      <c r="BA62" s="380"/>
      <c r="BB62" s="380"/>
      <c r="BC62" s="380"/>
      <c r="BD62" s="380"/>
      <c r="BE62" s="380"/>
      <c r="BF62" s="380"/>
      <c r="BG62" s="380"/>
      <c r="BH62" s="380"/>
      <c r="BI62" s="380"/>
      <c r="BJ62" s="380"/>
      <c r="BK62" s="380"/>
      <c r="BL62" s="380"/>
      <c r="BM62" s="380"/>
      <c r="BN62" s="380"/>
      <c r="BO62" s="380"/>
      <c r="BP62" s="380"/>
      <c r="BQ62" s="380"/>
      <c r="BR62" s="380"/>
      <c r="BS62" s="380"/>
      <c r="BT62" s="380"/>
      <c r="BU62" s="380"/>
      <c r="BV62" s="380"/>
      <c r="BW62" s="380"/>
      <c r="BX62" s="380"/>
      <c r="BY62" s="380"/>
      <c r="BZ62" s="380"/>
      <c r="CA62" s="380"/>
      <c r="CB62" s="380"/>
      <c r="CC62" s="380"/>
      <c r="CD62" s="380"/>
      <c r="CE62" s="380"/>
      <c r="CF62" s="380"/>
      <c r="CG62" s="380"/>
      <c r="CH62" s="380"/>
      <c r="CI62" s="380"/>
      <c r="CJ62" s="380"/>
      <c r="CK62" s="380"/>
      <c r="CL62" s="380"/>
      <c r="CM62" s="380"/>
      <c r="CN62" s="380"/>
      <c r="CO62" s="380"/>
      <c r="CP62" s="380"/>
      <c r="CQ62" s="380"/>
      <c r="CR62" s="380"/>
      <c r="CS62" s="380"/>
      <c r="CT62" s="380"/>
      <c r="CU62" s="380"/>
      <c r="CV62" s="380"/>
      <c r="CW62" s="380"/>
      <c r="CX62" s="380"/>
      <c r="CY62" s="380"/>
      <c r="CZ62" s="380"/>
      <c r="DA62" s="380"/>
      <c r="DB62" s="380"/>
      <c r="DC62" s="380"/>
      <c r="DD62" s="380"/>
      <c r="DE62" s="369"/>
    </row>
    <row r="63" spans="1:109" ht="16.2" x14ac:dyDescent="0.2">
      <c r="B63" s="394" t="s">
        <v>590</v>
      </c>
    </row>
    <row r="64" spans="1:109" ht="13.2" x14ac:dyDescent="0.2">
      <c r="B64" s="375"/>
      <c r="G64" s="382"/>
      <c r="I64" s="395"/>
      <c r="J64" s="395"/>
      <c r="K64" s="395"/>
      <c r="L64" s="395"/>
      <c r="M64" s="395"/>
      <c r="N64" s="396"/>
      <c r="AM64" s="382"/>
      <c r="AN64" s="382" t="s">
        <v>583</v>
      </c>
      <c r="AP64" s="383"/>
      <c r="AQ64" s="383"/>
      <c r="AR64" s="383"/>
      <c r="AY64" s="382"/>
      <c r="BA64" s="383"/>
      <c r="BB64" s="383"/>
      <c r="BC64" s="383"/>
      <c r="BK64" s="382"/>
      <c r="BM64" s="383"/>
      <c r="BN64" s="383"/>
      <c r="BO64" s="383"/>
      <c r="BW64" s="382"/>
      <c r="BY64" s="383"/>
      <c r="BZ64" s="383"/>
      <c r="CA64" s="383"/>
      <c r="CI64" s="382"/>
      <c r="CK64" s="383"/>
      <c r="CL64" s="383"/>
      <c r="CM64" s="383"/>
      <c r="CU64" s="382"/>
      <c r="CW64" s="383"/>
      <c r="CX64" s="383"/>
      <c r="CY64" s="383"/>
    </row>
    <row r="65" spans="2:107" ht="13.2" x14ac:dyDescent="0.2">
      <c r="B65" s="375"/>
      <c r="AN65" s="1276" t="s">
        <v>591</v>
      </c>
      <c r="AO65" s="1277"/>
      <c r="AP65" s="1277"/>
      <c r="AQ65" s="1277"/>
      <c r="AR65" s="1277"/>
      <c r="AS65" s="1277"/>
      <c r="AT65" s="1277"/>
      <c r="AU65" s="1277"/>
      <c r="AV65" s="1277"/>
      <c r="AW65" s="1277"/>
      <c r="AX65" s="1277"/>
      <c r="AY65" s="1277"/>
      <c r="AZ65" s="1277"/>
      <c r="BA65" s="1277"/>
      <c r="BB65" s="1277"/>
      <c r="BC65" s="1277"/>
      <c r="BD65" s="1277"/>
      <c r="BE65" s="1277"/>
      <c r="BF65" s="1277"/>
      <c r="BG65" s="1277"/>
      <c r="BH65" s="1277"/>
      <c r="BI65" s="1277"/>
      <c r="BJ65" s="1277"/>
      <c r="BK65" s="1277"/>
      <c r="BL65" s="1277"/>
      <c r="BM65" s="1277"/>
      <c r="BN65" s="1277"/>
      <c r="BO65" s="1277"/>
      <c r="BP65" s="1277"/>
      <c r="BQ65" s="1277"/>
      <c r="BR65" s="1277"/>
      <c r="BS65" s="1277"/>
      <c r="BT65" s="1277"/>
      <c r="BU65" s="1277"/>
      <c r="BV65" s="1277"/>
      <c r="BW65" s="1277"/>
      <c r="BX65" s="1277"/>
      <c r="BY65" s="1277"/>
      <c r="BZ65" s="1277"/>
      <c r="CA65" s="1277"/>
      <c r="CB65" s="1277"/>
      <c r="CC65" s="1277"/>
      <c r="CD65" s="1277"/>
      <c r="CE65" s="1277"/>
      <c r="CF65" s="1277"/>
      <c r="CG65" s="1277"/>
      <c r="CH65" s="1277"/>
      <c r="CI65" s="1277"/>
      <c r="CJ65" s="1277"/>
      <c r="CK65" s="1277"/>
      <c r="CL65" s="1277"/>
      <c r="CM65" s="1277"/>
      <c r="CN65" s="1277"/>
      <c r="CO65" s="1277"/>
      <c r="CP65" s="1277"/>
      <c r="CQ65" s="1277"/>
      <c r="CR65" s="1277"/>
      <c r="CS65" s="1277"/>
      <c r="CT65" s="1277"/>
      <c r="CU65" s="1277"/>
      <c r="CV65" s="1277"/>
      <c r="CW65" s="1277"/>
      <c r="CX65" s="1277"/>
      <c r="CY65" s="1277"/>
      <c r="CZ65" s="1277"/>
      <c r="DA65" s="1277"/>
      <c r="DB65" s="1277"/>
      <c r="DC65" s="1278"/>
    </row>
    <row r="66" spans="2:107" ht="13.2" x14ac:dyDescent="0.2">
      <c r="B66" s="375"/>
      <c r="AN66" s="1279"/>
      <c r="AO66" s="1280"/>
      <c r="AP66" s="1280"/>
      <c r="AQ66" s="1280"/>
      <c r="AR66" s="1280"/>
      <c r="AS66" s="1280"/>
      <c r="AT66" s="1280"/>
      <c r="AU66" s="1280"/>
      <c r="AV66" s="1280"/>
      <c r="AW66" s="1280"/>
      <c r="AX66" s="1280"/>
      <c r="AY66" s="1280"/>
      <c r="AZ66" s="1280"/>
      <c r="BA66" s="1280"/>
      <c r="BB66" s="1280"/>
      <c r="BC66" s="1280"/>
      <c r="BD66" s="1280"/>
      <c r="BE66" s="1280"/>
      <c r="BF66" s="1280"/>
      <c r="BG66" s="1280"/>
      <c r="BH66" s="1280"/>
      <c r="BI66" s="1280"/>
      <c r="BJ66" s="1280"/>
      <c r="BK66" s="1280"/>
      <c r="BL66" s="1280"/>
      <c r="BM66" s="1280"/>
      <c r="BN66" s="1280"/>
      <c r="BO66" s="1280"/>
      <c r="BP66" s="1280"/>
      <c r="BQ66" s="1280"/>
      <c r="BR66" s="1280"/>
      <c r="BS66" s="1280"/>
      <c r="BT66" s="1280"/>
      <c r="BU66" s="1280"/>
      <c r="BV66" s="1280"/>
      <c r="BW66" s="1280"/>
      <c r="BX66" s="1280"/>
      <c r="BY66" s="1280"/>
      <c r="BZ66" s="1280"/>
      <c r="CA66" s="1280"/>
      <c r="CB66" s="1280"/>
      <c r="CC66" s="1280"/>
      <c r="CD66" s="1280"/>
      <c r="CE66" s="1280"/>
      <c r="CF66" s="1280"/>
      <c r="CG66" s="1280"/>
      <c r="CH66" s="1280"/>
      <c r="CI66" s="1280"/>
      <c r="CJ66" s="1280"/>
      <c r="CK66" s="1280"/>
      <c r="CL66" s="1280"/>
      <c r="CM66" s="1280"/>
      <c r="CN66" s="1280"/>
      <c r="CO66" s="1280"/>
      <c r="CP66" s="1280"/>
      <c r="CQ66" s="1280"/>
      <c r="CR66" s="1280"/>
      <c r="CS66" s="1280"/>
      <c r="CT66" s="1280"/>
      <c r="CU66" s="1280"/>
      <c r="CV66" s="1280"/>
      <c r="CW66" s="1280"/>
      <c r="CX66" s="1280"/>
      <c r="CY66" s="1280"/>
      <c r="CZ66" s="1280"/>
      <c r="DA66" s="1280"/>
      <c r="DB66" s="1280"/>
      <c r="DC66" s="1281"/>
    </row>
    <row r="67" spans="2:107" ht="13.2" x14ac:dyDescent="0.2">
      <c r="B67" s="375"/>
      <c r="AN67" s="1279"/>
      <c r="AO67" s="1280"/>
      <c r="AP67" s="1280"/>
      <c r="AQ67" s="1280"/>
      <c r="AR67" s="1280"/>
      <c r="AS67" s="1280"/>
      <c r="AT67" s="1280"/>
      <c r="AU67" s="1280"/>
      <c r="AV67" s="1280"/>
      <c r="AW67" s="1280"/>
      <c r="AX67" s="1280"/>
      <c r="AY67" s="1280"/>
      <c r="AZ67" s="1280"/>
      <c r="BA67" s="1280"/>
      <c r="BB67" s="1280"/>
      <c r="BC67" s="1280"/>
      <c r="BD67" s="1280"/>
      <c r="BE67" s="1280"/>
      <c r="BF67" s="1280"/>
      <c r="BG67" s="1280"/>
      <c r="BH67" s="1280"/>
      <c r="BI67" s="1280"/>
      <c r="BJ67" s="1280"/>
      <c r="BK67" s="1280"/>
      <c r="BL67" s="1280"/>
      <c r="BM67" s="1280"/>
      <c r="BN67" s="1280"/>
      <c r="BO67" s="1280"/>
      <c r="BP67" s="1280"/>
      <c r="BQ67" s="1280"/>
      <c r="BR67" s="1280"/>
      <c r="BS67" s="1280"/>
      <c r="BT67" s="1280"/>
      <c r="BU67" s="1280"/>
      <c r="BV67" s="1280"/>
      <c r="BW67" s="1280"/>
      <c r="BX67" s="1280"/>
      <c r="BY67" s="1280"/>
      <c r="BZ67" s="1280"/>
      <c r="CA67" s="1280"/>
      <c r="CB67" s="1280"/>
      <c r="CC67" s="1280"/>
      <c r="CD67" s="1280"/>
      <c r="CE67" s="1280"/>
      <c r="CF67" s="1280"/>
      <c r="CG67" s="1280"/>
      <c r="CH67" s="1280"/>
      <c r="CI67" s="1280"/>
      <c r="CJ67" s="1280"/>
      <c r="CK67" s="1280"/>
      <c r="CL67" s="1280"/>
      <c r="CM67" s="1280"/>
      <c r="CN67" s="1280"/>
      <c r="CO67" s="1280"/>
      <c r="CP67" s="1280"/>
      <c r="CQ67" s="1280"/>
      <c r="CR67" s="1280"/>
      <c r="CS67" s="1280"/>
      <c r="CT67" s="1280"/>
      <c r="CU67" s="1280"/>
      <c r="CV67" s="1280"/>
      <c r="CW67" s="1280"/>
      <c r="CX67" s="1280"/>
      <c r="CY67" s="1280"/>
      <c r="CZ67" s="1280"/>
      <c r="DA67" s="1280"/>
      <c r="DB67" s="1280"/>
      <c r="DC67" s="1281"/>
    </row>
    <row r="68" spans="2:107" ht="13.2" x14ac:dyDescent="0.2">
      <c r="B68" s="375"/>
      <c r="AN68" s="1279"/>
      <c r="AO68" s="1280"/>
      <c r="AP68" s="1280"/>
      <c r="AQ68" s="1280"/>
      <c r="AR68" s="1280"/>
      <c r="AS68" s="1280"/>
      <c r="AT68" s="1280"/>
      <c r="AU68" s="1280"/>
      <c r="AV68" s="1280"/>
      <c r="AW68" s="1280"/>
      <c r="AX68" s="1280"/>
      <c r="AY68" s="1280"/>
      <c r="AZ68" s="1280"/>
      <c r="BA68" s="1280"/>
      <c r="BB68" s="1280"/>
      <c r="BC68" s="1280"/>
      <c r="BD68" s="1280"/>
      <c r="BE68" s="1280"/>
      <c r="BF68" s="1280"/>
      <c r="BG68" s="1280"/>
      <c r="BH68" s="1280"/>
      <c r="BI68" s="1280"/>
      <c r="BJ68" s="1280"/>
      <c r="BK68" s="1280"/>
      <c r="BL68" s="1280"/>
      <c r="BM68" s="1280"/>
      <c r="BN68" s="1280"/>
      <c r="BO68" s="1280"/>
      <c r="BP68" s="1280"/>
      <c r="BQ68" s="1280"/>
      <c r="BR68" s="1280"/>
      <c r="BS68" s="1280"/>
      <c r="BT68" s="1280"/>
      <c r="BU68" s="1280"/>
      <c r="BV68" s="1280"/>
      <c r="BW68" s="1280"/>
      <c r="BX68" s="1280"/>
      <c r="BY68" s="1280"/>
      <c r="BZ68" s="1280"/>
      <c r="CA68" s="1280"/>
      <c r="CB68" s="1280"/>
      <c r="CC68" s="1280"/>
      <c r="CD68" s="1280"/>
      <c r="CE68" s="1280"/>
      <c r="CF68" s="1280"/>
      <c r="CG68" s="1280"/>
      <c r="CH68" s="1280"/>
      <c r="CI68" s="1280"/>
      <c r="CJ68" s="1280"/>
      <c r="CK68" s="1280"/>
      <c r="CL68" s="1280"/>
      <c r="CM68" s="1280"/>
      <c r="CN68" s="1280"/>
      <c r="CO68" s="1280"/>
      <c r="CP68" s="1280"/>
      <c r="CQ68" s="1280"/>
      <c r="CR68" s="1280"/>
      <c r="CS68" s="1280"/>
      <c r="CT68" s="1280"/>
      <c r="CU68" s="1280"/>
      <c r="CV68" s="1280"/>
      <c r="CW68" s="1280"/>
      <c r="CX68" s="1280"/>
      <c r="CY68" s="1280"/>
      <c r="CZ68" s="1280"/>
      <c r="DA68" s="1280"/>
      <c r="DB68" s="1280"/>
      <c r="DC68" s="1281"/>
    </row>
    <row r="69" spans="2:107" ht="13.2" x14ac:dyDescent="0.2">
      <c r="B69" s="375"/>
      <c r="AN69" s="1282"/>
      <c r="AO69" s="1283"/>
      <c r="AP69" s="1283"/>
      <c r="AQ69" s="1283"/>
      <c r="AR69" s="1283"/>
      <c r="AS69" s="1283"/>
      <c r="AT69" s="1283"/>
      <c r="AU69" s="1283"/>
      <c r="AV69" s="1283"/>
      <c r="AW69" s="1283"/>
      <c r="AX69" s="1283"/>
      <c r="AY69" s="1283"/>
      <c r="AZ69" s="1283"/>
      <c r="BA69" s="1283"/>
      <c r="BB69" s="1283"/>
      <c r="BC69" s="1283"/>
      <c r="BD69" s="1283"/>
      <c r="BE69" s="1283"/>
      <c r="BF69" s="1283"/>
      <c r="BG69" s="1283"/>
      <c r="BH69" s="1283"/>
      <c r="BI69" s="1283"/>
      <c r="BJ69" s="1283"/>
      <c r="BK69" s="1283"/>
      <c r="BL69" s="1283"/>
      <c r="BM69" s="1283"/>
      <c r="BN69" s="1283"/>
      <c r="BO69" s="1283"/>
      <c r="BP69" s="1283"/>
      <c r="BQ69" s="1283"/>
      <c r="BR69" s="1283"/>
      <c r="BS69" s="1283"/>
      <c r="BT69" s="1283"/>
      <c r="BU69" s="1283"/>
      <c r="BV69" s="1283"/>
      <c r="BW69" s="1283"/>
      <c r="BX69" s="1283"/>
      <c r="BY69" s="1283"/>
      <c r="BZ69" s="1283"/>
      <c r="CA69" s="1283"/>
      <c r="CB69" s="1283"/>
      <c r="CC69" s="1283"/>
      <c r="CD69" s="1283"/>
      <c r="CE69" s="1283"/>
      <c r="CF69" s="1283"/>
      <c r="CG69" s="1283"/>
      <c r="CH69" s="1283"/>
      <c r="CI69" s="1283"/>
      <c r="CJ69" s="1283"/>
      <c r="CK69" s="1283"/>
      <c r="CL69" s="1283"/>
      <c r="CM69" s="1283"/>
      <c r="CN69" s="1283"/>
      <c r="CO69" s="1283"/>
      <c r="CP69" s="1283"/>
      <c r="CQ69" s="1283"/>
      <c r="CR69" s="1283"/>
      <c r="CS69" s="1283"/>
      <c r="CT69" s="1283"/>
      <c r="CU69" s="1283"/>
      <c r="CV69" s="1283"/>
      <c r="CW69" s="1283"/>
      <c r="CX69" s="1283"/>
      <c r="CY69" s="1283"/>
      <c r="CZ69" s="1283"/>
      <c r="DA69" s="1283"/>
      <c r="DB69" s="1283"/>
      <c r="DC69" s="1284"/>
    </row>
    <row r="70" spans="2:107" ht="13.2" x14ac:dyDescent="0.2">
      <c r="B70" s="375"/>
      <c r="H70" s="397"/>
      <c r="I70" s="397"/>
      <c r="J70" s="398"/>
      <c r="K70" s="398"/>
      <c r="L70" s="399"/>
      <c r="M70" s="398"/>
      <c r="N70" s="399"/>
      <c r="AN70" s="384"/>
      <c r="AO70" s="384"/>
      <c r="AP70" s="384"/>
      <c r="AZ70" s="384"/>
      <c r="BA70" s="384"/>
      <c r="BB70" s="384"/>
      <c r="BL70" s="384"/>
      <c r="BM70" s="384"/>
      <c r="BN70" s="384"/>
      <c r="BX70" s="384"/>
      <c r="BY70" s="384"/>
      <c r="BZ70" s="384"/>
      <c r="CJ70" s="384"/>
      <c r="CK70" s="384"/>
      <c r="CL70" s="384"/>
      <c r="CV70" s="384"/>
      <c r="CW70" s="384"/>
      <c r="CX70" s="384"/>
    </row>
    <row r="71" spans="2:107" ht="13.2" x14ac:dyDescent="0.2">
      <c r="B71" s="375"/>
      <c r="G71" s="400"/>
      <c r="I71" s="401"/>
      <c r="J71" s="398"/>
      <c r="K71" s="398"/>
      <c r="L71" s="399"/>
      <c r="M71" s="398"/>
      <c r="N71" s="399"/>
      <c r="AM71" s="400"/>
      <c r="AN71" s="369" t="s">
        <v>585</v>
      </c>
    </row>
    <row r="72" spans="2:107" ht="13.2" x14ac:dyDescent="0.2">
      <c r="B72" s="375"/>
      <c r="G72" s="1285"/>
      <c r="H72" s="1285"/>
      <c r="I72" s="1285"/>
      <c r="J72" s="1285"/>
      <c r="K72" s="385"/>
      <c r="L72" s="385"/>
      <c r="M72" s="386"/>
      <c r="N72" s="386"/>
      <c r="AN72" s="1286"/>
      <c r="AO72" s="1287"/>
      <c r="AP72" s="1287"/>
      <c r="AQ72" s="1287"/>
      <c r="AR72" s="1287"/>
      <c r="AS72" s="1287"/>
      <c r="AT72" s="1287"/>
      <c r="AU72" s="1287"/>
      <c r="AV72" s="1287"/>
      <c r="AW72" s="1287"/>
      <c r="AX72" s="1287"/>
      <c r="AY72" s="1287"/>
      <c r="AZ72" s="1287"/>
      <c r="BA72" s="1287"/>
      <c r="BB72" s="1287"/>
      <c r="BC72" s="1287"/>
      <c r="BD72" s="1287"/>
      <c r="BE72" s="1287"/>
      <c r="BF72" s="1287"/>
      <c r="BG72" s="1287"/>
      <c r="BH72" s="1287"/>
      <c r="BI72" s="1287"/>
      <c r="BJ72" s="1287"/>
      <c r="BK72" s="1287"/>
      <c r="BL72" s="1287"/>
      <c r="BM72" s="1287"/>
      <c r="BN72" s="1287"/>
      <c r="BO72" s="1288"/>
      <c r="BP72" s="1289" t="s">
        <v>559</v>
      </c>
      <c r="BQ72" s="1289"/>
      <c r="BR72" s="1289"/>
      <c r="BS72" s="1289"/>
      <c r="BT72" s="1289"/>
      <c r="BU72" s="1289"/>
      <c r="BV72" s="1289"/>
      <c r="BW72" s="1289"/>
      <c r="BX72" s="1289" t="s">
        <v>560</v>
      </c>
      <c r="BY72" s="1289"/>
      <c r="BZ72" s="1289"/>
      <c r="CA72" s="1289"/>
      <c r="CB72" s="1289"/>
      <c r="CC72" s="1289"/>
      <c r="CD72" s="1289"/>
      <c r="CE72" s="1289"/>
      <c r="CF72" s="1289" t="s">
        <v>561</v>
      </c>
      <c r="CG72" s="1289"/>
      <c r="CH72" s="1289"/>
      <c r="CI72" s="1289"/>
      <c r="CJ72" s="1289"/>
      <c r="CK72" s="1289"/>
      <c r="CL72" s="1289"/>
      <c r="CM72" s="1289"/>
      <c r="CN72" s="1289" t="s">
        <v>562</v>
      </c>
      <c r="CO72" s="1289"/>
      <c r="CP72" s="1289"/>
      <c r="CQ72" s="1289"/>
      <c r="CR72" s="1289"/>
      <c r="CS72" s="1289"/>
      <c r="CT72" s="1289"/>
      <c r="CU72" s="1289"/>
      <c r="CV72" s="1289" t="s">
        <v>563</v>
      </c>
      <c r="CW72" s="1289"/>
      <c r="CX72" s="1289"/>
      <c r="CY72" s="1289"/>
      <c r="CZ72" s="1289"/>
      <c r="DA72" s="1289"/>
      <c r="DB72" s="1289"/>
      <c r="DC72" s="1289"/>
    </row>
    <row r="73" spans="2:107" ht="13.2" x14ac:dyDescent="0.2">
      <c r="B73" s="375"/>
      <c r="G73" s="1296"/>
      <c r="H73" s="1296"/>
      <c r="I73" s="1296"/>
      <c r="J73" s="1296"/>
      <c r="K73" s="1297"/>
      <c r="L73" s="1297"/>
      <c r="M73" s="1297"/>
      <c r="N73" s="1297"/>
      <c r="AM73" s="384"/>
      <c r="AN73" s="1292" t="s">
        <v>586</v>
      </c>
      <c r="AO73" s="1292"/>
      <c r="AP73" s="1292"/>
      <c r="AQ73" s="1292"/>
      <c r="AR73" s="1292"/>
      <c r="AS73" s="1292"/>
      <c r="AT73" s="1292"/>
      <c r="AU73" s="1292"/>
      <c r="AV73" s="1292"/>
      <c r="AW73" s="1292"/>
      <c r="AX73" s="1292"/>
      <c r="AY73" s="1292"/>
      <c r="AZ73" s="1292"/>
      <c r="BA73" s="1292"/>
      <c r="BB73" s="1292" t="s">
        <v>587</v>
      </c>
      <c r="BC73" s="1292"/>
      <c r="BD73" s="1292"/>
      <c r="BE73" s="1292"/>
      <c r="BF73" s="1292"/>
      <c r="BG73" s="1292"/>
      <c r="BH73" s="1292"/>
      <c r="BI73" s="1292"/>
      <c r="BJ73" s="1292"/>
      <c r="BK73" s="1292"/>
      <c r="BL73" s="1292"/>
      <c r="BM73" s="1292"/>
      <c r="BN73" s="1292"/>
      <c r="BO73" s="1292"/>
      <c r="BP73" s="1290"/>
      <c r="BQ73" s="1290"/>
      <c r="BR73" s="1290"/>
      <c r="BS73" s="1290"/>
      <c r="BT73" s="1290"/>
      <c r="BU73" s="1290"/>
      <c r="BV73" s="1290"/>
      <c r="BW73" s="1290"/>
      <c r="BX73" s="1290"/>
      <c r="BY73" s="1290"/>
      <c r="BZ73" s="1290"/>
      <c r="CA73" s="1290"/>
      <c r="CB73" s="1290"/>
      <c r="CC73" s="1290"/>
      <c r="CD73" s="1290"/>
      <c r="CE73" s="1290"/>
      <c r="CF73" s="1290"/>
      <c r="CG73" s="1290"/>
      <c r="CH73" s="1290"/>
      <c r="CI73" s="1290"/>
      <c r="CJ73" s="1290"/>
      <c r="CK73" s="1290"/>
      <c r="CL73" s="1290"/>
      <c r="CM73" s="1290"/>
      <c r="CN73" s="1290"/>
      <c r="CO73" s="1290"/>
      <c r="CP73" s="1290"/>
      <c r="CQ73" s="1290"/>
      <c r="CR73" s="1290"/>
      <c r="CS73" s="1290"/>
      <c r="CT73" s="1290"/>
      <c r="CU73" s="1290"/>
      <c r="CV73" s="1290"/>
      <c r="CW73" s="1290"/>
      <c r="CX73" s="1290"/>
      <c r="CY73" s="1290"/>
      <c r="CZ73" s="1290"/>
      <c r="DA73" s="1290"/>
      <c r="DB73" s="1290"/>
      <c r="DC73" s="1290"/>
    </row>
    <row r="74" spans="2:107" ht="13.2" x14ac:dyDescent="0.2">
      <c r="B74" s="375"/>
      <c r="G74" s="1296"/>
      <c r="H74" s="1296"/>
      <c r="I74" s="1296"/>
      <c r="J74" s="1296"/>
      <c r="K74" s="1297"/>
      <c r="L74" s="1297"/>
      <c r="M74" s="1297"/>
      <c r="N74" s="1297"/>
      <c r="AM74" s="384"/>
      <c r="AN74" s="1292"/>
      <c r="AO74" s="1292"/>
      <c r="AP74" s="1292"/>
      <c r="AQ74" s="1292"/>
      <c r="AR74" s="1292"/>
      <c r="AS74" s="1292"/>
      <c r="AT74" s="1292"/>
      <c r="AU74" s="1292"/>
      <c r="AV74" s="1292"/>
      <c r="AW74" s="1292"/>
      <c r="AX74" s="1292"/>
      <c r="AY74" s="1292"/>
      <c r="AZ74" s="1292"/>
      <c r="BA74" s="1292"/>
      <c r="BB74" s="1292"/>
      <c r="BC74" s="1292"/>
      <c r="BD74" s="1292"/>
      <c r="BE74" s="1292"/>
      <c r="BF74" s="1292"/>
      <c r="BG74" s="1292"/>
      <c r="BH74" s="1292"/>
      <c r="BI74" s="1292"/>
      <c r="BJ74" s="1292"/>
      <c r="BK74" s="1292"/>
      <c r="BL74" s="1292"/>
      <c r="BM74" s="1292"/>
      <c r="BN74" s="1292"/>
      <c r="BO74" s="1292"/>
      <c r="BP74" s="1290"/>
      <c r="BQ74" s="1290"/>
      <c r="BR74" s="1290"/>
      <c r="BS74" s="1290"/>
      <c r="BT74" s="1290"/>
      <c r="BU74" s="1290"/>
      <c r="BV74" s="1290"/>
      <c r="BW74" s="1290"/>
      <c r="BX74" s="1290"/>
      <c r="BY74" s="1290"/>
      <c r="BZ74" s="1290"/>
      <c r="CA74" s="1290"/>
      <c r="CB74" s="1290"/>
      <c r="CC74" s="1290"/>
      <c r="CD74" s="1290"/>
      <c r="CE74" s="1290"/>
      <c r="CF74" s="1290"/>
      <c r="CG74" s="1290"/>
      <c r="CH74" s="1290"/>
      <c r="CI74" s="1290"/>
      <c r="CJ74" s="1290"/>
      <c r="CK74" s="1290"/>
      <c r="CL74" s="1290"/>
      <c r="CM74" s="1290"/>
      <c r="CN74" s="1290"/>
      <c r="CO74" s="1290"/>
      <c r="CP74" s="1290"/>
      <c r="CQ74" s="1290"/>
      <c r="CR74" s="1290"/>
      <c r="CS74" s="1290"/>
      <c r="CT74" s="1290"/>
      <c r="CU74" s="1290"/>
      <c r="CV74" s="1290"/>
      <c r="CW74" s="1290"/>
      <c r="CX74" s="1290"/>
      <c r="CY74" s="1290"/>
      <c r="CZ74" s="1290"/>
      <c r="DA74" s="1290"/>
      <c r="DB74" s="1290"/>
      <c r="DC74" s="1290"/>
    </row>
    <row r="75" spans="2:107" ht="13.2" x14ac:dyDescent="0.2">
      <c r="B75" s="375"/>
      <c r="G75" s="1296"/>
      <c r="H75" s="1296"/>
      <c r="I75" s="1285"/>
      <c r="J75" s="1285"/>
      <c r="K75" s="1291"/>
      <c r="L75" s="1291"/>
      <c r="M75" s="1291"/>
      <c r="N75" s="1291"/>
      <c r="AM75" s="384"/>
      <c r="AN75" s="1292"/>
      <c r="AO75" s="1292"/>
      <c r="AP75" s="1292"/>
      <c r="AQ75" s="1292"/>
      <c r="AR75" s="1292"/>
      <c r="AS75" s="1292"/>
      <c r="AT75" s="1292"/>
      <c r="AU75" s="1292"/>
      <c r="AV75" s="1292"/>
      <c r="AW75" s="1292"/>
      <c r="AX75" s="1292"/>
      <c r="AY75" s="1292"/>
      <c r="AZ75" s="1292"/>
      <c r="BA75" s="1292"/>
      <c r="BB75" s="1292" t="s">
        <v>592</v>
      </c>
      <c r="BC75" s="1292"/>
      <c r="BD75" s="1292"/>
      <c r="BE75" s="1292"/>
      <c r="BF75" s="1292"/>
      <c r="BG75" s="1292"/>
      <c r="BH75" s="1292"/>
      <c r="BI75" s="1292"/>
      <c r="BJ75" s="1292"/>
      <c r="BK75" s="1292"/>
      <c r="BL75" s="1292"/>
      <c r="BM75" s="1292"/>
      <c r="BN75" s="1292"/>
      <c r="BO75" s="1292"/>
      <c r="BP75" s="1290">
        <v>10.3</v>
      </c>
      <c r="BQ75" s="1290"/>
      <c r="BR75" s="1290"/>
      <c r="BS75" s="1290"/>
      <c r="BT75" s="1290"/>
      <c r="BU75" s="1290"/>
      <c r="BV75" s="1290"/>
      <c r="BW75" s="1290"/>
      <c r="BX75" s="1290">
        <v>9.9</v>
      </c>
      <c r="BY75" s="1290"/>
      <c r="BZ75" s="1290"/>
      <c r="CA75" s="1290"/>
      <c r="CB75" s="1290"/>
      <c r="CC75" s="1290"/>
      <c r="CD75" s="1290"/>
      <c r="CE75" s="1290"/>
      <c r="CF75" s="1290">
        <v>9.3000000000000007</v>
      </c>
      <c r="CG75" s="1290"/>
      <c r="CH75" s="1290"/>
      <c r="CI75" s="1290"/>
      <c r="CJ75" s="1290"/>
      <c r="CK75" s="1290"/>
      <c r="CL75" s="1290"/>
      <c r="CM75" s="1290"/>
      <c r="CN75" s="1290">
        <v>9.6999999999999993</v>
      </c>
      <c r="CO75" s="1290"/>
      <c r="CP75" s="1290"/>
      <c r="CQ75" s="1290"/>
      <c r="CR75" s="1290"/>
      <c r="CS75" s="1290"/>
      <c r="CT75" s="1290"/>
      <c r="CU75" s="1290"/>
      <c r="CV75" s="1290">
        <v>9</v>
      </c>
      <c r="CW75" s="1290"/>
      <c r="CX75" s="1290"/>
      <c r="CY75" s="1290"/>
      <c r="CZ75" s="1290"/>
      <c r="DA75" s="1290"/>
      <c r="DB75" s="1290"/>
      <c r="DC75" s="1290"/>
    </row>
    <row r="76" spans="2:107" ht="13.2" x14ac:dyDescent="0.2">
      <c r="B76" s="375"/>
      <c r="G76" s="1296"/>
      <c r="H76" s="1296"/>
      <c r="I76" s="1285"/>
      <c r="J76" s="1285"/>
      <c r="K76" s="1291"/>
      <c r="L76" s="1291"/>
      <c r="M76" s="1291"/>
      <c r="N76" s="1291"/>
      <c r="AM76" s="384"/>
      <c r="AN76" s="1292"/>
      <c r="AO76" s="1292"/>
      <c r="AP76" s="1292"/>
      <c r="AQ76" s="1292"/>
      <c r="AR76" s="1292"/>
      <c r="AS76" s="1292"/>
      <c r="AT76" s="1292"/>
      <c r="AU76" s="1292"/>
      <c r="AV76" s="1292"/>
      <c r="AW76" s="1292"/>
      <c r="AX76" s="1292"/>
      <c r="AY76" s="1292"/>
      <c r="AZ76" s="1292"/>
      <c r="BA76" s="1292"/>
      <c r="BB76" s="1292"/>
      <c r="BC76" s="1292"/>
      <c r="BD76" s="1292"/>
      <c r="BE76" s="1292"/>
      <c r="BF76" s="1292"/>
      <c r="BG76" s="1292"/>
      <c r="BH76" s="1292"/>
      <c r="BI76" s="1292"/>
      <c r="BJ76" s="1292"/>
      <c r="BK76" s="1292"/>
      <c r="BL76" s="1292"/>
      <c r="BM76" s="1292"/>
      <c r="BN76" s="1292"/>
      <c r="BO76" s="1292"/>
      <c r="BP76" s="1290"/>
      <c r="BQ76" s="1290"/>
      <c r="BR76" s="1290"/>
      <c r="BS76" s="1290"/>
      <c r="BT76" s="1290"/>
      <c r="BU76" s="1290"/>
      <c r="BV76" s="1290"/>
      <c r="BW76" s="1290"/>
      <c r="BX76" s="1290"/>
      <c r="BY76" s="1290"/>
      <c r="BZ76" s="1290"/>
      <c r="CA76" s="1290"/>
      <c r="CB76" s="1290"/>
      <c r="CC76" s="1290"/>
      <c r="CD76" s="1290"/>
      <c r="CE76" s="1290"/>
      <c r="CF76" s="1290"/>
      <c r="CG76" s="1290"/>
      <c r="CH76" s="1290"/>
      <c r="CI76" s="1290"/>
      <c r="CJ76" s="1290"/>
      <c r="CK76" s="1290"/>
      <c r="CL76" s="1290"/>
      <c r="CM76" s="1290"/>
      <c r="CN76" s="1290"/>
      <c r="CO76" s="1290"/>
      <c r="CP76" s="1290"/>
      <c r="CQ76" s="1290"/>
      <c r="CR76" s="1290"/>
      <c r="CS76" s="1290"/>
      <c r="CT76" s="1290"/>
      <c r="CU76" s="1290"/>
      <c r="CV76" s="1290"/>
      <c r="CW76" s="1290"/>
      <c r="CX76" s="1290"/>
      <c r="CY76" s="1290"/>
      <c r="CZ76" s="1290"/>
      <c r="DA76" s="1290"/>
      <c r="DB76" s="1290"/>
      <c r="DC76" s="1290"/>
    </row>
    <row r="77" spans="2:107" ht="13.2" x14ac:dyDescent="0.2">
      <c r="B77" s="375"/>
      <c r="G77" s="1285"/>
      <c r="H77" s="1285"/>
      <c r="I77" s="1285"/>
      <c r="J77" s="1285"/>
      <c r="K77" s="1297"/>
      <c r="L77" s="1297"/>
      <c r="M77" s="1297"/>
      <c r="N77" s="1297"/>
      <c r="AN77" s="1289" t="s">
        <v>589</v>
      </c>
      <c r="AO77" s="1289"/>
      <c r="AP77" s="1289"/>
      <c r="AQ77" s="1289"/>
      <c r="AR77" s="1289"/>
      <c r="AS77" s="1289"/>
      <c r="AT77" s="1289"/>
      <c r="AU77" s="1289"/>
      <c r="AV77" s="1289"/>
      <c r="AW77" s="1289"/>
      <c r="AX77" s="1289"/>
      <c r="AY77" s="1289"/>
      <c r="AZ77" s="1289"/>
      <c r="BA77" s="1289"/>
      <c r="BB77" s="1292" t="s">
        <v>587</v>
      </c>
      <c r="BC77" s="1292"/>
      <c r="BD77" s="1292"/>
      <c r="BE77" s="1292"/>
      <c r="BF77" s="1292"/>
      <c r="BG77" s="1292"/>
      <c r="BH77" s="1292"/>
      <c r="BI77" s="1292"/>
      <c r="BJ77" s="1292"/>
      <c r="BK77" s="1292"/>
      <c r="BL77" s="1292"/>
      <c r="BM77" s="1292"/>
      <c r="BN77" s="1292"/>
      <c r="BO77" s="1292"/>
      <c r="BP77" s="1290">
        <v>0</v>
      </c>
      <c r="BQ77" s="1290"/>
      <c r="BR77" s="1290"/>
      <c r="BS77" s="1290"/>
      <c r="BT77" s="1290"/>
      <c r="BU77" s="1290"/>
      <c r="BV77" s="1290"/>
      <c r="BW77" s="1290"/>
      <c r="BX77" s="1290">
        <v>0</v>
      </c>
      <c r="BY77" s="1290"/>
      <c r="BZ77" s="1290"/>
      <c r="CA77" s="1290"/>
      <c r="CB77" s="1290"/>
      <c r="CC77" s="1290"/>
      <c r="CD77" s="1290"/>
      <c r="CE77" s="1290"/>
      <c r="CF77" s="1290">
        <v>0</v>
      </c>
      <c r="CG77" s="1290"/>
      <c r="CH77" s="1290"/>
      <c r="CI77" s="1290"/>
      <c r="CJ77" s="1290"/>
      <c r="CK77" s="1290"/>
      <c r="CL77" s="1290"/>
      <c r="CM77" s="1290"/>
      <c r="CN77" s="1290">
        <v>0</v>
      </c>
      <c r="CO77" s="1290"/>
      <c r="CP77" s="1290"/>
      <c r="CQ77" s="1290"/>
      <c r="CR77" s="1290"/>
      <c r="CS77" s="1290"/>
      <c r="CT77" s="1290"/>
      <c r="CU77" s="1290"/>
      <c r="CV77" s="1290">
        <v>0</v>
      </c>
      <c r="CW77" s="1290"/>
      <c r="CX77" s="1290"/>
      <c r="CY77" s="1290"/>
      <c r="CZ77" s="1290"/>
      <c r="DA77" s="1290"/>
      <c r="DB77" s="1290"/>
      <c r="DC77" s="1290"/>
    </row>
    <row r="78" spans="2:107" ht="13.2" x14ac:dyDescent="0.2">
      <c r="B78" s="375"/>
      <c r="G78" s="1285"/>
      <c r="H78" s="1285"/>
      <c r="I78" s="1285"/>
      <c r="J78" s="1285"/>
      <c r="K78" s="1297"/>
      <c r="L78" s="1297"/>
      <c r="M78" s="1297"/>
      <c r="N78" s="1297"/>
      <c r="AN78" s="1289"/>
      <c r="AO78" s="1289"/>
      <c r="AP78" s="1289"/>
      <c r="AQ78" s="1289"/>
      <c r="AR78" s="1289"/>
      <c r="AS78" s="1289"/>
      <c r="AT78" s="1289"/>
      <c r="AU78" s="1289"/>
      <c r="AV78" s="1289"/>
      <c r="AW78" s="1289"/>
      <c r="AX78" s="1289"/>
      <c r="AY78" s="1289"/>
      <c r="AZ78" s="1289"/>
      <c r="BA78" s="1289"/>
      <c r="BB78" s="1292"/>
      <c r="BC78" s="1292"/>
      <c r="BD78" s="1292"/>
      <c r="BE78" s="1292"/>
      <c r="BF78" s="1292"/>
      <c r="BG78" s="1292"/>
      <c r="BH78" s="1292"/>
      <c r="BI78" s="1292"/>
      <c r="BJ78" s="1292"/>
      <c r="BK78" s="1292"/>
      <c r="BL78" s="1292"/>
      <c r="BM78" s="1292"/>
      <c r="BN78" s="1292"/>
      <c r="BO78" s="1292"/>
      <c r="BP78" s="1290"/>
      <c r="BQ78" s="1290"/>
      <c r="BR78" s="1290"/>
      <c r="BS78" s="1290"/>
      <c r="BT78" s="1290"/>
      <c r="BU78" s="1290"/>
      <c r="BV78" s="1290"/>
      <c r="BW78" s="1290"/>
      <c r="BX78" s="1290"/>
      <c r="BY78" s="1290"/>
      <c r="BZ78" s="1290"/>
      <c r="CA78" s="1290"/>
      <c r="CB78" s="1290"/>
      <c r="CC78" s="1290"/>
      <c r="CD78" s="1290"/>
      <c r="CE78" s="1290"/>
      <c r="CF78" s="1290"/>
      <c r="CG78" s="1290"/>
      <c r="CH78" s="1290"/>
      <c r="CI78" s="1290"/>
      <c r="CJ78" s="1290"/>
      <c r="CK78" s="1290"/>
      <c r="CL78" s="1290"/>
      <c r="CM78" s="1290"/>
      <c r="CN78" s="1290"/>
      <c r="CO78" s="1290"/>
      <c r="CP78" s="1290"/>
      <c r="CQ78" s="1290"/>
      <c r="CR78" s="1290"/>
      <c r="CS78" s="1290"/>
      <c r="CT78" s="1290"/>
      <c r="CU78" s="1290"/>
      <c r="CV78" s="1290"/>
      <c r="CW78" s="1290"/>
      <c r="CX78" s="1290"/>
      <c r="CY78" s="1290"/>
      <c r="CZ78" s="1290"/>
      <c r="DA78" s="1290"/>
      <c r="DB78" s="1290"/>
      <c r="DC78" s="1290"/>
    </row>
    <row r="79" spans="2:107" ht="13.2" x14ac:dyDescent="0.2">
      <c r="B79" s="375"/>
      <c r="G79" s="1285"/>
      <c r="H79" s="1285"/>
      <c r="I79" s="1295"/>
      <c r="J79" s="1295"/>
      <c r="K79" s="1298"/>
      <c r="L79" s="1298"/>
      <c r="M79" s="1298"/>
      <c r="N79" s="1298"/>
      <c r="AN79" s="1289"/>
      <c r="AO79" s="1289"/>
      <c r="AP79" s="1289"/>
      <c r="AQ79" s="1289"/>
      <c r="AR79" s="1289"/>
      <c r="AS79" s="1289"/>
      <c r="AT79" s="1289"/>
      <c r="AU79" s="1289"/>
      <c r="AV79" s="1289"/>
      <c r="AW79" s="1289"/>
      <c r="AX79" s="1289"/>
      <c r="AY79" s="1289"/>
      <c r="AZ79" s="1289"/>
      <c r="BA79" s="1289"/>
      <c r="BB79" s="1292" t="s">
        <v>592</v>
      </c>
      <c r="BC79" s="1292"/>
      <c r="BD79" s="1292"/>
      <c r="BE79" s="1292"/>
      <c r="BF79" s="1292"/>
      <c r="BG79" s="1292"/>
      <c r="BH79" s="1292"/>
      <c r="BI79" s="1292"/>
      <c r="BJ79" s="1292"/>
      <c r="BK79" s="1292"/>
      <c r="BL79" s="1292"/>
      <c r="BM79" s="1292"/>
      <c r="BN79" s="1292"/>
      <c r="BO79" s="1292"/>
      <c r="BP79" s="1290">
        <v>7.2</v>
      </c>
      <c r="BQ79" s="1290"/>
      <c r="BR79" s="1290"/>
      <c r="BS79" s="1290"/>
      <c r="BT79" s="1290"/>
      <c r="BU79" s="1290"/>
      <c r="BV79" s="1290"/>
      <c r="BW79" s="1290"/>
      <c r="BX79" s="1290">
        <v>7.2</v>
      </c>
      <c r="BY79" s="1290"/>
      <c r="BZ79" s="1290"/>
      <c r="CA79" s="1290"/>
      <c r="CB79" s="1290"/>
      <c r="CC79" s="1290"/>
      <c r="CD79" s="1290"/>
      <c r="CE79" s="1290"/>
      <c r="CF79" s="1290">
        <v>7.7</v>
      </c>
      <c r="CG79" s="1290"/>
      <c r="CH79" s="1290"/>
      <c r="CI79" s="1290"/>
      <c r="CJ79" s="1290"/>
      <c r="CK79" s="1290"/>
      <c r="CL79" s="1290"/>
      <c r="CM79" s="1290"/>
      <c r="CN79" s="1290">
        <v>8</v>
      </c>
      <c r="CO79" s="1290"/>
      <c r="CP79" s="1290"/>
      <c r="CQ79" s="1290"/>
      <c r="CR79" s="1290"/>
      <c r="CS79" s="1290"/>
      <c r="CT79" s="1290"/>
      <c r="CU79" s="1290"/>
      <c r="CV79" s="1290">
        <v>8</v>
      </c>
      <c r="CW79" s="1290"/>
      <c r="CX79" s="1290"/>
      <c r="CY79" s="1290"/>
      <c r="CZ79" s="1290"/>
      <c r="DA79" s="1290"/>
      <c r="DB79" s="1290"/>
      <c r="DC79" s="1290"/>
    </row>
    <row r="80" spans="2:107" ht="13.2" x14ac:dyDescent="0.2">
      <c r="B80" s="375"/>
      <c r="G80" s="1285"/>
      <c r="H80" s="1285"/>
      <c r="I80" s="1295"/>
      <c r="J80" s="1295"/>
      <c r="K80" s="1298"/>
      <c r="L80" s="1298"/>
      <c r="M80" s="1298"/>
      <c r="N80" s="1298"/>
      <c r="AN80" s="1289"/>
      <c r="AO80" s="1289"/>
      <c r="AP80" s="1289"/>
      <c r="AQ80" s="1289"/>
      <c r="AR80" s="1289"/>
      <c r="AS80" s="1289"/>
      <c r="AT80" s="1289"/>
      <c r="AU80" s="1289"/>
      <c r="AV80" s="1289"/>
      <c r="AW80" s="1289"/>
      <c r="AX80" s="1289"/>
      <c r="AY80" s="1289"/>
      <c r="AZ80" s="1289"/>
      <c r="BA80" s="1289"/>
      <c r="BB80" s="1292"/>
      <c r="BC80" s="1292"/>
      <c r="BD80" s="1292"/>
      <c r="BE80" s="1292"/>
      <c r="BF80" s="1292"/>
      <c r="BG80" s="1292"/>
      <c r="BH80" s="1292"/>
      <c r="BI80" s="1292"/>
      <c r="BJ80" s="1292"/>
      <c r="BK80" s="1292"/>
      <c r="BL80" s="1292"/>
      <c r="BM80" s="1292"/>
      <c r="BN80" s="1292"/>
      <c r="BO80" s="1292"/>
      <c r="BP80" s="1290"/>
      <c r="BQ80" s="1290"/>
      <c r="BR80" s="1290"/>
      <c r="BS80" s="1290"/>
      <c r="BT80" s="1290"/>
      <c r="BU80" s="1290"/>
      <c r="BV80" s="1290"/>
      <c r="BW80" s="1290"/>
      <c r="BX80" s="1290"/>
      <c r="BY80" s="1290"/>
      <c r="BZ80" s="1290"/>
      <c r="CA80" s="1290"/>
      <c r="CB80" s="1290"/>
      <c r="CC80" s="1290"/>
      <c r="CD80" s="1290"/>
      <c r="CE80" s="1290"/>
      <c r="CF80" s="1290"/>
      <c r="CG80" s="1290"/>
      <c r="CH80" s="1290"/>
      <c r="CI80" s="1290"/>
      <c r="CJ80" s="1290"/>
      <c r="CK80" s="1290"/>
      <c r="CL80" s="1290"/>
      <c r="CM80" s="1290"/>
      <c r="CN80" s="1290"/>
      <c r="CO80" s="1290"/>
      <c r="CP80" s="1290"/>
      <c r="CQ80" s="1290"/>
      <c r="CR80" s="1290"/>
      <c r="CS80" s="1290"/>
      <c r="CT80" s="1290"/>
      <c r="CU80" s="1290"/>
      <c r="CV80" s="1290"/>
      <c r="CW80" s="1290"/>
      <c r="CX80" s="1290"/>
      <c r="CY80" s="1290"/>
      <c r="CZ80" s="1290"/>
      <c r="DA80" s="1290"/>
      <c r="DB80" s="1290"/>
      <c r="DC80" s="1290"/>
    </row>
    <row r="81" spans="2:109" ht="13.2" x14ac:dyDescent="0.2">
      <c r="B81" s="375"/>
    </row>
    <row r="82" spans="2:109" ht="16.2" x14ac:dyDescent="0.2">
      <c r="B82" s="375"/>
      <c r="K82" s="402"/>
      <c r="L82" s="402"/>
      <c r="M82" s="402"/>
      <c r="N82" s="402"/>
      <c r="AQ82" s="402"/>
      <c r="AR82" s="402"/>
      <c r="AS82" s="402"/>
      <c r="AT82" s="402"/>
      <c r="BC82" s="402"/>
      <c r="BD82" s="402"/>
      <c r="BE82" s="402"/>
      <c r="BF82" s="402"/>
      <c r="BO82" s="402"/>
      <c r="BP82" s="402"/>
      <c r="BQ82" s="402"/>
      <c r="BR82" s="402"/>
      <c r="CA82" s="402"/>
      <c r="CB82" s="402"/>
      <c r="CC82" s="402"/>
      <c r="CD82" s="402"/>
      <c r="CM82" s="402"/>
      <c r="CN82" s="402"/>
      <c r="CO82" s="402"/>
      <c r="CP82" s="402"/>
      <c r="CY82" s="402"/>
      <c r="CZ82" s="402"/>
      <c r="DA82" s="402"/>
      <c r="DB82" s="402"/>
      <c r="DC82" s="402"/>
    </row>
    <row r="83" spans="2:109" ht="13.2" x14ac:dyDescent="0.2">
      <c r="B83" s="377"/>
      <c r="C83" s="378"/>
      <c r="D83" s="378"/>
      <c r="E83" s="378"/>
      <c r="F83" s="378"/>
      <c r="G83" s="378"/>
      <c r="H83" s="378"/>
      <c r="I83" s="378"/>
      <c r="J83" s="378"/>
      <c r="K83" s="378"/>
      <c r="L83" s="378"/>
      <c r="M83" s="378"/>
      <c r="N83" s="378"/>
      <c r="O83" s="378"/>
      <c r="P83" s="378"/>
      <c r="Q83" s="378"/>
      <c r="R83" s="378"/>
      <c r="S83" s="378"/>
      <c r="T83" s="378"/>
      <c r="U83" s="378"/>
      <c r="V83" s="378"/>
      <c r="W83" s="378"/>
      <c r="X83" s="378"/>
      <c r="Y83" s="378"/>
      <c r="Z83" s="378"/>
      <c r="AA83" s="378"/>
      <c r="AB83" s="378"/>
      <c r="AC83" s="378"/>
      <c r="AD83" s="378"/>
      <c r="AE83" s="378"/>
      <c r="AF83" s="378"/>
      <c r="AG83" s="378"/>
      <c r="AH83" s="378"/>
      <c r="AI83" s="378"/>
      <c r="AJ83" s="378"/>
      <c r="AK83" s="378"/>
      <c r="AL83" s="378"/>
      <c r="AM83" s="378"/>
      <c r="AN83" s="378"/>
      <c r="AO83" s="378"/>
      <c r="AP83" s="378"/>
      <c r="AQ83" s="378"/>
      <c r="AR83" s="378"/>
      <c r="AS83" s="378"/>
      <c r="AT83" s="378"/>
      <c r="AU83" s="378"/>
      <c r="AV83" s="378"/>
      <c r="AW83" s="378"/>
      <c r="AX83" s="378"/>
      <c r="AY83" s="378"/>
      <c r="AZ83" s="378"/>
      <c r="BA83" s="378"/>
      <c r="BB83" s="378"/>
      <c r="BC83" s="378"/>
      <c r="BD83" s="378"/>
      <c r="BE83" s="378"/>
      <c r="BF83" s="378"/>
      <c r="BG83" s="378"/>
      <c r="BH83" s="378"/>
      <c r="BI83" s="378"/>
      <c r="BJ83" s="378"/>
      <c r="BK83" s="378"/>
      <c r="BL83" s="378"/>
      <c r="BM83" s="378"/>
      <c r="BN83" s="378"/>
      <c r="BO83" s="378"/>
      <c r="BP83" s="378"/>
      <c r="BQ83" s="378"/>
      <c r="BR83" s="378"/>
      <c r="BS83" s="378"/>
      <c r="BT83" s="378"/>
      <c r="BU83" s="378"/>
      <c r="BV83" s="378"/>
      <c r="BW83" s="378"/>
      <c r="BX83" s="378"/>
      <c r="BY83" s="378"/>
      <c r="BZ83" s="378"/>
      <c r="CA83" s="378"/>
      <c r="CB83" s="378"/>
      <c r="CC83" s="378"/>
      <c r="CD83" s="378"/>
      <c r="CE83" s="378"/>
      <c r="CF83" s="378"/>
      <c r="CG83" s="378"/>
      <c r="CH83" s="378"/>
      <c r="CI83" s="378"/>
      <c r="CJ83" s="378"/>
      <c r="CK83" s="378"/>
      <c r="CL83" s="378"/>
      <c r="CM83" s="378"/>
      <c r="CN83" s="378"/>
      <c r="CO83" s="378"/>
      <c r="CP83" s="378"/>
      <c r="CQ83" s="378"/>
      <c r="CR83" s="378"/>
      <c r="CS83" s="378"/>
      <c r="CT83" s="378"/>
      <c r="CU83" s="378"/>
      <c r="CV83" s="378"/>
      <c r="CW83" s="378"/>
      <c r="CX83" s="378"/>
      <c r="CY83" s="378"/>
      <c r="CZ83" s="378"/>
      <c r="DA83" s="378"/>
      <c r="DB83" s="378"/>
      <c r="DC83" s="378"/>
      <c r="DD83" s="379"/>
    </row>
    <row r="84" spans="2:109" ht="13.2" x14ac:dyDescent="0.2">
      <c r="DD84" s="369"/>
      <c r="DE84" s="369"/>
    </row>
    <row r="85" spans="2:109" ht="13.2" x14ac:dyDescent="0.2">
      <c r="DD85" s="369"/>
      <c r="DE85" s="369"/>
    </row>
  </sheetData>
  <sheetProtection algorithmName="SHA-512" hashValue="Pt6ptoWZAmnRnIY/sSBMdQfz4qbxpHTm3f1RrXCmaQDf9sTrHBV6cqvHvJn7ERNLebE8NuoNNKdC5BalXpbKdg==" saltValue="L22rc8MuUxrbpFyTn1vsqg=="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5" zoomScaleNormal="75" zoomScaleSheetLayoutView="70" workbookViewId="0"/>
  </sheetViews>
  <sheetFormatPr defaultColWidth="0" defaultRowHeight="13.5" customHeight="1" zeroHeight="1" x14ac:dyDescent="0.2"/>
  <cols>
    <col min="1" max="34" width="2.44140625" style="263" customWidth="1"/>
    <col min="35" max="122" width="2.44140625" style="262" customWidth="1"/>
    <col min="123" max="16384" width="2.44140625" style="262" hidden="1"/>
  </cols>
  <sheetData>
    <row r="1" spans="1:34" ht="13.5" customHeight="1" x14ac:dyDescent="0.2">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row>
    <row r="2" spans="1:34" ht="13.2" x14ac:dyDescent="0.2">
      <c r="S2" s="262"/>
      <c r="AH2" s="262"/>
    </row>
    <row r="3" spans="1:34" ht="13.2" x14ac:dyDescent="0.2">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row>
    <row r="4" spans="1:34" ht="13.2" x14ac:dyDescent="0.2"/>
    <row r="5" spans="1:34" ht="13.2" x14ac:dyDescent="0.2"/>
    <row r="6" spans="1:34" ht="13.2" x14ac:dyDescent="0.2"/>
    <row r="7" spans="1:34" ht="13.2" x14ac:dyDescent="0.2"/>
    <row r="8" spans="1:34" ht="13.2" x14ac:dyDescent="0.2"/>
    <row r="9" spans="1:34" ht="13.2" x14ac:dyDescent="0.2">
      <c r="AH9" s="262"/>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62"/>
    </row>
    <row r="18" spans="12:34" ht="13.2" x14ac:dyDescent="0.2"/>
    <row r="19" spans="12:34" ht="13.2" x14ac:dyDescent="0.2"/>
    <row r="20" spans="12:34" ht="13.2" x14ac:dyDescent="0.2">
      <c r="AH20" s="262"/>
    </row>
    <row r="21" spans="12:34" ht="13.2" x14ac:dyDescent="0.2">
      <c r="AH21" s="262"/>
    </row>
    <row r="22" spans="12:34" ht="13.2" x14ac:dyDescent="0.2"/>
    <row r="23" spans="12:34" ht="13.2" x14ac:dyDescent="0.2"/>
    <row r="24" spans="12:34" ht="13.2" x14ac:dyDescent="0.2">
      <c r="Q24" s="262"/>
    </row>
    <row r="25" spans="12:34" ht="13.2" x14ac:dyDescent="0.2"/>
    <row r="26" spans="12:34" ht="13.2" x14ac:dyDescent="0.2"/>
    <row r="27" spans="12:34" ht="13.2" x14ac:dyDescent="0.2"/>
    <row r="28" spans="12:34" ht="13.2" x14ac:dyDescent="0.2">
      <c r="O28" s="262"/>
      <c r="T28" s="262"/>
      <c r="AH28" s="262"/>
    </row>
    <row r="29" spans="12:34" ht="13.2" x14ac:dyDescent="0.2"/>
    <row r="30" spans="12:34" ht="13.2" x14ac:dyDescent="0.2"/>
    <row r="31" spans="12:34" ht="13.2" x14ac:dyDescent="0.2">
      <c r="Q31" s="262"/>
    </row>
    <row r="32" spans="12:34" ht="13.2" x14ac:dyDescent="0.2">
      <c r="L32" s="262"/>
    </row>
    <row r="33" spans="2:34" ht="13.2" x14ac:dyDescent="0.2">
      <c r="C33" s="262"/>
      <c r="E33" s="262"/>
      <c r="G33" s="262"/>
      <c r="I33" s="262"/>
      <c r="X33" s="262"/>
    </row>
    <row r="34" spans="2:34" ht="13.2" x14ac:dyDescent="0.2">
      <c r="B34" s="262"/>
      <c r="P34" s="262"/>
      <c r="R34" s="262"/>
      <c r="T34" s="262"/>
    </row>
    <row r="35" spans="2:34" ht="13.2" x14ac:dyDescent="0.2">
      <c r="D35" s="262"/>
      <c r="W35" s="262"/>
      <c r="AC35" s="262"/>
      <c r="AD35" s="262"/>
      <c r="AE35" s="262"/>
      <c r="AF35" s="262"/>
      <c r="AG35" s="262"/>
      <c r="AH35" s="262"/>
    </row>
    <row r="36" spans="2:34" ht="13.2" x14ac:dyDescent="0.2">
      <c r="H36" s="262"/>
      <c r="J36" s="262"/>
      <c r="K36" s="262"/>
      <c r="M36" s="262"/>
      <c r="Y36" s="262"/>
      <c r="Z36" s="262"/>
      <c r="AA36" s="262"/>
      <c r="AB36" s="262"/>
      <c r="AC36" s="262"/>
      <c r="AD36" s="262"/>
      <c r="AE36" s="262"/>
      <c r="AF36" s="262"/>
      <c r="AG36" s="262"/>
      <c r="AH36" s="262"/>
    </row>
    <row r="37" spans="2:34" ht="13.2" x14ac:dyDescent="0.2">
      <c r="AH37" s="262"/>
    </row>
    <row r="38" spans="2:34" ht="13.2" x14ac:dyDescent="0.2">
      <c r="AG38" s="262"/>
      <c r="AH38" s="262"/>
    </row>
    <row r="39" spans="2:34" ht="13.2" x14ac:dyDescent="0.2"/>
    <row r="40" spans="2:34" ht="13.2" x14ac:dyDescent="0.2">
      <c r="X40" s="262"/>
    </row>
    <row r="41" spans="2:34" ht="13.2" x14ac:dyDescent="0.2">
      <c r="R41" s="262"/>
    </row>
    <row r="42" spans="2:34" ht="13.2" x14ac:dyDescent="0.2">
      <c r="W42" s="262"/>
    </row>
    <row r="43" spans="2:34" ht="13.2" x14ac:dyDescent="0.2">
      <c r="Y43" s="262"/>
      <c r="Z43" s="262"/>
      <c r="AA43" s="262"/>
      <c r="AB43" s="262"/>
      <c r="AC43" s="262"/>
      <c r="AD43" s="262"/>
      <c r="AE43" s="262"/>
      <c r="AF43" s="262"/>
      <c r="AG43" s="262"/>
      <c r="AH43" s="262"/>
    </row>
    <row r="44" spans="2:34" ht="13.2" x14ac:dyDescent="0.2">
      <c r="AH44" s="262"/>
    </row>
    <row r="45" spans="2:34" ht="13.2" x14ac:dyDescent="0.2">
      <c r="X45" s="262"/>
    </row>
    <row r="46" spans="2:34" ht="13.2" x14ac:dyDescent="0.2"/>
    <row r="47" spans="2:34" ht="13.2" x14ac:dyDescent="0.2"/>
    <row r="48" spans="2:34" ht="13.2" x14ac:dyDescent="0.2">
      <c r="W48" s="262"/>
      <c r="Y48" s="262"/>
      <c r="Z48" s="262"/>
      <c r="AA48" s="262"/>
      <c r="AB48" s="262"/>
      <c r="AC48" s="262"/>
      <c r="AD48" s="262"/>
      <c r="AE48" s="262"/>
      <c r="AF48" s="262"/>
      <c r="AG48" s="262"/>
      <c r="AH48" s="262"/>
    </row>
    <row r="49" spans="28:34" ht="13.2" x14ac:dyDescent="0.2"/>
    <row r="50" spans="28:34" ht="13.2" x14ac:dyDescent="0.2">
      <c r="AE50" s="262"/>
      <c r="AF50" s="262"/>
      <c r="AG50" s="262"/>
      <c r="AH50" s="262"/>
    </row>
    <row r="51" spans="28:34" ht="13.2" x14ac:dyDescent="0.2">
      <c r="AC51" s="262"/>
      <c r="AD51" s="262"/>
      <c r="AE51" s="262"/>
      <c r="AF51" s="262"/>
      <c r="AG51" s="262"/>
      <c r="AH51" s="262"/>
    </row>
    <row r="52" spans="28:34" ht="13.2" x14ac:dyDescent="0.2"/>
    <row r="53" spans="28:34" ht="13.2" x14ac:dyDescent="0.2">
      <c r="AF53" s="262"/>
      <c r="AG53" s="262"/>
      <c r="AH53" s="262"/>
    </row>
    <row r="54" spans="28:34" ht="13.2" x14ac:dyDescent="0.2">
      <c r="AH54" s="262"/>
    </row>
    <row r="55" spans="28:34" ht="13.2" x14ac:dyDescent="0.2"/>
    <row r="56" spans="28:34" ht="13.2" x14ac:dyDescent="0.2">
      <c r="AB56" s="262"/>
      <c r="AC56" s="262"/>
      <c r="AD56" s="262"/>
      <c r="AE56" s="262"/>
      <c r="AF56" s="262"/>
      <c r="AG56" s="262"/>
      <c r="AH56" s="262"/>
    </row>
    <row r="57" spans="28:34" ht="13.2" x14ac:dyDescent="0.2">
      <c r="AH57" s="262"/>
    </row>
    <row r="58" spans="28:34" ht="13.2" x14ac:dyDescent="0.2">
      <c r="AH58" s="262"/>
    </row>
    <row r="59" spans="28:34" ht="13.2" x14ac:dyDescent="0.2"/>
    <row r="60" spans="28:34" ht="13.2" x14ac:dyDescent="0.2"/>
    <row r="61" spans="28:34" ht="13.2" x14ac:dyDescent="0.2"/>
    <row r="62" spans="28:34" ht="13.2" x14ac:dyDescent="0.2"/>
    <row r="63" spans="28:34" ht="13.2" x14ac:dyDescent="0.2">
      <c r="AH63" s="262"/>
    </row>
    <row r="64" spans="28:34" ht="13.2" x14ac:dyDescent="0.2">
      <c r="AG64" s="262"/>
      <c r="AH64" s="262"/>
    </row>
    <row r="65" spans="28:34" ht="13.2" x14ac:dyDescent="0.2"/>
    <row r="66" spans="28:34" ht="13.2" x14ac:dyDescent="0.2"/>
    <row r="67" spans="28:34" ht="13.2" x14ac:dyDescent="0.2"/>
    <row r="68" spans="28:34" ht="13.2" x14ac:dyDescent="0.2">
      <c r="AB68" s="262"/>
      <c r="AC68" s="262"/>
      <c r="AD68" s="262"/>
      <c r="AE68" s="262"/>
      <c r="AF68" s="262"/>
      <c r="AG68" s="262"/>
      <c r="AH68" s="262"/>
    </row>
    <row r="69" spans="28:34" ht="13.2" x14ac:dyDescent="0.2">
      <c r="AF69" s="262"/>
      <c r="AG69" s="262"/>
      <c r="AH69" s="262"/>
    </row>
    <row r="70" spans="28:34" ht="13.2" x14ac:dyDescent="0.2"/>
    <row r="71" spans="28:34" ht="13.2" x14ac:dyDescent="0.2"/>
    <row r="72" spans="28:34" ht="13.2" x14ac:dyDescent="0.2"/>
    <row r="73" spans="28:34" ht="13.2" x14ac:dyDescent="0.2"/>
    <row r="74" spans="28:34" ht="13.2" x14ac:dyDescent="0.2"/>
    <row r="75" spans="28:34" ht="13.2" x14ac:dyDescent="0.2">
      <c r="AH75" s="262"/>
    </row>
    <row r="76" spans="28:34" ht="13.2" x14ac:dyDescent="0.2">
      <c r="AF76" s="262"/>
      <c r="AG76" s="262"/>
      <c r="AH76" s="262"/>
    </row>
    <row r="77" spans="28:34" ht="13.2" x14ac:dyDescent="0.2">
      <c r="AG77" s="262"/>
      <c r="AH77" s="262"/>
    </row>
    <row r="78" spans="28:34" ht="13.2" x14ac:dyDescent="0.2"/>
    <row r="79" spans="28:34" ht="13.2" x14ac:dyDescent="0.2"/>
    <row r="80" spans="28:34" ht="13.2" x14ac:dyDescent="0.2"/>
    <row r="81" spans="25:34" ht="13.2" x14ac:dyDescent="0.2"/>
    <row r="82" spans="25:34" ht="13.2" x14ac:dyDescent="0.2">
      <c r="Y82" s="262"/>
    </row>
    <row r="83" spans="25:34" ht="13.2" x14ac:dyDescent="0.2">
      <c r="Y83" s="262"/>
      <c r="Z83" s="262"/>
      <c r="AA83" s="262"/>
      <c r="AB83" s="262"/>
      <c r="AC83" s="262"/>
      <c r="AD83" s="262"/>
      <c r="AE83" s="262"/>
      <c r="AF83" s="262"/>
      <c r="AG83" s="262"/>
      <c r="AH83" s="262"/>
    </row>
    <row r="84" spans="25:34" ht="13.2" x14ac:dyDescent="0.2"/>
    <row r="85" spans="25:34" ht="13.2" x14ac:dyDescent="0.2"/>
    <row r="86" spans="25:34" ht="13.2" x14ac:dyDescent="0.2"/>
    <row r="87" spans="25:34" ht="13.2" x14ac:dyDescent="0.2"/>
    <row r="88" spans="25:34" ht="13.2" x14ac:dyDescent="0.2">
      <c r="AH88" s="262"/>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62"/>
      <c r="AG94" s="262"/>
      <c r="AH94" s="262"/>
    </row>
    <row r="95" spans="25:34" ht="13.5" customHeight="1" x14ac:dyDescent="0.2">
      <c r="AH95" s="262"/>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62"/>
    </row>
    <row r="102" spans="33:34" ht="13.5" customHeight="1" x14ac:dyDescent="0.2"/>
    <row r="103" spans="33:34" ht="13.5" customHeight="1" x14ac:dyDescent="0.2"/>
    <row r="104" spans="33:34" ht="13.5" customHeight="1" x14ac:dyDescent="0.2">
      <c r="AG104" s="262"/>
      <c r="AH104" s="262"/>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62"/>
    </row>
    <row r="117" spans="34:122" ht="13.5" customHeight="1" x14ac:dyDescent="0.2"/>
    <row r="118" spans="34:122" ht="13.5" customHeight="1" x14ac:dyDescent="0.2"/>
    <row r="119" spans="34:122" ht="13.5" customHeight="1" x14ac:dyDescent="0.2"/>
    <row r="120" spans="34:122" ht="13.5" customHeight="1" x14ac:dyDescent="0.2">
      <c r="AH120" s="262"/>
    </row>
    <row r="121" spans="34:122" ht="13.5" customHeight="1" x14ac:dyDescent="0.2">
      <c r="AH121" s="262"/>
    </row>
    <row r="122" spans="34:122" ht="13.5" customHeight="1" x14ac:dyDescent="0.2"/>
    <row r="123" spans="34:122" ht="13.5" customHeight="1" x14ac:dyDescent="0.2"/>
    <row r="124" spans="34:122" ht="13.5" customHeight="1" x14ac:dyDescent="0.2"/>
    <row r="125" spans="34:122" ht="13.5" customHeight="1" x14ac:dyDescent="0.2">
      <c r="DR125" s="262" t="s">
        <v>506</v>
      </c>
    </row>
  </sheetData>
  <sheetProtection algorithmName="SHA-512" hashValue="Ljj+V5mMk4qXNlqu7tcDPvWSAPeab0a0JOTKyG6efXwLd4NZHfHyP8XNRdA+gapx7VQHNRy9EeGh8XGZRM4KaQ==" saltValue="Qwk+WjqaBs9AKXKn1pcd0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5" zoomScaleNormal="75" zoomScaleSheetLayoutView="55" workbookViewId="0"/>
  </sheetViews>
  <sheetFormatPr defaultColWidth="0" defaultRowHeight="13.5" customHeight="1" zeroHeight="1" x14ac:dyDescent="0.2"/>
  <cols>
    <col min="1" max="34" width="2.44140625" style="263" customWidth="1"/>
    <col min="35" max="122" width="2.44140625" style="262" customWidth="1"/>
    <col min="123" max="16384" width="2.44140625" style="262" hidden="1"/>
  </cols>
  <sheetData>
    <row r="1" spans="2:34" ht="13.5" customHeight="1" x14ac:dyDescent="0.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row>
    <row r="2" spans="2:34" ht="13.2" x14ac:dyDescent="0.2">
      <c r="S2" s="262"/>
      <c r="AH2" s="262"/>
    </row>
    <row r="3" spans="2:34" ht="13.2" x14ac:dyDescent="0.2">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row>
    <row r="4" spans="2:34" ht="13.2" x14ac:dyDescent="0.2"/>
    <row r="5" spans="2:34" ht="13.2" x14ac:dyDescent="0.2"/>
    <row r="6" spans="2:34" ht="13.2" x14ac:dyDescent="0.2"/>
    <row r="7" spans="2:34" ht="13.2" x14ac:dyDescent="0.2"/>
    <row r="8" spans="2:34" ht="13.2" x14ac:dyDescent="0.2"/>
    <row r="9" spans="2:34" ht="13.2" x14ac:dyDescent="0.2">
      <c r="AH9" s="262"/>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62"/>
    </row>
    <row r="18" spans="12:34" ht="13.2" x14ac:dyDescent="0.2"/>
    <row r="19" spans="12:34" ht="13.2" x14ac:dyDescent="0.2"/>
    <row r="20" spans="12:34" ht="13.2" x14ac:dyDescent="0.2">
      <c r="AH20" s="262"/>
    </row>
    <row r="21" spans="12:34" ht="13.2" x14ac:dyDescent="0.2">
      <c r="AH21" s="262"/>
    </row>
    <row r="22" spans="12:34" ht="13.2" x14ac:dyDescent="0.2"/>
    <row r="23" spans="12:34" ht="13.2" x14ac:dyDescent="0.2"/>
    <row r="24" spans="12:34" ht="13.2" x14ac:dyDescent="0.2">
      <c r="Q24" s="262"/>
    </row>
    <row r="25" spans="12:34" ht="13.2" x14ac:dyDescent="0.2"/>
    <row r="26" spans="12:34" ht="13.2" x14ac:dyDescent="0.2"/>
    <row r="27" spans="12:34" ht="13.2" x14ac:dyDescent="0.2"/>
    <row r="28" spans="12:34" ht="13.2" x14ac:dyDescent="0.2">
      <c r="O28" s="262"/>
      <c r="T28" s="262"/>
      <c r="AH28" s="262"/>
    </row>
    <row r="29" spans="12:34" ht="13.2" x14ac:dyDescent="0.2"/>
    <row r="30" spans="12:34" ht="13.2" x14ac:dyDescent="0.2"/>
    <row r="31" spans="12:34" ht="13.2" x14ac:dyDescent="0.2">
      <c r="Q31" s="262"/>
    </row>
    <row r="32" spans="12:34" ht="13.2" x14ac:dyDescent="0.2">
      <c r="L32" s="262"/>
    </row>
    <row r="33" spans="2:34" ht="13.2" x14ac:dyDescent="0.2">
      <c r="C33" s="262"/>
      <c r="E33" s="262"/>
      <c r="G33" s="262"/>
      <c r="I33" s="262"/>
      <c r="X33" s="262"/>
    </row>
    <row r="34" spans="2:34" ht="13.2" x14ac:dyDescent="0.2">
      <c r="B34" s="262"/>
      <c r="P34" s="262"/>
      <c r="R34" s="262"/>
      <c r="T34" s="262"/>
    </row>
    <row r="35" spans="2:34" ht="13.2" x14ac:dyDescent="0.2">
      <c r="D35" s="262"/>
      <c r="W35" s="262"/>
      <c r="AC35" s="262"/>
      <c r="AD35" s="262"/>
      <c r="AE35" s="262"/>
      <c r="AF35" s="262"/>
      <c r="AG35" s="262"/>
      <c r="AH35" s="262"/>
    </row>
    <row r="36" spans="2:34" ht="13.2" x14ac:dyDescent="0.2">
      <c r="H36" s="262"/>
      <c r="J36" s="262"/>
      <c r="K36" s="262"/>
      <c r="M36" s="262"/>
      <c r="Y36" s="262"/>
      <c r="Z36" s="262"/>
      <c r="AA36" s="262"/>
      <c r="AB36" s="262"/>
      <c r="AC36" s="262"/>
      <c r="AD36" s="262"/>
      <c r="AE36" s="262"/>
      <c r="AF36" s="262"/>
      <c r="AG36" s="262"/>
      <c r="AH36" s="262"/>
    </row>
    <row r="37" spans="2:34" ht="13.2" x14ac:dyDescent="0.2">
      <c r="AH37" s="262"/>
    </row>
    <row r="38" spans="2:34" ht="13.2" x14ac:dyDescent="0.2">
      <c r="AG38" s="262"/>
      <c r="AH38" s="262"/>
    </row>
    <row r="39" spans="2:34" ht="13.2" x14ac:dyDescent="0.2"/>
    <row r="40" spans="2:34" ht="13.2" x14ac:dyDescent="0.2">
      <c r="X40" s="262"/>
    </row>
    <row r="41" spans="2:34" ht="13.2" x14ac:dyDescent="0.2">
      <c r="R41" s="262"/>
    </row>
    <row r="42" spans="2:34" ht="13.2" x14ac:dyDescent="0.2">
      <c r="W42" s="262"/>
    </row>
    <row r="43" spans="2:34" ht="13.2" x14ac:dyDescent="0.2">
      <c r="Y43" s="262"/>
      <c r="Z43" s="262"/>
      <c r="AA43" s="262"/>
      <c r="AB43" s="262"/>
      <c r="AC43" s="262"/>
      <c r="AD43" s="262"/>
      <c r="AE43" s="262"/>
      <c r="AF43" s="262"/>
      <c r="AG43" s="262"/>
      <c r="AH43" s="262"/>
    </row>
    <row r="44" spans="2:34" ht="13.2" x14ac:dyDescent="0.2">
      <c r="AH44" s="262"/>
    </row>
    <row r="45" spans="2:34" ht="13.2" x14ac:dyDescent="0.2">
      <c r="X45" s="262"/>
    </row>
    <row r="46" spans="2:34" ht="13.2" x14ac:dyDescent="0.2"/>
    <row r="47" spans="2:34" ht="13.2" x14ac:dyDescent="0.2"/>
    <row r="48" spans="2:34" ht="13.2" x14ac:dyDescent="0.2">
      <c r="W48" s="262"/>
      <c r="Y48" s="262"/>
      <c r="Z48" s="262"/>
      <c r="AA48" s="262"/>
      <c r="AB48" s="262"/>
      <c r="AC48" s="262"/>
      <c r="AD48" s="262"/>
      <c r="AE48" s="262"/>
      <c r="AF48" s="262"/>
      <c r="AG48" s="262"/>
      <c r="AH48" s="262"/>
    </row>
    <row r="49" spans="28:34" ht="13.2" x14ac:dyDescent="0.2"/>
    <row r="50" spans="28:34" ht="13.2" x14ac:dyDescent="0.2">
      <c r="AE50" s="262"/>
      <c r="AF50" s="262"/>
      <c r="AG50" s="262"/>
      <c r="AH50" s="262"/>
    </row>
    <row r="51" spans="28:34" ht="13.2" x14ac:dyDescent="0.2">
      <c r="AC51" s="262"/>
      <c r="AD51" s="262"/>
      <c r="AE51" s="262"/>
      <c r="AF51" s="262"/>
      <c r="AG51" s="262"/>
      <c r="AH51" s="262"/>
    </row>
    <row r="52" spans="28:34" ht="13.2" x14ac:dyDescent="0.2"/>
    <row r="53" spans="28:34" ht="13.2" x14ac:dyDescent="0.2">
      <c r="AF53" s="262"/>
      <c r="AG53" s="262"/>
      <c r="AH53" s="262"/>
    </row>
    <row r="54" spans="28:34" ht="13.2" x14ac:dyDescent="0.2">
      <c r="AH54" s="262"/>
    </row>
    <row r="55" spans="28:34" ht="13.2" x14ac:dyDescent="0.2"/>
    <row r="56" spans="28:34" ht="13.2" x14ac:dyDescent="0.2">
      <c r="AB56" s="262"/>
      <c r="AC56" s="262"/>
      <c r="AD56" s="262"/>
      <c r="AE56" s="262"/>
      <c r="AF56" s="262"/>
      <c r="AG56" s="262"/>
      <c r="AH56" s="262"/>
    </row>
    <row r="57" spans="28:34" ht="13.2" x14ac:dyDescent="0.2">
      <c r="AH57" s="262"/>
    </row>
    <row r="58" spans="28:34" ht="13.2" x14ac:dyDescent="0.2">
      <c r="AH58" s="262"/>
    </row>
    <row r="59" spans="28:34" ht="13.2" x14ac:dyDescent="0.2">
      <c r="AG59" s="262"/>
      <c r="AH59" s="262"/>
    </row>
    <row r="60" spans="28:34" ht="13.2" x14ac:dyDescent="0.2"/>
    <row r="61" spans="28:34" ht="13.2" x14ac:dyDescent="0.2"/>
    <row r="62" spans="28:34" ht="13.2" x14ac:dyDescent="0.2"/>
    <row r="63" spans="28:34" ht="13.2" x14ac:dyDescent="0.2">
      <c r="AH63" s="262"/>
    </row>
    <row r="64" spans="28:34" ht="13.2" x14ac:dyDescent="0.2">
      <c r="AG64" s="262"/>
      <c r="AH64" s="262"/>
    </row>
    <row r="65" spans="28:34" ht="13.2" x14ac:dyDescent="0.2"/>
    <row r="66" spans="28:34" ht="13.2" x14ac:dyDescent="0.2"/>
    <row r="67" spans="28:34" ht="13.2" x14ac:dyDescent="0.2"/>
    <row r="68" spans="28:34" ht="13.2" x14ac:dyDescent="0.2">
      <c r="AB68" s="262"/>
      <c r="AC68" s="262"/>
      <c r="AD68" s="262"/>
      <c r="AE68" s="262"/>
      <c r="AF68" s="262"/>
      <c r="AG68" s="262"/>
      <c r="AH68" s="262"/>
    </row>
    <row r="69" spans="28:34" ht="13.2" x14ac:dyDescent="0.2">
      <c r="AF69" s="262"/>
      <c r="AG69" s="262"/>
      <c r="AH69" s="262"/>
    </row>
    <row r="70" spans="28:34" ht="13.2" x14ac:dyDescent="0.2"/>
    <row r="71" spans="28:34" ht="13.2" x14ac:dyDescent="0.2"/>
    <row r="72" spans="28:34" ht="13.2" x14ac:dyDescent="0.2"/>
    <row r="73" spans="28:34" ht="13.2" x14ac:dyDescent="0.2"/>
    <row r="74" spans="28:34" ht="13.2" x14ac:dyDescent="0.2"/>
    <row r="75" spans="28:34" ht="13.2" x14ac:dyDescent="0.2">
      <c r="AH75" s="262"/>
    </row>
    <row r="76" spans="28:34" ht="13.2" x14ac:dyDescent="0.2">
      <c r="AF76" s="262"/>
      <c r="AG76" s="262"/>
      <c r="AH76" s="262"/>
    </row>
    <row r="77" spans="28:34" ht="13.2" x14ac:dyDescent="0.2">
      <c r="AG77" s="262"/>
      <c r="AH77" s="262"/>
    </row>
    <row r="78" spans="28:34" ht="13.2" x14ac:dyDescent="0.2"/>
    <row r="79" spans="28:34" ht="13.2" x14ac:dyDescent="0.2"/>
    <row r="80" spans="28:34" ht="13.2" x14ac:dyDescent="0.2"/>
    <row r="81" spans="25:34" ht="13.2" x14ac:dyDescent="0.2"/>
    <row r="82" spans="25:34" ht="13.2" x14ac:dyDescent="0.2">
      <c r="Y82" s="262"/>
    </row>
    <row r="83" spans="25:34" ht="13.2" x14ac:dyDescent="0.2">
      <c r="Y83" s="262"/>
      <c r="Z83" s="262"/>
      <c r="AA83" s="262"/>
      <c r="AB83" s="262"/>
      <c r="AC83" s="262"/>
      <c r="AD83" s="262"/>
      <c r="AE83" s="262"/>
      <c r="AF83" s="262"/>
      <c r="AG83" s="262"/>
      <c r="AH83" s="262"/>
    </row>
    <row r="84" spans="25:34" ht="13.2" x14ac:dyDescent="0.2"/>
    <row r="85" spans="25:34" ht="13.2" x14ac:dyDescent="0.2"/>
    <row r="86" spans="25:34" ht="13.2" x14ac:dyDescent="0.2"/>
    <row r="87" spans="25:34" ht="13.2" x14ac:dyDescent="0.2"/>
    <row r="88" spans="25:34" ht="13.2" x14ac:dyDescent="0.2">
      <c r="AH88" s="262"/>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62"/>
      <c r="AG94" s="262"/>
      <c r="AH94" s="262"/>
    </row>
    <row r="95" spans="25:34" ht="13.5" customHeight="1" x14ac:dyDescent="0.2">
      <c r="AH95" s="262"/>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62"/>
    </row>
    <row r="102" spans="33:34" ht="13.5" customHeight="1" x14ac:dyDescent="0.2"/>
    <row r="103" spans="33:34" ht="13.5" customHeight="1" x14ac:dyDescent="0.2"/>
    <row r="104" spans="33:34" ht="13.5" customHeight="1" x14ac:dyDescent="0.2">
      <c r="AG104" s="262"/>
      <c r="AH104" s="262"/>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62"/>
    </row>
    <row r="117" spans="34:122" ht="13.5" customHeight="1" x14ac:dyDescent="0.2"/>
    <row r="118" spans="34:122" ht="13.5" customHeight="1" x14ac:dyDescent="0.2"/>
    <row r="119" spans="34:122" ht="13.5" customHeight="1" x14ac:dyDescent="0.2"/>
    <row r="120" spans="34:122" ht="13.5" customHeight="1" x14ac:dyDescent="0.2">
      <c r="AH120" s="262"/>
    </row>
    <row r="121" spans="34:122" ht="13.5" customHeight="1" x14ac:dyDescent="0.2">
      <c r="AH121" s="262"/>
    </row>
    <row r="122" spans="34:122" ht="13.5" customHeight="1" x14ac:dyDescent="0.2"/>
    <row r="123" spans="34:122" ht="13.5" customHeight="1" x14ac:dyDescent="0.2"/>
    <row r="124" spans="34:122" ht="13.5" customHeight="1" x14ac:dyDescent="0.2"/>
    <row r="125" spans="34:122" ht="13.5" customHeight="1" x14ac:dyDescent="0.2">
      <c r="DR125" s="262" t="s">
        <v>506</v>
      </c>
    </row>
  </sheetData>
  <sheetProtection algorithmName="SHA-512" hashValue="N17GIPeZ+uRMG/z0WGvwDV1Fv9JEzTzE52kchUpem1WA89ag7wAboTVaRJKQ11W7sqp4zejsL+FX6jHesM2WDw==" saltValue="ugCC2vyLdovzlccGCeQ2p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41" customWidth="1"/>
    <col min="2" max="8" width="13.33203125" style="141" customWidth="1"/>
    <col min="9" max="16384" width="11.109375" style="141"/>
  </cols>
  <sheetData>
    <row r="1" spans="1:8" x14ac:dyDescent="0.2">
      <c r="A1" s="135"/>
      <c r="B1" s="136"/>
      <c r="C1" s="137"/>
      <c r="D1" s="138"/>
      <c r="E1" s="139"/>
      <c r="F1" s="139"/>
      <c r="G1" s="139"/>
      <c r="H1" s="140"/>
    </row>
    <row r="2" spans="1:8" x14ac:dyDescent="0.2">
      <c r="A2" s="142"/>
      <c r="B2" s="143"/>
      <c r="C2" s="144"/>
      <c r="D2" s="145" t="s">
        <v>54</v>
      </c>
      <c r="E2" s="146"/>
      <c r="F2" s="147" t="s">
        <v>556</v>
      </c>
      <c r="G2" s="148"/>
      <c r="H2" s="149"/>
    </row>
    <row r="3" spans="1:8" x14ac:dyDescent="0.2">
      <c r="A3" s="145" t="s">
        <v>549</v>
      </c>
      <c r="B3" s="150"/>
      <c r="C3" s="151"/>
      <c r="D3" s="152">
        <v>373090</v>
      </c>
      <c r="E3" s="153"/>
      <c r="F3" s="154">
        <v>122882</v>
      </c>
      <c r="G3" s="155"/>
      <c r="H3" s="156"/>
    </row>
    <row r="4" spans="1:8" x14ac:dyDescent="0.2">
      <c r="A4" s="157"/>
      <c r="B4" s="158"/>
      <c r="C4" s="159"/>
      <c r="D4" s="160">
        <v>34173</v>
      </c>
      <c r="E4" s="161"/>
      <c r="F4" s="162">
        <v>65785</v>
      </c>
      <c r="G4" s="163"/>
      <c r="H4" s="164"/>
    </row>
    <row r="5" spans="1:8" x14ac:dyDescent="0.2">
      <c r="A5" s="145" t="s">
        <v>551</v>
      </c>
      <c r="B5" s="150"/>
      <c r="C5" s="151"/>
      <c r="D5" s="152">
        <v>583863</v>
      </c>
      <c r="E5" s="153"/>
      <c r="F5" s="154">
        <v>114790</v>
      </c>
      <c r="G5" s="155"/>
      <c r="H5" s="156"/>
    </row>
    <row r="6" spans="1:8" x14ac:dyDescent="0.2">
      <c r="A6" s="157"/>
      <c r="B6" s="158"/>
      <c r="C6" s="159"/>
      <c r="D6" s="160">
        <v>232052</v>
      </c>
      <c r="E6" s="161"/>
      <c r="F6" s="162">
        <v>55601</v>
      </c>
      <c r="G6" s="163"/>
      <c r="H6" s="164"/>
    </row>
    <row r="7" spans="1:8" x14ac:dyDescent="0.2">
      <c r="A7" s="145" t="s">
        <v>552</v>
      </c>
      <c r="B7" s="150"/>
      <c r="C7" s="151"/>
      <c r="D7" s="152">
        <v>381590</v>
      </c>
      <c r="E7" s="153"/>
      <c r="F7" s="154">
        <v>126262</v>
      </c>
      <c r="G7" s="155"/>
      <c r="H7" s="156"/>
    </row>
    <row r="8" spans="1:8" x14ac:dyDescent="0.2">
      <c r="A8" s="157"/>
      <c r="B8" s="158"/>
      <c r="C8" s="159"/>
      <c r="D8" s="160">
        <v>40658</v>
      </c>
      <c r="E8" s="161"/>
      <c r="F8" s="162">
        <v>56769</v>
      </c>
      <c r="G8" s="163"/>
      <c r="H8" s="164"/>
    </row>
    <row r="9" spans="1:8" x14ac:dyDescent="0.2">
      <c r="A9" s="145" t="s">
        <v>553</v>
      </c>
      <c r="B9" s="150"/>
      <c r="C9" s="151"/>
      <c r="D9" s="152">
        <v>168358</v>
      </c>
      <c r="E9" s="153"/>
      <c r="F9" s="154">
        <v>126525</v>
      </c>
      <c r="G9" s="155"/>
      <c r="H9" s="156"/>
    </row>
    <row r="10" spans="1:8" x14ac:dyDescent="0.2">
      <c r="A10" s="157"/>
      <c r="B10" s="158"/>
      <c r="C10" s="159"/>
      <c r="D10" s="160">
        <v>53715</v>
      </c>
      <c r="E10" s="161"/>
      <c r="F10" s="162">
        <v>67052</v>
      </c>
      <c r="G10" s="163"/>
      <c r="H10" s="164"/>
    </row>
    <row r="11" spans="1:8" x14ac:dyDescent="0.2">
      <c r="A11" s="145" t="s">
        <v>554</v>
      </c>
      <c r="B11" s="150"/>
      <c r="C11" s="151"/>
      <c r="D11" s="152">
        <v>222492</v>
      </c>
      <c r="E11" s="153"/>
      <c r="F11" s="154">
        <v>122054</v>
      </c>
      <c r="G11" s="155"/>
      <c r="H11" s="156"/>
    </row>
    <row r="12" spans="1:8" x14ac:dyDescent="0.2">
      <c r="A12" s="157"/>
      <c r="B12" s="158"/>
      <c r="C12" s="165"/>
      <c r="D12" s="160">
        <v>81008</v>
      </c>
      <c r="E12" s="161"/>
      <c r="F12" s="162">
        <v>68298</v>
      </c>
      <c r="G12" s="163"/>
      <c r="H12" s="164"/>
    </row>
    <row r="13" spans="1:8" x14ac:dyDescent="0.2">
      <c r="A13" s="145"/>
      <c r="B13" s="150"/>
      <c r="C13" s="166"/>
      <c r="D13" s="167">
        <v>345879</v>
      </c>
      <c r="E13" s="168"/>
      <c r="F13" s="169">
        <v>122503</v>
      </c>
      <c r="G13" s="170"/>
      <c r="H13" s="156"/>
    </row>
    <row r="14" spans="1:8" x14ac:dyDescent="0.2">
      <c r="A14" s="157"/>
      <c r="B14" s="158"/>
      <c r="C14" s="159"/>
      <c r="D14" s="160">
        <v>88321</v>
      </c>
      <c r="E14" s="161"/>
      <c r="F14" s="162">
        <v>62701</v>
      </c>
      <c r="G14" s="163"/>
      <c r="H14" s="164"/>
    </row>
    <row r="17" spans="1:11" x14ac:dyDescent="0.2">
      <c r="A17" s="141" t="s">
        <v>55</v>
      </c>
    </row>
    <row r="18" spans="1:11" x14ac:dyDescent="0.2">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2">
      <c r="A19" s="171" t="s">
        <v>56</v>
      </c>
      <c r="B19" s="171">
        <f>ROUND(VALUE(SUBSTITUTE(実質収支比率等に係る経年分析!F$48,"▲","-")),2)</f>
        <v>11.86</v>
      </c>
      <c r="C19" s="171">
        <f>ROUND(VALUE(SUBSTITUTE(実質収支比率等に係る経年分析!G$48,"▲","-")),2)</f>
        <v>9.06</v>
      </c>
      <c r="D19" s="171">
        <f>ROUND(VALUE(SUBSTITUTE(実質収支比率等に係る経年分析!H$48,"▲","-")),2)</f>
        <v>10.46</v>
      </c>
      <c r="E19" s="171">
        <f>ROUND(VALUE(SUBSTITUTE(実質収支比率等に係る経年分析!I$48,"▲","-")),2)</f>
        <v>1.74</v>
      </c>
      <c r="F19" s="171">
        <f>ROUND(VALUE(SUBSTITUTE(実質収支比率等に係る経年分析!J$48,"▲","-")),2)</f>
        <v>10.36</v>
      </c>
    </row>
    <row r="20" spans="1:11" x14ac:dyDescent="0.2">
      <c r="A20" s="171" t="s">
        <v>57</v>
      </c>
      <c r="B20" s="171">
        <f>ROUND(VALUE(SUBSTITUTE(実質収支比率等に係る経年分析!F$47,"▲","-")),2)</f>
        <v>102.25</v>
      </c>
      <c r="C20" s="171">
        <f>ROUND(VALUE(SUBSTITUTE(実質収支比率等に係る経年分析!G$47,"▲","-")),2)</f>
        <v>101.23</v>
      </c>
      <c r="D20" s="171">
        <f>ROUND(VALUE(SUBSTITUTE(実質収支比率等に係る経年分析!H$47,"▲","-")),2)</f>
        <v>101.12</v>
      </c>
      <c r="E20" s="171">
        <f>ROUND(VALUE(SUBSTITUTE(実質収支比率等に係る経年分析!I$47,"▲","-")),2)</f>
        <v>89.1</v>
      </c>
      <c r="F20" s="171">
        <f>ROUND(VALUE(SUBSTITUTE(実質収支比率等に係る経年分析!J$47,"▲","-")),2)</f>
        <v>69.989999999999995</v>
      </c>
    </row>
    <row r="21" spans="1:11" x14ac:dyDescent="0.2">
      <c r="A21" s="171" t="s">
        <v>58</v>
      </c>
      <c r="B21" s="171">
        <f>IF(ISNUMBER(VALUE(SUBSTITUTE(実質収支比率等に係る経年分析!F$49,"▲","-"))),ROUND(VALUE(SUBSTITUTE(実質収支比率等に係る経年分析!F$49,"▲","-")),2),NA())</f>
        <v>-2.2999999999999998</v>
      </c>
      <c r="C21" s="171">
        <f>IF(ISNUMBER(VALUE(SUBSTITUTE(実質収支比率等に係る経年分析!G$49,"▲","-"))),ROUND(VALUE(SUBSTITUTE(実質収支比率等に係る経年分析!G$49,"▲","-")),2),NA())</f>
        <v>-3.2</v>
      </c>
      <c r="D21" s="171">
        <f>IF(ISNUMBER(VALUE(SUBSTITUTE(実質収支比率等に係る経年分析!H$49,"▲","-"))),ROUND(VALUE(SUBSTITUTE(実質収支比率等に係る経年分析!H$49,"▲","-")),2),NA())</f>
        <v>6.14</v>
      </c>
      <c r="E21" s="171">
        <f>IF(ISNUMBER(VALUE(SUBSTITUTE(実質収支比率等に係る経年分析!I$49,"▲","-"))),ROUND(VALUE(SUBSTITUTE(実質収支比率等に係る経年分析!I$49,"▲","-")),2),NA())</f>
        <v>-15.57</v>
      </c>
      <c r="F21" s="171">
        <f>IF(ISNUMBER(VALUE(SUBSTITUTE(実質収支比率等に係る経年分析!J$49,"▲","-"))),ROUND(VALUE(SUBSTITUTE(実質収支比率等に係る経年分析!J$49,"▲","-")),2),NA())</f>
        <v>9.69</v>
      </c>
    </row>
    <row r="24" spans="1:11" x14ac:dyDescent="0.2">
      <c r="A24" s="141" t="s">
        <v>59</v>
      </c>
    </row>
    <row r="25" spans="1:11" x14ac:dyDescent="0.2">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2">
      <c r="A26" s="172"/>
      <c r="B26" s="172" t="s">
        <v>60</v>
      </c>
      <c r="C26" s="172" t="s">
        <v>61</v>
      </c>
      <c r="D26" s="172" t="s">
        <v>60</v>
      </c>
      <c r="E26" s="172" t="s">
        <v>61</v>
      </c>
      <c r="F26" s="172" t="s">
        <v>60</v>
      </c>
      <c r="G26" s="172" t="s">
        <v>61</v>
      </c>
      <c r="H26" s="172" t="s">
        <v>60</v>
      </c>
      <c r="I26" s="172" t="s">
        <v>61</v>
      </c>
      <c r="J26" s="172" t="s">
        <v>60</v>
      </c>
      <c r="K26" s="172" t="s">
        <v>61</v>
      </c>
    </row>
    <row r="27" spans="1:11" x14ac:dyDescent="0.2">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#VALUE!</v>
      </c>
      <c r="C27" s="172" t="e">
        <f>IF(ROUND(VALUE(SUBSTITUTE(連結実質赤字比率に係る赤字・黒字の構成分析!F$43,"▲", "-")), 2) &gt;= 0, ABS(ROUND(VALUE(SUBSTITUTE(連結実質赤字比率に係る赤字・黒字の構成分析!F$43,"▲", "-")), 2)), NA())</f>
        <v>#VALUE!</v>
      </c>
      <c r="D27" s="172" t="e">
        <f>IF(ROUND(VALUE(SUBSTITUTE(連結実質赤字比率に係る赤字・黒字の構成分析!G$43,"▲", "-")), 2) &lt; 0, ABS(ROUND(VALUE(SUBSTITUTE(連結実質赤字比率に係る赤字・黒字の構成分析!G$43,"▲", "-")), 2)), NA())</f>
        <v>#VALUE!</v>
      </c>
      <c r="E27" s="172" t="e">
        <f>IF(ROUND(VALUE(SUBSTITUTE(連結実質赤字比率に係る赤字・黒字の構成分析!G$43,"▲", "-")), 2) &gt;= 0, ABS(ROUND(VALUE(SUBSTITUTE(連結実質赤字比率に係る赤字・黒字の構成分析!G$43,"▲", "-")), 2)), NA())</f>
        <v>#VALUE!</v>
      </c>
      <c r="F27" s="172" t="e">
        <f>IF(ROUND(VALUE(SUBSTITUTE(連結実質赤字比率に係る赤字・黒字の構成分析!H$43,"▲", "-")), 2) &lt; 0, ABS(ROUND(VALUE(SUBSTITUTE(連結実質赤字比率に係る赤字・黒字の構成分析!H$43,"▲", "-")), 2)), NA())</f>
        <v>#VALUE!</v>
      </c>
      <c r="G27" s="172" t="e">
        <f>IF(ROUND(VALUE(SUBSTITUTE(連結実質赤字比率に係る赤字・黒字の構成分析!H$43,"▲", "-")), 2) &gt;= 0, ABS(ROUND(VALUE(SUBSTITUTE(連結実質赤字比率に係る赤字・黒字の構成分析!H$43,"▲", "-")), 2)), NA())</f>
        <v>#VALUE!</v>
      </c>
      <c r="H27" s="172" t="e">
        <f>IF(ROUND(VALUE(SUBSTITUTE(連結実質赤字比率に係る赤字・黒字の構成分析!I$43,"▲", "-")), 2) &lt; 0, ABS(ROUND(VALUE(SUBSTITUTE(連結実質赤字比率に係る赤字・黒字の構成分析!I$43,"▲", "-")), 2)), NA())</f>
        <v>#VALUE!</v>
      </c>
      <c r="I27" s="172" t="e">
        <f>IF(ROUND(VALUE(SUBSTITUTE(連結実質赤字比率に係る赤字・黒字の構成分析!I$43,"▲", "-")), 2) &gt;= 0, ABS(ROUND(VALUE(SUBSTITUTE(連結実質赤字比率に係る赤字・黒字の構成分析!I$43,"▲", "-")), 2)), NA())</f>
        <v>#VALUE!</v>
      </c>
      <c r="J27" s="172" t="e">
        <f>IF(ROUND(VALUE(SUBSTITUTE(連結実質赤字比率に係る赤字・黒字の構成分析!J$43,"▲", "-")), 2) &lt; 0, ABS(ROUND(VALUE(SUBSTITUTE(連結実質赤字比率に係る赤字・黒字の構成分析!J$43,"▲", "-")), 2)), NA())</f>
        <v>#VALUE!</v>
      </c>
      <c r="K27" s="172" t="e">
        <f>IF(ROUND(VALUE(SUBSTITUTE(連結実質赤字比率に係る赤字・黒字の構成分析!J$43,"▲", "-")), 2) &gt;= 0, ABS(ROUND(VALUE(SUBSTITUTE(連結実質赤字比率に係る赤字・黒字の構成分析!J$43,"▲", "-")), 2)), NA())</f>
        <v>#VALUE!</v>
      </c>
    </row>
    <row r="28" spans="1:11" x14ac:dyDescent="0.2">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2">
      <c r="A29" s="172" t="e">
        <f>IF(連結実質赤字比率に係る赤字・黒字の構成分析!C$41="",NA(),連結実質赤字比率に係る赤字・黒字の構成分析!C$41)</f>
        <v>#N/A</v>
      </c>
      <c r="B29" s="172" t="e">
        <f>IF(ROUND(VALUE(SUBSTITUTE(連結実質赤字比率に係る赤字・黒字の構成分析!F$41,"▲", "-")), 2) &lt; 0, ABS(ROUND(VALUE(SUBSTITUTE(連結実質赤字比率に係る赤字・黒字の構成分析!F$41,"▲", "-")), 2)), NA())</f>
        <v>#VALUE!</v>
      </c>
      <c r="C29" s="172" t="e">
        <f>IF(ROUND(VALUE(SUBSTITUTE(連結実質赤字比率に係る赤字・黒字の構成分析!F$41,"▲", "-")), 2) &gt;= 0, ABS(ROUND(VALUE(SUBSTITUTE(連結実質赤字比率に係る赤字・黒字の構成分析!F$41,"▲", "-")), 2)), NA())</f>
        <v>#VALUE!</v>
      </c>
      <c r="D29" s="172" t="e">
        <f>IF(ROUND(VALUE(SUBSTITUTE(連結実質赤字比率に係る赤字・黒字の構成分析!G$41,"▲", "-")), 2) &lt; 0, ABS(ROUND(VALUE(SUBSTITUTE(連結実質赤字比率に係る赤字・黒字の構成分析!G$41,"▲", "-")), 2)), NA())</f>
        <v>#VALUE!</v>
      </c>
      <c r="E29" s="172" t="e">
        <f>IF(ROUND(VALUE(SUBSTITUTE(連結実質赤字比率に係る赤字・黒字の構成分析!G$41,"▲", "-")), 2) &gt;= 0, ABS(ROUND(VALUE(SUBSTITUTE(連結実質赤字比率に係る赤字・黒字の構成分析!G$41,"▲", "-")), 2)), NA())</f>
        <v>#VALUE!</v>
      </c>
      <c r="F29" s="172" t="e">
        <f>IF(ROUND(VALUE(SUBSTITUTE(連結実質赤字比率に係る赤字・黒字の構成分析!H$41,"▲", "-")), 2) &lt; 0, ABS(ROUND(VALUE(SUBSTITUTE(連結実質赤字比率に係る赤字・黒字の構成分析!H$41,"▲", "-")), 2)), NA())</f>
        <v>#VALUE!</v>
      </c>
      <c r="G29" s="172" t="e">
        <f>IF(ROUND(VALUE(SUBSTITUTE(連結実質赤字比率に係る赤字・黒字の構成分析!H$41,"▲", "-")), 2) &gt;= 0, ABS(ROUND(VALUE(SUBSTITUTE(連結実質赤字比率に係る赤字・黒字の構成分析!H$41,"▲", "-")), 2)), NA())</f>
        <v>#VALUE!</v>
      </c>
      <c r="H29" s="172" t="e">
        <f>IF(ROUND(VALUE(SUBSTITUTE(連結実質赤字比率に係る赤字・黒字の構成分析!I$41,"▲", "-")), 2) &lt; 0, ABS(ROUND(VALUE(SUBSTITUTE(連結実質赤字比率に係る赤字・黒字の構成分析!I$41,"▲", "-")), 2)), NA())</f>
        <v>#VALUE!</v>
      </c>
      <c r="I29" s="172" t="e">
        <f>IF(ROUND(VALUE(SUBSTITUTE(連結実質赤字比率に係る赤字・黒字の構成分析!I$41,"▲", "-")), 2) &gt;= 0, ABS(ROUND(VALUE(SUBSTITUTE(連結実質赤字比率に係る赤字・黒字の構成分析!I$41,"▲", "-")), 2)), NA())</f>
        <v>#VALUE!</v>
      </c>
      <c r="J29" s="172" t="e">
        <f>IF(ROUND(VALUE(SUBSTITUTE(連結実質赤字比率に係る赤字・黒字の構成分析!J$41,"▲", "-")), 2) &lt; 0, ABS(ROUND(VALUE(SUBSTITUTE(連結実質赤字比率に係る赤字・黒字の構成分析!J$41,"▲", "-")), 2)), NA())</f>
        <v>#VALUE!</v>
      </c>
      <c r="K29" s="172" t="e">
        <f>IF(ROUND(VALUE(SUBSTITUTE(連結実質赤字比率に係る赤字・黒字の構成分析!J$41,"▲", "-")), 2) &gt;= 0, ABS(ROUND(VALUE(SUBSTITUTE(連結実質赤字比率に係る赤字・黒字の構成分析!J$41,"▲", "-")), 2)), NA())</f>
        <v>#VALUE!</v>
      </c>
    </row>
    <row r="30" spans="1:11" x14ac:dyDescent="0.2">
      <c r="A30" s="172" t="str">
        <f>IF(連結実質赤字比率に係る赤字・黒字の構成分析!C$40="",NA(),連結実質赤字比率に係る赤字・黒字の構成分析!C$40)</f>
        <v>後期高齢者医療特別会計</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0</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0.01</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0.26</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0.08</v>
      </c>
    </row>
    <row r="31" spans="1:11" x14ac:dyDescent="0.2">
      <c r="A31" s="172" t="str">
        <f>IF(連結実質赤字比率に係る赤字・黒字の構成分析!C$39="",NA(),連結実質赤字比率に係る赤字・黒字の構成分析!C$39)</f>
        <v>農業集落排水事業特別会計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0.12</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0.13</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0.3</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0.18</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0.35</v>
      </c>
    </row>
    <row r="32" spans="1:11" x14ac:dyDescent="0.2">
      <c r="A32" s="172" t="str">
        <f>IF(連結実質赤字比率に係る赤字・黒字の構成分析!C$38="",NA(),連結実質赤字比率に係る赤字・黒字の構成分析!C$38)</f>
        <v>国民健康保険特別会計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3.61</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1.63</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0.96</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0.47</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0.39</v>
      </c>
    </row>
    <row r="33" spans="1:16" x14ac:dyDescent="0.2">
      <c r="A33" s="172" t="str">
        <f>IF(連結実質赤字比率に係る赤字・黒字の構成分析!C$37="",NA(),連結実質赤字比率に係る赤字・黒字の構成分析!C$37)</f>
        <v>介護保険特別会計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0.97</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1.25</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3.09</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1.06</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0.53</v>
      </c>
    </row>
    <row r="34" spans="1:16" x14ac:dyDescent="0.2">
      <c r="A34" s="172" t="str">
        <f>IF(連結実質赤字比率に係る赤字・黒字の構成分析!C$36="",NA(),連結実質赤字比率に係る赤字・黒字の構成分析!C$36)</f>
        <v>公共下水道事業特別会計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1.35</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1.51</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1.41</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0.21</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1.33</v>
      </c>
    </row>
    <row r="35" spans="1:16" x14ac:dyDescent="0.2">
      <c r="A35" s="172" t="str">
        <f>IF(連結実質赤字比率に係る赤字・黒字の構成分析!C$35="",NA(),連結実質赤字比率に係る赤字・黒字の構成分析!C$35)</f>
        <v>新地南工業団地整備事業特別会計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0</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3.77</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2.56</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4.9800000000000004</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3.11</v>
      </c>
    </row>
    <row r="36" spans="1:16" x14ac:dyDescent="0.2">
      <c r="A36" s="172" t="str">
        <f>IF(連結実質赤字比率に係る赤字・黒字の構成分析!C$34="",NA(),連結実質赤字比率に係る赤字・黒字の構成分析!C$34)</f>
        <v>一般会計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11.86</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9.0500000000000007</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10.45</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1.73</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10.36</v>
      </c>
    </row>
    <row r="39" spans="1:16" x14ac:dyDescent="0.2">
      <c r="A39" s="141" t="s">
        <v>62</v>
      </c>
    </row>
    <row r="40" spans="1:16" x14ac:dyDescent="0.2">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2">
      <c r="A41" s="173"/>
      <c r="B41" s="173" t="s">
        <v>63</v>
      </c>
      <c r="C41" s="173"/>
      <c r="D41" s="173" t="s">
        <v>64</v>
      </c>
      <c r="E41" s="173" t="s">
        <v>63</v>
      </c>
      <c r="F41" s="173"/>
      <c r="G41" s="173" t="s">
        <v>64</v>
      </c>
      <c r="H41" s="173" t="s">
        <v>63</v>
      </c>
      <c r="I41" s="173"/>
      <c r="J41" s="173" t="s">
        <v>64</v>
      </c>
      <c r="K41" s="173" t="s">
        <v>63</v>
      </c>
      <c r="L41" s="173"/>
      <c r="M41" s="173" t="s">
        <v>64</v>
      </c>
      <c r="N41" s="173" t="s">
        <v>63</v>
      </c>
      <c r="O41" s="173"/>
      <c r="P41" s="173" t="s">
        <v>64</v>
      </c>
    </row>
    <row r="42" spans="1:16" x14ac:dyDescent="0.2">
      <c r="A42" s="173" t="s">
        <v>65</v>
      </c>
      <c r="B42" s="173"/>
      <c r="C42" s="173"/>
      <c r="D42" s="173">
        <f>'実質公債費比率（分子）の構造'!K$52</f>
        <v>437</v>
      </c>
      <c r="E42" s="173"/>
      <c r="F42" s="173"/>
      <c r="G42" s="173">
        <f>'実質公債費比率（分子）の構造'!L$52</f>
        <v>453</v>
      </c>
      <c r="H42" s="173"/>
      <c r="I42" s="173"/>
      <c r="J42" s="173">
        <f>'実質公債費比率（分子）の構造'!M$52</f>
        <v>450</v>
      </c>
      <c r="K42" s="173"/>
      <c r="L42" s="173"/>
      <c r="M42" s="173">
        <f>'実質公債費比率（分子）の構造'!N$52</f>
        <v>453</v>
      </c>
      <c r="N42" s="173"/>
      <c r="O42" s="173"/>
      <c r="P42" s="173">
        <f>'実質公債費比率（分子）の構造'!O$52</f>
        <v>468</v>
      </c>
    </row>
    <row r="43" spans="1:16" x14ac:dyDescent="0.2">
      <c r="A43" s="173" t="s">
        <v>66</v>
      </c>
      <c r="B43" s="173" t="str">
        <f>'実質公債費比率（分子）の構造'!K$51</f>
        <v>-</v>
      </c>
      <c r="C43" s="173"/>
      <c r="D43" s="173"/>
      <c r="E43" s="173" t="str">
        <f>'実質公債費比率（分子）の構造'!L$51</f>
        <v>-</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x14ac:dyDescent="0.2">
      <c r="A44" s="173" t="s">
        <v>67</v>
      </c>
      <c r="B44" s="173">
        <f>'実質公債費比率（分子）の構造'!K$50</f>
        <v>52</v>
      </c>
      <c r="C44" s="173"/>
      <c r="D44" s="173"/>
      <c r="E44" s="173">
        <f>'実質公債費比率（分子）の構造'!L$50</f>
        <v>52</v>
      </c>
      <c r="F44" s="173"/>
      <c r="G44" s="173"/>
      <c r="H44" s="173">
        <f>'実質公債費比率（分子）の構造'!M$50</f>
        <v>52</v>
      </c>
      <c r="I44" s="173"/>
      <c r="J44" s="173"/>
      <c r="K44" s="173">
        <f>'実質公債費比率（分子）の構造'!N$50</f>
        <v>52</v>
      </c>
      <c r="L44" s="173"/>
      <c r="M44" s="173"/>
      <c r="N44" s="173">
        <f>'実質公債費比率（分子）の構造'!O$50</f>
        <v>52</v>
      </c>
      <c r="O44" s="173"/>
      <c r="P44" s="173"/>
    </row>
    <row r="45" spans="1:16" x14ac:dyDescent="0.2">
      <c r="A45" s="173" t="s">
        <v>68</v>
      </c>
      <c r="B45" s="173">
        <f>'実質公債費比率（分子）の構造'!K$49</f>
        <v>63</v>
      </c>
      <c r="C45" s="173"/>
      <c r="D45" s="173"/>
      <c r="E45" s="173">
        <f>'実質公債費比率（分子）の構造'!L$49</f>
        <v>65</v>
      </c>
      <c r="F45" s="173"/>
      <c r="G45" s="173"/>
      <c r="H45" s="173">
        <f>'実質公債費比率（分子）の構造'!M$49</f>
        <v>64</v>
      </c>
      <c r="I45" s="173"/>
      <c r="J45" s="173"/>
      <c r="K45" s="173">
        <f>'実質公債費比率（分子）の構造'!N$49</f>
        <v>62</v>
      </c>
      <c r="L45" s="173"/>
      <c r="M45" s="173"/>
      <c r="N45" s="173">
        <f>'実質公債費比率（分子）の構造'!O$49</f>
        <v>57</v>
      </c>
      <c r="O45" s="173"/>
      <c r="P45" s="173"/>
    </row>
    <row r="46" spans="1:16" x14ac:dyDescent="0.2">
      <c r="A46" s="173" t="s">
        <v>69</v>
      </c>
      <c r="B46" s="173">
        <f>'実質公債費比率（分子）の構造'!K$48</f>
        <v>167</v>
      </c>
      <c r="C46" s="173"/>
      <c r="D46" s="173"/>
      <c r="E46" s="173">
        <f>'実質公債費比率（分子）の構造'!L$48</f>
        <v>171</v>
      </c>
      <c r="F46" s="173"/>
      <c r="G46" s="173"/>
      <c r="H46" s="173">
        <f>'実質公債費比率（分子）の構造'!M$48</f>
        <v>180</v>
      </c>
      <c r="I46" s="173"/>
      <c r="J46" s="173"/>
      <c r="K46" s="173">
        <f>'実質公債費比率（分子）の構造'!N$48</f>
        <v>219</v>
      </c>
      <c r="L46" s="173"/>
      <c r="M46" s="173"/>
      <c r="N46" s="173">
        <f>'実質公債費比率（分子）の構造'!O$48</f>
        <v>164</v>
      </c>
      <c r="O46" s="173"/>
      <c r="P46" s="173"/>
    </row>
    <row r="47" spans="1:16" x14ac:dyDescent="0.2">
      <c r="A47" s="173" t="s">
        <v>70</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2">
      <c r="A48" s="173" t="s">
        <v>71</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2">
      <c r="A49" s="173" t="s">
        <v>72</v>
      </c>
      <c r="B49" s="173">
        <f>'実質公債費比率（分子）の構造'!K$45</f>
        <v>410</v>
      </c>
      <c r="C49" s="173"/>
      <c r="D49" s="173"/>
      <c r="E49" s="173">
        <f>'実質公債費比率（分子）の構造'!L$45</f>
        <v>424</v>
      </c>
      <c r="F49" s="173"/>
      <c r="G49" s="173"/>
      <c r="H49" s="173">
        <f>'実質公債費比率（分子）の構造'!M$45</f>
        <v>419</v>
      </c>
      <c r="I49" s="173"/>
      <c r="J49" s="173"/>
      <c r="K49" s="173">
        <f>'実質公債費比率（分子）の構造'!N$45</f>
        <v>444</v>
      </c>
      <c r="L49" s="173"/>
      <c r="M49" s="173"/>
      <c r="N49" s="173">
        <f>'実質公債費比率（分子）の構造'!O$45</f>
        <v>482</v>
      </c>
      <c r="O49" s="173"/>
      <c r="P49" s="173"/>
    </row>
    <row r="50" spans="1:16" x14ac:dyDescent="0.2">
      <c r="A50" s="173" t="s">
        <v>73</v>
      </c>
      <c r="B50" s="173" t="e">
        <f>NA()</f>
        <v>#N/A</v>
      </c>
      <c r="C50" s="173">
        <f>IF(ISNUMBER('実質公債費比率（分子）の構造'!K$53),'実質公債費比率（分子）の構造'!K$53,NA())</f>
        <v>255</v>
      </c>
      <c r="D50" s="173" t="e">
        <f>NA()</f>
        <v>#N/A</v>
      </c>
      <c r="E50" s="173" t="e">
        <f>NA()</f>
        <v>#N/A</v>
      </c>
      <c r="F50" s="173">
        <f>IF(ISNUMBER('実質公債費比率（分子）の構造'!L$53),'実質公債費比率（分子）の構造'!L$53,NA())</f>
        <v>259</v>
      </c>
      <c r="G50" s="173" t="e">
        <f>NA()</f>
        <v>#N/A</v>
      </c>
      <c r="H50" s="173" t="e">
        <f>NA()</f>
        <v>#N/A</v>
      </c>
      <c r="I50" s="173">
        <f>IF(ISNUMBER('実質公債費比率（分子）の構造'!M$53),'実質公債費比率（分子）の構造'!M$53,NA())</f>
        <v>265</v>
      </c>
      <c r="J50" s="173" t="e">
        <f>NA()</f>
        <v>#N/A</v>
      </c>
      <c r="K50" s="173" t="e">
        <f>NA()</f>
        <v>#N/A</v>
      </c>
      <c r="L50" s="173">
        <f>IF(ISNUMBER('実質公債費比率（分子）の構造'!N$53),'実質公債費比率（分子）の構造'!N$53,NA())</f>
        <v>324</v>
      </c>
      <c r="M50" s="173" t="e">
        <f>NA()</f>
        <v>#N/A</v>
      </c>
      <c r="N50" s="173" t="e">
        <f>NA()</f>
        <v>#N/A</v>
      </c>
      <c r="O50" s="173">
        <f>IF(ISNUMBER('実質公債費比率（分子）の構造'!O$53),'実質公債費比率（分子）の構造'!O$53,NA())</f>
        <v>287</v>
      </c>
      <c r="P50" s="173" t="e">
        <f>NA()</f>
        <v>#N/A</v>
      </c>
    </row>
    <row r="53" spans="1:16" x14ac:dyDescent="0.2">
      <c r="A53" s="141" t="s">
        <v>74</v>
      </c>
    </row>
    <row r="54" spans="1:16" x14ac:dyDescent="0.2">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2">
      <c r="A55" s="172"/>
      <c r="B55" s="172" t="s">
        <v>75</v>
      </c>
      <c r="C55" s="172"/>
      <c r="D55" s="172" t="s">
        <v>76</v>
      </c>
      <c r="E55" s="172" t="s">
        <v>75</v>
      </c>
      <c r="F55" s="172"/>
      <c r="G55" s="172" t="s">
        <v>76</v>
      </c>
      <c r="H55" s="172" t="s">
        <v>75</v>
      </c>
      <c r="I55" s="172"/>
      <c r="J55" s="172" t="s">
        <v>76</v>
      </c>
      <c r="K55" s="172" t="s">
        <v>75</v>
      </c>
      <c r="L55" s="172"/>
      <c r="M55" s="172" t="s">
        <v>76</v>
      </c>
      <c r="N55" s="172" t="s">
        <v>75</v>
      </c>
      <c r="O55" s="172"/>
      <c r="P55" s="172" t="s">
        <v>76</v>
      </c>
    </row>
    <row r="56" spans="1:16" x14ac:dyDescent="0.2">
      <c r="A56" s="172" t="s">
        <v>42</v>
      </c>
      <c r="B56" s="172"/>
      <c r="C56" s="172"/>
      <c r="D56" s="172">
        <f>'将来負担比率（分子）の構造'!I$52</f>
        <v>4297</v>
      </c>
      <c r="E56" s="172"/>
      <c r="F56" s="172"/>
      <c r="G56" s="172">
        <f>'将来負担比率（分子）の構造'!J$52</f>
        <v>4274</v>
      </c>
      <c r="H56" s="172"/>
      <c r="I56" s="172"/>
      <c r="J56" s="172">
        <f>'将来負担比率（分子）の構造'!K$52</f>
        <v>4165</v>
      </c>
      <c r="K56" s="172"/>
      <c r="L56" s="172"/>
      <c r="M56" s="172">
        <f>'将来負担比率（分子）の構造'!L$52</f>
        <v>3820</v>
      </c>
      <c r="N56" s="172"/>
      <c r="O56" s="172"/>
      <c r="P56" s="172">
        <f>'将来負担比率（分子）の構造'!M$52</f>
        <v>4142</v>
      </c>
    </row>
    <row r="57" spans="1:16" x14ac:dyDescent="0.2">
      <c r="A57" s="172" t="s">
        <v>41</v>
      </c>
      <c r="B57" s="172"/>
      <c r="C57" s="172"/>
      <c r="D57" s="172">
        <f>'将来負担比率（分子）の構造'!I$51</f>
        <v>702</v>
      </c>
      <c r="E57" s="172"/>
      <c r="F57" s="172"/>
      <c r="G57" s="172">
        <f>'将来負担比率（分子）の構造'!J$51</f>
        <v>669</v>
      </c>
      <c r="H57" s="172"/>
      <c r="I57" s="172"/>
      <c r="J57" s="172">
        <f>'将来負担比率（分子）の構造'!K$51</f>
        <v>643</v>
      </c>
      <c r="K57" s="172"/>
      <c r="L57" s="172"/>
      <c r="M57" s="172">
        <f>'将来負担比率（分子）の構造'!L$51</f>
        <v>605</v>
      </c>
      <c r="N57" s="172"/>
      <c r="O57" s="172"/>
      <c r="P57" s="172">
        <f>'将来負担比率（分子）の構造'!M$51</f>
        <v>563</v>
      </c>
    </row>
    <row r="58" spans="1:16" x14ac:dyDescent="0.2">
      <c r="A58" s="172" t="s">
        <v>40</v>
      </c>
      <c r="B58" s="172"/>
      <c r="C58" s="172"/>
      <c r="D58" s="172">
        <f>'将来負担比率（分子）の構造'!I$50</f>
        <v>6925</v>
      </c>
      <c r="E58" s="172"/>
      <c r="F58" s="172"/>
      <c r="G58" s="172">
        <f>'将来負担比率（分子）の構造'!J$50</f>
        <v>6486</v>
      </c>
      <c r="H58" s="172"/>
      <c r="I58" s="172"/>
      <c r="J58" s="172">
        <f>'将来負担比率（分子）の構造'!K$50</f>
        <v>5811</v>
      </c>
      <c r="K58" s="172"/>
      <c r="L58" s="172"/>
      <c r="M58" s="172">
        <f>'将来負担比率（分子）の構造'!L$50</f>
        <v>5825</v>
      </c>
      <c r="N58" s="172"/>
      <c r="O58" s="172"/>
      <c r="P58" s="172">
        <f>'将来負担比率（分子）の構造'!M$50</f>
        <v>5602</v>
      </c>
    </row>
    <row r="59" spans="1:16" x14ac:dyDescent="0.2">
      <c r="A59" s="172" t="s">
        <v>38</v>
      </c>
      <c r="B59" s="172">
        <f>'将来負担比率（分子）の構造'!I$49</f>
        <v>84</v>
      </c>
      <c r="C59" s="172"/>
      <c r="D59" s="172"/>
      <c r="E59" s="172">
        <f>'将来負担比率（分子）の構造'!J$49</f>
        <v>75</v>
      </c>
      <c r="F59" s="172"/>
      <c r="G59" s="172"/>
      <c r="H59" s="172">
        <f>'将来負担比率（分子）の構造'!K$49</f>
        <v>63</v>
      </c>
      <c r="I59" s="172"/>
      <c r="J59" s="172"/>
      <c r="K59" s="172">
        <f>'将来負担比率（分子）の構造'!L$49</f>
        <v>47</v>
      </c>
      <c r="L59" s="172"/>
      <c r="M59" s="172"/>
      <c r="N59" s="172" t="str">
        <f>'将来負担比率（分子）の構造'!M$49</f>
        <v>-</v>
      </c>
      <c r="O59" s="172"/>
      <c r="P59" s="172"/>
    </row>
    <row r="60" spans="1:16" x14ac:dyDescent="0.2">
      <c r="A60" s="172" t="s">
        <v>37</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2">
      <c r="A61" s="172" t="s">
        <v>35</v>
      </c>
      <c r="B61" s="172">
        <f>'将来負担比率（分子）の構造'!I$46</f>
        <v>73</v>
      </c>
      <c r="C61" s="172"/>
      <c r="D61" s="172"/>
      <c r="E61" s="172">
        <f>'将来負担比率（分子）の構造'!J$46</f>
        <v>62</v>
      </c>
      <c r="F61" s="172"/>
      <c r="G61" s="172"/>
      <c r="H61" s="172">
        <f>'将来負担比率（分子）の構造'!K$46</f>
        <v>50</v>
      </c>
      <c r="I61" s="172"/>
      <c r="J61" s="172"/>
      <c r="K61" s="172">
        <f>'将来負担比率（分子）の構造'!L$46</f>
        <v>38</v>
      </c>
      <c r="L61" s="172"/>
      <c r="M61" s="172"/>
      <c r="N61" s="172">
        <f>'将来負担比率（分子）の構造'!M$46</f>
        <v>26</v>
      </c>
      <c r="O61" s="172"/>
      <c r="P61" s="172"/>
    </row>
    <row r="62" spans="1:16" x14ac:dyDescent="0.2">
      <c r="A62" s="172" t="s">
        <v>34</v>
      </c>
      <c r="B62" s="172">
        <f>'将来負担比率（分子）の構造'!I$45</f>
        <v>753</v>
      </c>
      <c r="C62" s="172"/>
      <c r="D62" s="172"/>
      <c r="E62" s="172">
        <f>'将来負担比率（分子）の構造'!J$45</f>
        <v>760</v>
      </c>
      <c r="F62" s="172"/>
      <c r="G62" s="172"/>
      <c r="H62" s="172">
        <f>'将来負担比率（分子）の構造'!K$45</f>
        <v>763</v>
      </c>
      <c r="I62" s="172"/>
      <c r="J62" s="172"/>
      <c r="K62" s="172">
        <f>'将来負担比率（分子）の構造'!L$45</f>
        <v>552</v>
      </c>
      <c r="L62" s="172"/>
      <c r="M62" s="172"/>
      <c r="N62" s="172">
        <f>'将来負担比率（分子）の構造'!M$45</f>
        <v>539</v>
      </c>
      <c r="O62" s="172"/>
      <c r="P62" s="172"/>
    </row>
    <row r="63" spans="1:16" x14ac:dyDescent="0.2">
      <c r="A63" s="172" t="s">
        <v>33</v>
      </c>
      <c r="B63" s="172">
        <f>'将来負担比率（分子）の構造'!I$44</f>
        <v>464</v>
      </c>
      <c r="C63" s="172"/>
      <c r="D63" s="172"/>
      <c r="E63" s="172">
        <f>'将来負担比率（分子）の構造'!J$44</f>
        <v>416</v>
      </c>
      <c r="F63" s="172"/>
      <c r="G63" s="172"/>
      <c r="H63" s="172">
        <f>'将来負担比率（分子）の構造'!K$44</f>
        <v>368</v>
      </c>
      <c r="I63" s="172"/>
      <c r="J63" s="172"/>
      <c r="K63" s="172">
        <f>'将来負担比率（分子）の構造'!L$44</f>
        <v>523</v>
      </c>
      <c r="L63" s="172"/>
      <c r="M63" s="172"/>
      <c r="N63" s="172">
        <f>'将来負担比率（分子）の構造'!M$44</f>
        <v>276</v>
      </c>
      <c r="O63" s="172"/>
      <c r="P63" s="172"/>
    </row>
    <row r="64" spans="1:16" x14ac:dyDescent="0.2">
      <c r="A64" s="172" t="s">
        <v>32</v>
      </c>
      <c r="B64" s="172">
        <f>'将来負担比率（分子）の構造'!I$43</f>
        <v>1917</v>
      </c>
      <c r="C64" s="172"/>
      <c r="D64" s="172"/>
      <c r="E64" s="172">
        <f>'将来負担比率（分子）の構造'!J$43</f>
        <v>1843</v>
      </c>
      <c r="F64" s="172"/>
      <c r="G64" s="172"/>
      <c r="H64" s="172">
        <f>'将来負担比率（分子）の構造'!K$43</f>
        <v>1689</v>
      </c>
      <c r="I64" s="172"/>
      <c r="J64" s="172"/>
      <c r="K64" s="172">
        <f>'将来負担比率（分子）の構造'!L$43</f>
        <v>1556</v>
      </c>
      <c r="L64" s="172"/>
      <c r="M64" s="172"/>
      <c r="N64" s="172">
        <f>'将来負担比率（分子）の構造'!M$43</f>
        <v>1493</v>
      </c>
      <c r="O64" s="172"/>
      <c r="P64" s="172"/>
    </row>
    <row r="65" spans="1:16" x14ac:dyDescent="0.2">
      <c r="A65" s="172" t="s">
        <v>31</v>
      </c>
      <c r="B65" s="172">
        <f>'将来負担比率（分子）の構造'!I$42</f>
        <v>586</v>
      </c>
      <c r="C65" s="172"/>
      <c r="D65" s="172"/>
      <c r="E65" s="172">
        <f>'将来負担比率（分子）の構造'!J$42</f>
        <v>534</v>
      </c>
      <c r="F65" s="172"/>
      <c r="G65" s="172"/>
      <c r="H65" s="172">
        <f>'将来負担比率（分子）の構造'!K$42</f>
        <v>483</v>
      </c>
      <c r="I65" s="172"/>
      <c r="J65" s="172"/>
      <c r="K65" s="172">
        <f>'将来負担比率（分子）の構造'!L$42</f>
        <v>430</v>
      </c>
      <c r="L65" s="172"/>
      <c r="M65" s="172"/>
      <c r="N65" s="172">
        <f>'将来負担比率（分子）の構造'!M$42</f>
        <v>379</v>
      </c>
      <c r="O65" s="172"/>
      <c r="P65" s="172"/>
    </row>
    <row r="66" spans="1:16" x14ac:dyDescent="0.2">
      <c r="A66" s="172" t="s">
        <v>30</v>
      </c>
      <c r="B66" s="172">
        <f>'将来負担比率（分子）の構造'!I$41</f>
        <v>4750</v>
      </c>
      <c r="C66" s="172"/>
      <c r="D66" s="172"/>
      <c r="E66" s="172">
        <f>'将来負担比率（分子）の構造'!J$41</f>
        <v>5529</v>
      </c>
      <c r="F66" s="172"/>
      <c r="G66" s="172"/>
      <c r="H66" s="172">
        <f>'将来負担比率（分子）の構造'!K$41</f>
        <v>5597</v>
      </c>
      <c r="I66" s="172"/>
      <c r="J66" s="172"/>
      <c r="K66" s="172">
        <f>'将来負担比率（分子）の構造'!L$41</f>
        <v>5758</v>
      </c>
      <c r="L66" s="172"/>
      <c r="M66" s="172"/>
      <c r="N66" s="172">
        <f>'将来負担比率（分子）の構造'!M$41</f>
        <v>5955</v>
      </c>
      <c r="O66" s="172"/>
      <c r="P66" s="172"/>
    </row>
    <row r="67" spans="1:16" x14ac:dyDescent="0.2">
      <c r="A67" s="172" t="s">
        <v>77</v>
      </c>
      <c r="B67" s="172" t="e">
        <f>NA()</f>
        <v>#N/A</v>
      </c>
      <c r="C67" s="172">
        <f>IF(ISNUMBER('将来負担比率（分子）の構造'!I$53), IF('将来負担比率（分子）の構造'!I$53 &lt; 0, 0, '将来負担比率（分子）の構造'!I$53), NA())</f>
        <v>0</v>
      </c>
      <c r="D67" s="172" t="e">
        <f>NA()</f>
        <v>#N/A</v>
      </c>
      <c r="E67" s="172" t="e">
        <f>NA()</f>
        <v>#N/A</v>
      </c>
      <c r="F67" s="172">
        <f>IF(ISNUMBER('将来負担比率（分子）の構造'!J$53), IF('将来負担比率（分子）の構造'!J$53 &lt; 0, 0, '将来負担比率（分子）の構造'!J$53), NA())</f>
        <v>0</v>
      </c>
      <c r="G67" s="172" t="e">
        <f>NA()</f>
        <v>#N/A</v>
      </c>
      <c r="H67" s="172" t="e">
        <f>NA()</f>
        <v>#N/A</v>
      </c>
      <c r="I67" s="172">
        <f>IF(ISNUMBER('将来負担比率（分子）の構造'!K$53), IF('将来負担比率（分子）の構造'!K$53 &lt; 0, 0, '将来負担比率（分子）の構造'!K$53), NA())</f>
        <v>0</v>
      </c>
      <c r="J67" s="172" t="e">
        <f>NA()</f>
        <v>#N/A</v>
      </c>
      <c r="K67" s="172" t="e">
        <f>NA()</f>
        <v>#N/A</v>
      </c>
      <c r="L67" s="172">
        <f>IF(ISNUMBER('将来負担比率（分子）の構造'!L$53), IF('将来負担比率（分子）の構造'!L$53 &lt; 0, 0, '将来負担比率（分子）の構造'!L$53), NA())</f>
        <v>0</v>
      </c>
      <c r="M67" s="172" t="e">
        <f>NA()</f>
        <v>#N/A</v>
      </c>
      <c r="N67" s="172" t="e">
        <f>NA()</f>
        <v>#N/A</v>
      </c>
      <c r="O67" s="172">
        <f>IF(ISNUMBER('将来負担比率（分子）の構造'!M$53), IF('将来負担比率（分子）の構造'!M$53 &lt; 0, 0, '将来負担比率（分子）の構造'!M$53), NA())</f>
        <v>0</v>
      </c>
      <c r="P67" s="172" t="e">
        <f>NA()</f>
        <v>#N/A</v>
      </c>
    </row>
    <row r="70" spans="1:16" x14ac:dyDescent="0.2">
      <c r="A70" s="174" t="s">
        <v>78</v>
      </c>
      <c r="B70" s="174"/>
      <c r="C70" s="174"/>
      <c r="D70" s="174"/>
      <c r="E70" s="174"/>
      <c r="F70" s="174"/>
    </row>
    <row r="71" spans="1:16" x14ac:dyDescent="0.2">
      <c r="A71" s="175"/>
      <c r="B71" s="175" t="str">
        <f>基金残高に係る経年分析!F54</f>
        <v>R01</v>
      </c>
      <c r="C71" s="175" t="str">
        <f>基金残高に係る経年分析!G54</f>
        <v>R02</v>
      </c>
      <c r="D71" s="175" t="str">
        <f>基金残高に係る経年分析!H54</f>
        <v>R03</v>
      </c>
    </row>
    <row r="72" spans="1:16" x14ac:dyDescent="0.2">
      <c r="A72" s="175" t="s">
        <v>79</v>
      </c>
      <c r="B72" s="176">
        <f>基金残高に係る経年分析!F55</f>
        <v>3322</v>
      </c>
      <c r="C72" s="176">
        <f>基金残高に係る経年分析!G55</f>
        <v>3069</v>
      </c>
      <c r="D72" s="176">
        <f>基金残高に係る経年分析!H55</f>
        <v>3099</v>
      </c>
    </row>
    <row r="73" spans="1:16" x14ac:dyDescent="0.2">
      <c r="A73" s="175" t="s">
        <v>80</v>
      </c>
      <c r="B73" s="176">
        <f>基金残高に係る経年分析!F56</f>
        <v>54</v>
      </c>
      <c r="C73" s="176">
        <f>基金残高に係る経年分析!G56</f>
        <v>54</v>
      </c>
      <c r="D73" s="176">
        <f>基金残高に係る経年分析!H56</f>
        <v>54</v>
      </c>
    </row>
    <row r="74" spans="1:16" x14ac:dyDescent="0.2">
      <c r="A74" s="175" t="s">
        <v>81</v>
      </c>
      <c r="B74" s="176">
        <f>基金残高に係る経年分析!F57</f>
        <v>4216</v>
      </c>
      <c r="C74" s="176">
        <f>基金残高に係る経年分析!G57</f>
        <v>2339</v>
      </c>
      <c r="D74" s="176">
        <f>基金残高に係る経年分析!H57</f>
        <v>2242</v>
      </c>
    </row>
  </sheetData>
  <sheetProtection algorithmName="SHA-512" hashValue="+dDJkI0SM6Nau2ttotwe9qcJ7uranROAXptinPWHpQWjraeE/Bh4qgxYooPdErKgHSmai8FUlwY2LR7P7vNbfA==" saltValue="ci5x4jhcZ5Sl7owDIpg+Y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zoomScale="75" zoomScaleNormal="75" workbookViewId="0"/>
  </sheetViews>
  <sheetFormatPr defaultColWidth="0" defaultRowHeight="11.25" customHeight="1" zeroHeight="1" x14ac:dyDescent="0.2"/>
  <cols>
    <col min="1" max="1" width="1.6640625" style="212" customWidth="1"/>
    <col min="2" max="2" width="2.33203125" style="212" customWidth="1"/>
    <col min="3" max="16" width="2.6640625" style="212" customWidth="1"/>
    <col min="17" max="17" width="2.33203125" style="212" customWidth="1"/>
    <col min="18" max="95" width="1.6640625" style="212" customWidth="1"/>
    <col min="96" max="133" width="1.6640625" style="229" customWidth="1"/>
    <col min="134" max="143" width="1.6640625" style="212" customWidth="1"/>
    <col min="144" max="16384" width="0" style="212" hidden="1"/>
  </cols>
  <sheetData>
    <row r="1" spans="2:143" ht="22.5" customHeight="1" thickBot="1" x14ac:dyDescent="0.25">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641" t="s">
        <v>222</v>
      </c>
      <c r="DI1" s="642"/>
      <c r="DJ1" s="642"/>
      <c r="DK1" s="642"/>
      <c r="DL1" s="642"/>
      <c r="DM1" s="642"/>
      <c r="DN1" s="643"/>
      <c r="DO1" s="212"/>
      <c r="DP1" s="641" t="s">
        <v>223</v>
      </c>
      <c r="DQ1" s="642"/>
      <c r="DR1" s="642"/>
      <c r="DS1" s="642"/>
      <c r="DT1" s="642"/>
      <c r="DU1" s="642"/>
      <c r="DV1" s="642"/>
      <c r="DW1" s="642"/>
      <c r="DX1" s="642"/>
      <c r="DY1" s="642"/>
      <c r="DZ1" s="642"/>
      <c r="EA1" s="642"/>
      <c r="EB1" s="642"/>
      <c r="EC1" s="643"/>
      <c r="ED1" s="210"/>
      <c r="EE1" s="210"/>
      <c r="EF1" s="210"/>
      <c r="EG1" s="210"/>
      <c r="EH1" s="210"/>
      <c r="EI1" s="210"/>
      <c r="EJ1" s="210"/>
      <c r="EK1" s="210"/>
      <c r="EL1" s="210"/>
      <c r="EM1" s="210"/>
    </row>
    <row r="2" spans="2:143" ht="22.5" customHeight="1" x14ac:dyDescent="0.2">
      <c r="B2" s="213" t="s">
        <v>224</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2">
      <c r="B3" s="644" t="s">
        <v>225</v>
      </c>
      <c r="C3" s="645"/>
      <c r="D3" s="645"/>
      <c r="E3" s="645"/>
      <c r="F3" s="645"/>
      <c r="G3" s="645"/>
      <c r="H3" s="645"/>
      <c r="I3" s="645"/>
      <c r="J3" s="645"/>
      <c r="K3" s="645"/>
      <c r="L3" s="645"/>
      <c r="M3" s="645"/>
      <c r="N3" s="645"/>
      <c r="O3" s="645"/>
      <c r="P3" s="645"/>
      <c r="Q3" s="645"/>
      <c r="R3" s="645"/>
      <c r="S3" s="645"/>
      <c r="T3" s="645"/>
      <c r="U3" s="645"/>
      <c r="V3" s="645"/>
      <c r="W3" s="645"/>
      <c r="X3" s="645"/>
      <c r="Y3" s="645"/>
      <c r="Z3" s="645"/>
      <c r="AA3" s="645"/>
      <c r="AB3" s="645"/>
      <c r="AC3" s="645"/>
      <c r="AD3" s="645"/>
      <c r="AE3" s="645"/>
      <c r="AF3" s="645"/>
      <c r="AG3" s="645"/>
      <c r="AH3" s="645"/>
      <c r="AI3" s="645"/>
      <c r="AJ3" s="645"/>
      <c r="AK3" s="645"/>
      <c r="AL3" s="645"/>
      <c r="AM3" s="645"/>
      <c r="AN3" s="645"/>
      <c r="AO3" s="645"/>
      <c r="AP3" s="644" t="s">
        <v>226</v>
      </c>
      <c r="AQ3" s="645"/>
      <c r="AR3" s="645"/>
      <c r="AS3" s="645"/>
      <c r="AT3" s="645"/>
      <c r="AU3" s="645"/>
      <c r="AV3" s="645"/>
      <c r="AW3" s="645"/>
      <c r="AX3" s="645"/>
      <c r="AY3" s="645"/>
      <c r="AZ3" s="645"/>
      <c r="BA3" s="645"/>
      <c r="BB3" s="645"/>
      <c r="BC3" s="645"/>
      <c r="BD3" s="645"/>
      <c r="BE3" s="645"/>
      <c r="BF3" s="645"/>
      <c r="BG3" s="645"/>
      <c r="BH3" s="645"/>
      <c r="BI3" s="645"/>
      <c r="BJ3" s="645"/>
      <c r="BK3" s="645"/>
      <c r="BL3" s="645"/>
      <c r="BM3" s="645"/>
      <c r="BN3" s="645"/>
      <c r="BO3" s="645"/>
      <c r="BP3" s="645"/>
      <c r="BQ3" s="645"/>
      <c r="BR3" s="645"/>
      <c r="BS3" s="645"/>
      <c r="BT3" s="645"/>
      <c r="BU3" s="645"/>
      <c r="BV3" s="645"/>
      <c r="BW3" s="645"/>
      <c r="BX3" s="645"/>
      <c r="BY3" s="645"/>
      <c r="BZ3" s="645"/>
      <c r="CA3" s="645"/>
      <c r="CB3" s="646"/>
      <c r="CD3" s="647" t="s">
        <v>227</v>
      </c>
      <c r="CE3" s="648"/>
      <c r="CF3" s="648"/>
      <c r="CG3" s="648"/>
      <c r="CH3" s="648"/>
      <c r="CI3" s="648"/>
      <c r="CJ3" s="648"/>
      <c r="CK3" s="648"/>
      <c r="CL3" s="648"/>
      <c r="CM3" s="648"/>
      <c r="CN3" s="648"/>
      <c r="CO3" s="648"/>
      <c r="CP3" s="648"/>
      <c r="CQ3" s="648"/>
      <c r="CR3" s="648"/>
      <c r="CS3" s="648"/>
      <c r="CT3" s="648"/>
      <c r="CU3" s="648"/>
      <c r="CV3" s="648"/>
      <c r="CW3" s="648"/>
      <c r="CX3" s="648"/>
      <c r="CY3" s="648"/>
      <c r="CZ3" s="648"/>
      <c r="DA3" s="648"/>
      <c r="DB3" s="648"/>
      <c r="DC3" s="648"/>
      <c r="DD3" s="648"/>
      <c r="DE3" s="648"/>
      <c r="DF3" s="648"/>
      <c r="DG3" s="648"/>
      <c r="DH3" s="648"/>
      <c r="DI3" s="648"/>
      <c r="DJ3" s="648"/>
      <c r="DK3" s="648"/>
      <c r="DL3" s="648"/>
      <c r="DM3" s="648"/>
      <c r="DN3" s="648"/>
      <c r="DO3" s="648"/>
      <c r="DP3" s="648"/>
      <c r="DQ3" s="648"/>
      <c r="DR3" s="648"/>
      <c r="DS3" s="648"/>
      <c r="DT3" s="648"/>
      <c r="DU3" s="648"/>
      <c r="DV3" s="648"/>
      <c r="DW3" s="648"/>
      <c r="DX3" s="648"/>
      <c r="DY3" s="648"/>
      <c r="DZ3" s="648"/>
      <c r="EA3" s="648"/>
      <c r="EB3" s="648"/>
      <c r="EC3" s="649"/>
    </row>
    <row r="4" spans="2:143" ht="11.25" customHeight="1" x14ac:dyDescent="0.2">
      <c r="B4" s="644" t="s">
        <v>1</v>
      </c>
      <c r="C4" s="645"/>
      <c r="D4" s="645"/>
      <c r="E4" s="645"/>
      <c r="F4" s="645"/>
      <c r="G4" s="645"/>
      <c r="H4" s="645"/>
      <c r="I4" s="645"/>
      <c r="J4" s="645"/>
      <c r="K4" s="645"/>
      <c r="L4" s="645"/>
      <c r="M4" s="645"/>
      <c r="N4" s="645"/>
      <c r="O4" s="645"/>
      <c r="P4" s="645"/>
      <c r="Q4" s="646"/>
      <c r="R4" s="644" t="s">
        <v>228</v>
      </c>
      <c r="S4" s="645"/>
      <c r="T4" s="645"/>
      <c r="U4" s="645"/>
      <c r="V4" s="645"/>
      <c r="W4" s="645"/>
      <c r="X4" s="645"/>
      <c r="Y4" s="646"/>
      <c r="Z4" s="644" t="s">
        <v>229</v>
      </c>
      <c r="AA4" s="645"/>
      <c r="AB4" s="645"/>
      <c r="AC4" s="646"/>
      <c r="AD4" s="644" t="s">
        <v>230</v>
      </c>
      <c r="AE4" s="645"/>
      <c r="AF4" s="645"/>
      <c r="AG4" s="645"/>
      <c r="AH4" s="645"/>
      <c r="AI4" s="645"/>
      <c r="AJ4" s="645"/>
      <c r="AK4" s="646"/>
      <c r="AL4" s="644" t="s">
        <v>229</v>
      </c>
      <c r="AM4" s="645"/>
      <c r="AN4" s="645"/>
      <c r="AO4" s="646"/>
      <c r="AP4" s="650" t="s">
        <v>231</v>
      </c>
      <c r="AQ4" s="650"/>
      <c r="AR4" s="650"/>
      <c r="AS4" s="650"/>
      <c r="AT4" s="650"/>
      <c r="AU4" s="650"/>
      <c r="AV4" s="650"/>
      <c r="AW4" s="650"/>
      <c r="AX4" s="650"/>
      <c r="AY4" s="650"/>
      <c r="AZ4" s="650"/>
      <c r="BA4" s="650"/>
      <c r="BB4" s="650"/>
      <c r="BC4" s="650"/>
      <c r="BD4" s="650"/>
      <c r="BE4" s="650"/>
      <c r="BF4" s="650"/>
      <c r="BG4" s="650" t="s">
        <v>232</v>
      </c>
      <c r="BH4" s="650"/>
      <c r="BI4" s="650"/>
      <c r="BJ4" s="650"/>
      <c r="BK4" s="650"/>
      <c r="BL4" s="650"/>
      <c r="BM4" s="650"/>
      <c r="BN4" s="650"/>
      <c r="BO4" s="650" t="s">
        <v>229</v>
      </c>
      <c r="BP4" s="650"/>
      <c r="BQ4" s="650"/>
      <c r="BR4" s="650"/>
      <c r="BS4" s="650" t="s">
        <v>233</v>
      </c>
      <c r="BT4" s="650"/>
      <c r="BU4" s="650"/>
      <c r="BV4" s="650"/>
      <c r="BW4" s="650"/>
      <c r="BX4" s="650"/>
      <c r="BY4" s="650"/>
      <c r="BZ4" s="650"/>
      <c r="CA4" s="650"/>
      <c r="CB4" s="650"/>
      <c r="CD4" s="647" t="s">
        <v>234</v>
      </c>
      <c r="CE4" s="648"/>
      <c r="CF4" s="648"/>
      <c r="CG4" s="648"/>
      <c r="CH4" s="648"/>
      <c r="CI4" s="648"/>
      <c r="CJ4" s="648"/>
      <c r="CK4" s="648"/>
      <c r="CL4" s="648"/>
      <c r="CM4" s="648"/>
      <c r="CN4" s="648"/>
      <c r="CO4" s="648"/>
      <c r="CP4" s="648"/>
      <c r="CQ4" s="648"/>
      <c r="CR4" s="648"/>
      <c r="CS4" s="648"/>
      <c r="CT4" s="648"/>
      <c r="CU4" s="648"/>
      <c r="CV4" s="648"/>
      <c r="CW4" s="648"/>
      <c r="CX4" s="648"/>
      <c r="CY4" s="648"/>
      <c r="CZ4" s="648"/>
      <c r="DA4" s="648"/>
      <c r="DB4" s="648"/>
      <c r="DC4" s="648"/>
      <c r="DD4" s="648"/>
      <c r="DE4" s="648"/>
      <c r="DF4" s="648"/>
      <c r="DG4" s="648"/>
      <c r="DH4" s="648"/>
      <c r="DI4" s="648"/>
      <c r="DJ4" s="648"/>
      <c r="DK4" s="648"/>
      <c r="DL4" s="648"/>
      <c r="DM4" s="648"/>
      <c r="DN4" s="648"/>
      <c r="DO4" s="648"/>
      <c r="DP4" s="648"/>
      <c r="DQ4" s="648"/>
      <c r="DR4" s="648"/>
      <c r="DS4" s="648"/>
      <c r="DT4" s="648"/>
      <c r="DU4" s="648"/>
      <c r="DV4" s="648"/>
      <c r="DW4" s="648"/>
      <c r="DX4" s="648"/>
      <c r="DY4" s="648"/>
      <c r="DZ4" s="648"/>
      <c r="EA4" s="648"/>
      <c r="EB4" s="648"/>
      <c r="EC4" s="649"/>
    </row>
    <row r="5" spans="2:143" s="216" customFormat="1" ht="11.25" customHeight="1" x14ac:dyDescent="0.2">
      <c r="B5" s="651" t="s">
        <v>235</v>
      </c>
      <c r="C5" s="652"/>
      <c r="D5" s="652"/>
      <c r="E5" s="652"/>
      <c r="F5" s="652"/>
      <c r="G5" s="652"/>
      <c r="H5" s="652"/>
      <c r="I5" s="652"/>
      <c r="J5" s="652"/>
      <c r="K5" s="652"/>
      <c r="L5" s="652"/>
      <c r="M5" s="652"/>
      <c r="N5" s="652"/>
      <c r="O5" s="652"/>
      <c r="P5" s="652"/>
      <c r="Q5" s="653"/>
      <c r="R5" s="654">
        <v>2177281</v>
      </c>
      <c r="S5" s="655"/>
      <c r="T5" s="655"/>
      <c r="U5" s="655"/>
      <c r="V5" s="655"/>
      <c r="W5" s="655"/>
      <c r="X5" s="655"/>
      <c r="Y5" s="656"/>
      <c r="Z5" s="657">
        <v>24.6</v>
      </c>
      <c r="AA5" s="657"/>
      <c r="AB5" s="657"/>
      <c r="AC5" s="657"/>
      <c r="AD5" s="658">
        <v>2177281</v>
      </c>
      <c r="AE5" s="658"/>
      <c r="AF5" s="658"/>
      <c r="AG5" s="658"/>
      <c r="AH5" s="658"/>
      <c r="AI5" s="658"/>
      <c r="AJ5" s="658"/>
      <c r="AK5" s="658"/>
      <c r="AL5" s="659">
        <v>86.5</v>
      </c>
      <c r="AM5" s="660"/>
      <c r="AN5" s="660"/>
      <c r="AO5" s="661"/>
      <c r="AP5" s="651" t="s">
        <v>236</v>
      </c>
      <c r="AQ5" s="652"/>
      <c r="AR5" s="652"/>
      <c r="AS5" s="652"/>
      <c r="AT5" s="652"/>
      <c r="AU5" s="652"/>
      <c r="AV5" s="652"/>
      <c r="AW5" s="652"/>
      <c r="AX5" s="652"/>
      <c r="AY5" s="652"/>
      <c r="AZ5" s="652"/>
      <c r="BA5" s="652"/>
      <c r="BB5" s="652"/>
      <c r="BC5" s="652"/>
      <c r="BD5" s="652"/>
      <c r="BE5" s="652"/>
      <c r="BF5" s="653"/>
      <c r="BG5" s="665">
        <v>2177281</v>
      </c>
      <c r="BH5" s="666"/>
      <c r="BI5" s="666"/>
      <c r="BJ5" s="666"/>
      <c r="BK5" s="666"/>
      <c r="BL5" s="666"/>
      <c r="BM5" s="666"/>
      <c r="BN5" s="667"/>
      <c r="BO5" s="668">
        <v>100</v>
      </c>
      <c r="BP5" s="668"/>
      <c r="BQ5" s="668"/>
      <c r="BR5" s="668"/>
      <c r="BS5" s="669" t="s">
        <v>237</v>
      </c>
      <c r="BT5" s="669"/>
      <c r="BU5" s="669"/>
      <c r="BV5" s="669"/>
      <c r="BW5" s="669"/>
      <c r="BX5" s="669"/>
      <c r="BY5" s="669"/>
      <c r="BZ5" s="669"/>
      <c r="CA5" s="669"/>
      <c r="CB5" s="673"/>
      <c r="CD5" s="647" t="s">
        <v>231</v>
      </c>
      <c r="CE5" s="648"/>
      <c r="CF5" s="648"/>
      <c r="CG5" s="648"/>
      <c r="CH5" s="648"/>
      <c r="CI5" s="648"/>
      <c r="CJ5" s="648"/>
      <c r="CK5" s="648"/>
      <c r="CL5" s="648"/>
      <c r="CM5" s="648"/>
      <c r="CN5" s="648"/>
      <c r="CO5" s="648"/>
      <c r="CP5" s="648"/>
      <c r="CQ5" s="649"/>
      <c r="CR5" s="647" t="s">
        <v>238</v>
      </c>
      <c r="CS5" s="648"/>
      <c r="CT5" s="648"/>
      <c r="CU5" s="648"/>
      <c r="CV5" s="648"/>
      <c r="CW5" s="648"/>
      <c r="CX5" s="648"/>
      <c r="CY5" s="649"/>
      <c r="CZ5" s="647" t="s">
        <v>229</v>
      </c>
      <c r="DA5" s="648"/>
      <c r="DB5" s="648"/>
      <c r="DC5" s="649"/>
      <c r="DD5" s="647" t="s">
        <v>239</v>
      </c>
      <c r="DE5" s="648"/>
      <c r="DF5" s="648"/>
      <c r="DG5" s="648"/>
      <c r="DH5" s="648"/>
      <c r="DI5" s="648"/>
      <c r="DJ5" s="648"/>
      <c r="DK5" s="648"/>
      <c r="DL5" s="648"/>
      <c r="DM5" s="648"/>
      <c r="DN5" s="648"/>
      <c r="DO5" s="648"/>
      <c r="DP5" s="649"/>
      <c r="DQ5" s="647" t="s">
        <v>240</v>
      </c>
      <c r="DR5" s="648"/>
      <c r="DS5" s="648"/>
      <c r="DT5" s="648"/>
      <c r="DU5" s="648"/>
      <c r="DV5" s="648"/>
      <c r="DW5" s="648"/>
      <c r="DX5" s="648"/>
      <c r="DY5" s="648"/>
      <c r="DZ5" s="648"/>
      <c r="EA5" s="648"/>
      <c r="EB5" s="648"/>
      <c r="EC5" s="649"/>
    </row>
    <row r="6" spans="2:143" ht="11.25" customHeight="1" x14ac:dyDescent="0.2">
      <c r="B6" s="662" t="s">
        <v>241</v>
      </c>
      <c r="C6" s="663"/>
      <c r="D6" s="663"/>
      <c r="E6" s="663"/>
      <c r="F6" s="663"/>
      <c r="G6" s="663"/>
      <c r="H6" s="663"/>
      <c r="I6" s="663"/>
      <c r="J6" s="663"/>
      <c r="K6" s="663"/>
      <c r="L6" s="663"/>
      <c r="M6" s="663"/>
      <c r="N6" s="663"/>
      <c r="O6" s="663"/>
      <c r="P6" s="663"/>
      <c r="Q6" s="664"/>
      <c r="R6" s="665">
        <v>90159</v>
      </c>
      <c r="S6" s="666"/>
      <c r="T6" s="666"/>
      <c r="U6" s="666"/>
      <c r="V6" s="666"/>
      <c r="W6" s="666"/>
      <c r="X6" s="666"/>
      <c r="Y6" s="667"/>
      <c r="Z6" s="668">
        <v>1</v>
      </c>
      <c r="AA6" s="668"/>
      <c r="AB6" s="668"/>
      <c r="AC6" s="668"/>
      <c r="AD6" s="669">
        <v>90159</v>
      </c>
      <c r="AE6" s="669"/>
      <c r="AF6" s="669"/>
      <c r="AG6" s="669"/>
      <c r="AH6" s="669"/>
      <c r="AI6" s="669"/>
      <c r="AJ6" s="669"/>
      <c r="AK6" s="669"/>
      <c r="AL6" s="670">
        <v>3.6</v>
      </c>
      <c r="AM6" s="671"/>
      <c r="AN6" s="671"/>
      <c r="AO6" s="672"/>
      <c r="AP6" s="662" t="s">
        <v>242</v>
      </c>
      <c r="AQ6" s="663"/>
      <c r="AR6" s="663"/>
      <c r="AS6" s="663"/>
      <c r="AT6" s="663"/>
      <c r="AU6" s="663"/>
      <c r="AV6" s="663"/>
      <c r="AW6" s="663"/>
      <c r="AX6" s="663"/>
      <c r="AY6" s="663"/>
      <c r="AZ6" s="663"/>
      <c r="BA6" s="663"/>
      <c r="BB6" s="663"/>
      <c r="BC6" s="663"/>
      <c r="BD6" s="663"/>
      <c r="BE6" s="663"/>
      <c r="BF6" s="664"/>
      <c r="BG6" s="665">
        <v>2177281</v>
      </c>
      <c r="BH6" s="666"/>
      <c r="BI6" s="666"/>
      <c r="BJ6" s="666"/>
      <c r="BK6" s="666"/>
      <c r="BL6" s="666"/>
      <c r="BM6" s="666"/>
      <c r="BN6" s="667"/>
      <c r="BO6" s="668">
        <v>100</v>
      </c>
      <c r="BP6" s="668"/>
      <c r="BQ6" s="668"/>
      <c r="BR6" s="668"/>
      <c r="BS6" s="669" t="s">
        <v>237</v>
      </c>
      <c r="BT6" s="669"/>
      <c r="BU6" s="669"/>
      <c r="BV6" s="669"/>
      <c r="BW6" s="669"/>
      <c r="BX6" s="669"/>
      <c r="BY6" s="669"/>
      <c r="BZ6" s="669"/>
      <c r="CA6" s="669"/>
      <c r="CB6" s="673"/>
      <c r="CD6" s="676" t="s">
        <v>243</v>
      </c>
      <c r="CE6" s="677"/>
      <c r="CF6" s="677"/>
      <c r="CG6" s="677"/>
      <c r="CH6" s="677"/>
      <c r="CI6" s="677"/>
      <c r="CJ6" s="677"/>
      <c r="CK6" s="677"/>
      <c r="CL6" s="677"/>
      <c r="CM6" s="677"/>
      <c r="CN6" s="677"/>
      <c r="CO6" s="677"/>
      <c r="CP6" s="677"/>
      <c r="CQ6" s="678"/>
      <c r="CR6" s="665">
        <v>77950</v>
      </c>
      <c r="CS6" s="666"/>
      <c r="CT6" s="666"/>
      <c r="CU6" s="666"/>
      <c r="CV6" s="666"/>
      <c r="CW6" s="666"/>
      <c r="CX6" s="666"/>
      <c r="CY6" s="667"/>
      <c r="CZ6" s="659">
        <v>1</v>
      </c>
      <c r="DA6" s="660"/>
      <c r="DB6" s="660"/>
      <c r="DC6" s="679"/>
      <c r="DD6" s="674" t="s">
        <v>237</v>
      </c>
      <c r="DE6" s="666"/>
      <c r="DF6" s="666"/>
      <c r="DG6" s="666"/>
      <c r="DH6" s="666"/>
      <c r="DI6" s="666"/>
      <c r="DJ6" s="666"/>
      <c r="DK6" s="666"/>
      <c r="DL6" s="666"/>
      <c r="DM6" s="666"/>
      <c r="DN6" s="666"/>
      <c r="DO6" s="666"/>
      <c r="DP6" s="667"/>
      <c r="DQ6" s="674">
        <v>77950</v>
      </c>
      <c r="DR6" s="666"/>
      <c r="DS6" s="666"/>
      <c r="DT6" s="666"/>
      <c r="DU6" s="666"/>
      <c r="DV6" s="666"/>
      <c r="DW6" s="666"/>
      <c r="DX6" s="666"/>
      <c r="DY6" s="666"/>
      <c r="DZ6" s="666"/>
      <c r="EA6" s="666"/>
      <c r="EB6" s="666"/>
      <c r="EC6" s="675"/>
    </row>
    <row r="7" spans="2:143" ht="11.25" customHeight="1" x14ac:dyDescent="0.2">
      <c r="B7" s="662" t="s">
        <v>244</v>
      </c>
      <c r="C7" s="663"/>
      <c r="D7" s="663"/>
      <c r="E7" s="663"/>
      <c r="F7" s="663"/>
      <c r="G7" s="663"/>
      <c r="H7" s="663"/>
      <c r="I7" s="663"/>
      <c r="J7" s="663"/>
      <c r="K7" s="663"/>
      <c r="L7" s="663"/>
      <c r="M7" s="663"/>
      <c r="N7" s="663"/>
      <c r="O7" s="663"/>
      <c r="P7" s="663"/>
      <c r="Q7" s="664"/>
      <c r="R7" s="665">
        <v>537</v>
      </c>
      <c r="S7" s="666"/>
      <c r="T7" s="666"/>
      <c r="U7" s="666"/>
      <c r="V7" s="666"/>
      <c r="W7" s="666"/>
      <c r="X7" s="666"/>
      <c r="Y7" s="667"/>
      <c r="Z7" s="668">
        <v>0</v>
      </c>
      <c r="AA7" s="668"/>
      <c r="AB7" s="668"/>
      <c r="AC7" s="668"/>
      <c r="AD7" s="669">
        <v>537</v>
      </c>
      <c r="AE7" s="669"/>
      <c r="AF7" s="669"/>
      <c r="AG7" s="669"/>
      <c r="AH7" s="669"/>
      <c r="AI7" s="669"/>
      <c r="AJ7" s="669"/>
      <c r="AK7" s="669"/>
      <c r="AL7" s="670">
        <v>0</v>
      </c>
      <c r="AM7" s="671"/>
      <c r="AN7" s="671"/>
      <c r="AO7" s="672"/>
      <c r="AP7" s="662" t="s">
        <v>245</v>
      </c>
      <c r="AQ7" s="663"/>
      <c r="AR7" s="663"/>
      <c r="AS7" s="663"/>
      <c r="AT7" s="663"/>
      <c r="AU7" s="663"/>
      <c r="AV7" s="663"/>
      <c r="AW7" s="663"/>
      <c r="AX7" s="663"/>
      <c r="AY7" s="663"/>
      <c r="AZ7" s="663"/>
      <c r="BA7" s="663"/>
      <c r="BB7" s="663"/>
      <c r="BC7" s="663"/>
      <c r="BD7" s="663"/>
      <c r="BE7" s="663"/>
      <c r="BF7" s="664"/>
      <c r="BG7" s="665">
        <v>393341</v>
      </c>
      <c r="BH7" s="666"/>
      <c r="BI7" s="666"/>
      <c r="BJ7" s="666"/>
      <c r="BK7" s="666"/>
      <c r="BL7" s="666"/>
      <c r="BM7" s="666"/>
      <c r="BN7" s="667"/>
      <c r="BO7" s="668">
        <v>18.100000000000001</v>
      </c>
      <c r="BP7" s="668"/>
      <c r="BQ7" s="668"/>
      <c r="BR7" s="668"/>
      <c r="BS7" s="669" t="s">
        <v>237</v>
      </c>
      <c r="BT7" s="669"/>
      <c r="BU7" s="669"/>
      <c r="BV7" s="669"/>
      <c r="BW7" s="669"/>
      <c r="BX7" s="669"/>
      <c r="BY7" s="669"/>
      <c r="BZ7" s="669"/>
      <c r="CA7" s="669"/>
      <c r="CB7" s="673"/>
      <c r="CD7" s="680" t="s">
        <v>246</v>
      </c>
      <c r="CE7" s="681"/>
      <c r="CF7" s="681"/>
      <c r="CG7" s="681"/>
      <c r="CH7" s="681"/>
      <c r="CI7" s="681"/>
      <c r="CJ7" s="681"/>
      <c r="CK7" s="681"/>
      <c r="CL7" s="681"/>
      <c r="CM7" s="681"/>
      <c r="CN7" s="681"/>
      <c r="CO7" s="681"/>
      <c r="CP7" s="681"/>
      <c r="CQ7" s="682"/>
      <c r="CR7" s="665">
        <v>814317</v>
      </c>
      <c r="CS7" s="666"/>
      <c r="CT7" s="666"/>
      <c r="CU7" s="666"/>
      <c r="CV7" s="666"/>
      <c r="CW7" s="666"/>
      <c r="CX7" s="666"/>
      <c r="CY7" s="667"/>
      <c r="CZ7" s="668">
        <v>10</v>
      </c>
      <c r="DA7" s="668"/>
      <c r="DB7" s="668"/>
      <c r="DC7" s="668"/>
      <c r="DD7" s="674">
        <v>12738</v>
      </c>
      <c r="DE7" s="666"/>
      <c r="DF7" s="666"/>
      <c r="DG7" s="666"/>
      <c r="DH7" s="666"/>
      <c r="DI7" s="666"/>
      <c r="DJ7" s="666"/>
      <c r="DK7" s="666"/>
      <c r="DL7" s="666"/>
      <c r="DM7" s="666"/>
      <c r="DN7" s="666"/>
      <c r="DO7" s="666"/>
      <c r="DP7" s="667"/>
      <c r="DQ7" s="674">
        <v>713153</v>
      </c>
      <c r="DR7" s="666"/>
      <c r="DS7" s="666"/>
      <c r="DT7" s="666"/>
      <c r="DU7" s="666"/>
      <c r="DV7" s="666"/>
      <c r="DW7" s="666"/>
      <c r="DX7" s="666"/>
      <c r="DY7" s="666"/>
      <c r="DZ7" s="666"/>
      <c r="EA7" s="666"/>
      <c r="EB7" s="666"/>
      <c r="EC7" s="675"/>
    </row>
    <row r="8" spans="2:143" ht="11.25" customHeight="1" x14ac:dyDescent="0.2">
      <c r="B8" s="662" t="s">
        <v>247</v>
      </c>
      <c r="C8" s="663"/>
      <c r="D8" s="663"/>
      <c r="E8" s="663"/>
      <c r="F8" s="663"/>
      <c r="G8" s="663"/>
      <c r="H8" s="663"/>
      <c r="I8" s="663"/>
      <c r="J8" s="663"/>
      <c r="K8" s="663"/>
      <c r="L8" s="663"/>
      <c r="M8" s="663"/>
      <c r="N8" s="663"/>
      <c r="O8" s="663"/>
      <c r="P8" s="663"/>
      <c r="Q8" s="664"/>
      <c r="R8" s="665">
        <v>3767</v>
      </c>
      <c r="S8" s="666"/>
      <c r="T8" s="666"/>
      <c r="U8" s="666"/>
      <c r="V8" s="666"/>
      <c r="W8" s="666"/>
      <c r="X8" s="666"/>
      <c r="Y8" s="667"/>
      <c r="Z8" s="668">
        <v>0</v>
      </c>
      <c r="AA8" s="668"/>
      <c r="AB8" s="668"/>
      <c r="AC8" s="668"/>
      <c r="AD8" s="669">
        <v>3767</v>
      </c>
      <c r="AE8" s="669"/>
      <c r="AF8" s="669"/>
      <c r="AG8" s="669"/>
      <c r="AH8" s="669"/>
      <c r="AI8" s="669"/>
      <c r="AJ8" s="669"/>
      <c r="AK8" s="669"/>
      <c r="AL8" s="670">
        <v>0.1</v>
      </c>
      <c r="AM8" s="671"/>
      <c r="AN8" s="671"/>
      <c r="AO8" s="672"/>
      <c r="AP8" s="662" t="s">
        <v>248</v>
      </c>
      <c r="AQ8" s="663"/>
      <c r="AR8" s="663"/>
      <c r="AS8" s="663"/>
      <c r="AT8" s="663"/>
      <c r="AU8" s="663"/>
      <c r="AV8" s="663"/>
      <c r="AW8" s="663"/>
      <c r="AX8" s="663"/>
      <c r="AY8" s="663"/>
      <c r="AZ8" s="663"/>
      <c r="BA8" s="663"/>
      <c r="BB8" s="663"/>
      <c r="BC8" s="663"/>
      <c r="BD8" s="663"/>
      <c r="BE8" s="663"/>
      <c r="BF8" s="664"/>
      <c r="BG8" s="665">
        <v>13498</v>
      </c>
      <c r="BH8" s="666"/>
      <c r="BI8" s="666"/>
      <c r="BJ8" s="666"/>
      <c r="BK8" s="666"/>
      <c r="BL8" s="666"/>
      <c r="BM8" s="666"/>
      <c r="BN8" s="667"/>
      <c r="BO8" s="668">
        <v>0.6</v>
      </c>
      <c r="BP8" s="668"/>
      <c r="BQ8" s="668"/>
      <c r="BR8" s="668"/>
      <c r="BS8" s="669" t="s">
        <v>237</v>
      </c>
      <c r="BT8" s="669"/>
      <c r="BU8" s="669"/>
      <c r="BV8" s="669"/>
      <c r="BW8" s="669"/>
      <c r="BX8" s="669"/>
      <c r="BY8" s="669"/>
      <c r="BZ8" s="669"/>
      <c r="CA8" s="669"/>
      <c r="CB8" s="673"/>
      <c r="CD8" s="680" t="s">
        <v>249</v>
      </c>
      <c r="CE8" s="681"/>
      <c r="CF8" s="681"/>
      <c r="CG8" s="681"/>
      <c r="CH8" s="681"/>
      <c r="CI8" s="681"/>
      <c r="CJ8" s="681"/>
      <c r="CK8" s="681"/>
      <c r="CL8" s="681"/>
      <c r="CM8" s="681"/>
      <c r="CN8" s="681"/>
      <c r="CO8" s="681"/>
      <c r="CP8" s="681"/>
      <c r="CQ8" s="682"/>
      <c r="CR8" s="665">
        <v>1911947</v>
      </c>
      <c r="CS8" s="666"/>
      <c r="CT8" s="666"/>
      <c r="CU8" s="666"/>
      <c r="CV8" s="666"/>
      <c r="CW8" s="666"/>
      <c r="CX8" s="666"/>
      <c r="CY8" s="667"/>
      <c r="CZ8" s="668">
        <v>23.6</v>
      </c>
      <c r="DA8" s="668"/>
      <c r="DB8" s="668"/>
      <c r="DC8" s="668"/>
      <c r="DD8" s="674">
        <v>453886</v>
      </c>
      <c r="DE8" s="666"/>
      <c r="DF8" s="666"/>
      <c r="DG8" s="666"/>
      <c r="DH8" s="666"/>
      <c r="DI8" s="666"/>
      <c r="DJ8" s="666"/>
      <c r="DK8" s="666"/>
      <c r="DL8" s="666"/>
      <c r="DM8" s="666"/>
      <c r="DN8" s="666"/>
      <c r="DO8" s="666"/>
      <c r="DP8" s="667"/>
      <c r="DQ8" s="674">
        <v>992171</v>
      </c>
      <c r="DR8" s="666"/>
      <c r="DS8" s="666"/>
      <c r="DT8" s="666"/>
      <c r="DU8" s="666"/>
      <c r="DV8" s="666"/>
      <c r="DW8" s="666"/>
      <c r="DX8" s="666"/>
      <c r="DY8" s="666"/>
      <c r="DZ8" s="666"/>
      <c r="EA8" s="666"/>
      <c r="EB8" s="666"/>
      <c r="EC8" s="675"/>
    </row>
    <row r="9" spans="2:143" ht="11.25" customHeight="1" x14ac:dyDescent="0.2">
      <c r="B9" s="662" t="s">
        <v>250</v>
      </c>
      <c r="C9" s="663"/>
      <c r="D9" s="663"/>
      <c r="E9" s="663"/>
      <c r="F9" s="663"/>
      <c r="G9" s="663"/>
      <c r="H9" s="663"/>
      <c r="I9" s="663"/>
      <c r="J9" s="663"/>
      <c r="K9" s="663"/>
      <c r="L9" s="663"/>
      <c r="M9" s="663"/>
      <c r="N9" s="663"/>
      <c r="O9" s="663"/>
      <c r="P9" s="663"/>
      <c r="Q9" s="664"/>
      <c r="R9" s="665">
        <v>3995</v>
      </c>
      <c r="S9" s="666"/>
      <c r="T9" s="666"/>
      <c r="U9" s="666"/>
      <c r="V9" s="666"/>
      <c r="W9" s="666"/>
      <c r="X9" s="666"/>
      <c r="Y9" s="667"/>
      <c r="Z9" s="668">
        <v>0</v>
      </c>
      <c r="AA9" s="668"/>
      <c r="AB9" s="668"/>
      <c r="AC9" s="668"/>
      <c r="AD9" s="669">
        <v>3995</v>
      </c>
      <c r="AE9" s="669"/>
      <c r="AF9" s="669"/>
      <c r="AG9" s="669"/>
      <c r="AH9" s="669"/>
      <c r="AI9" s="669"/>
      <c r="AJ9" s="669"/>
      <c r="AK9" s="669"/>
      <c r="AL9" s="670">
        <v>0.2</v>
      </c>
      <c r="AM9" s="671"/>
      <c r="AN9" s="671"/>
      <c r="AO9" s="672"/>
      <c r="AP9" s="662" t="s">
        <v>251</v>
      </c>
      <c r="AQ9" s="663"/>
      <c r="AR9" s="663"/>
      <c r="AS9" s="663"/>
      <c r="AT9" s="663"/>
      <c r="AU9" s="663"/>
      <c r="AV9" s="663"/>
      <c r="AW9" s="663"/>
      <c r="AX9" s="663"/>
      <c r="AY9" s="663"/>
      <c r="AZ9" s="663"/>
      <c r="BA9" s="663"/>
      <c r="BB9" s="663"/>
      <c r="BC9" s="663"/>
      <c r="BD9" s="663"/>
      <c r="BE9" s="663"/>
      <c r="BF9" s="664"/>
      <c r="BG9" s="665">
        <v>298533</v>
      </c>
      <c r="BH9" s="666"/>
      <c r="BI9" s="666"/>
      <c r="BJ9" s="666"/>
      <c r="BK9" s="666"/>
      <c r="BL9" s="666"/>
      <c r="BM9" s="666"/>
      <c r="BN9" s="667"/>
      <c r="BO9" s="668">
        <v>13.7</v>
      </c>
      <c r="BP9" s="668"/>
      <c r="BQ9" s="668"/>
      <c r="BR9" s="668"/>
      <c r="BS9" s="669" t="s">
        <v>237</v>
      </c>
      <c r="BT9" s="669"/>
      <c r="BU9" s="669"/>
      <c r="BV9" s="669"/>
      <c r="BW9" s="669"/>
      <c r="BX9" s="669"/>
      <c r="BY9" s="669"/>
      <c r="BZ9" s="669"/>
      <c r="CA9" s="669"/>
      <c r="CB9" s="673"/>
      <c r="CD9" s="680" t="s">
        <v>252</v>
      </c>
      <c r="CE9" s="681"/>
      <c r="CF9" s="681"/>
      <c r="CG9" s="681"/>
      <c r="CH9" s="681"/>
      <c r="CI9" s="681"/>
      <c r="CJ9" s="681"/>
      <c r="CK9" s="681"/>
      <c r="CL9" s="681"/>
      <c r="CM9" s="681"/>
      <c r="CN9" s="681"/>
      <c r="CO9" s="681"/>
      <c r="CP9" s="681"/>
      <c r="CQ9" s="682"/>
      <c r="CR9" s="665">
        <v>1117744</v>
      </c>
      <c r="CS9" s="666"/>
      <c r="CT9" s="666"/>
      <c r="CU9" s="666"/>
      <c r="CV9" s="666"/>
      <c r="CW9" s="666"/>
      <c r="CX9" s="666"/>
      <c r="CY9" s="667"/>
      <c r="CZ9" s="668">
        <v>13.8</v>
      </c>
      <c r="DA9" s="668"/>
      <c r="DB9" s="668"/>
      <c r="DC9" s="668"/>
      <c r="DD9" s="674">
        <v>6403</v>
      </c>
      <c r="DE9" s="666"/>
      <c r="DF9" s="666"/>
      <c r="DG9" s="666"/>
      <c r="DH9" s="666"/>
      <c r="DI9" s="666"/>
      <c r="DJ9" s="666"/>
      <c r="DK9" s="666"/>
      <c r="DL9" s="666"/>
      <c r="DM9" s="666"/>
      <c r="DN9" s="666"/>
      <c r="DO9" s="666"/>
      <c r="DP9" s="667"/>
      <c r="DQ9" s="674">
        <v>707765</v>
      </c>
      <c r="DR9" s="666"/>
      <c r="DS9" s="666"/>
      <c r="DT9" s="666"/>
      <c r="DU9" s="666"/>
      <c r="DV9" s="666"/>
      <c r="DW9" s="666"/>
      <c r="DX9" s="666"/>
      <c r="DY9" s="666"/>
      <c r="DZ9" s="666"/>
      <c r="EA9" s="666"/>
      <c r="EB9" s="666"/>
      <c r="EC9" s="675"/>
    </row>
    <row r="10" spans="2:143" ht="11.25" customHeight="1" x14ac:dyDescent="0.2">
      <c r="B10" s="662" t="s">
        <v>253</v>
      </c>
      <c r="C10" s="663"/>
      <c r="D10" s="663"/>
      <c r="E10" s="663"/>
      <c r="F10" s="663"/>
      <c r="G10" s="663"/>
      <c r="H10" s="663"/>
      <c r="I10" s="663"/>
      <c r="J10" s="663"/>
      <c r="K10" s="663"/>
      <c r="L10" s="663"/>
      <c r="M10" s="663"/>
      <c r="N10" s="663"/>
      <c r="O10" s="663"/>
      <c r="P10" s="663"/>
      <c r="Q10" s="664"/>
      <c r="R10" s="665" t="s">
        <v>237</v>
      </c>
      <c r="S10" s="666"/>
      <c r="T10" s="666"/>
      <c r="U10" s="666"/>
      <c r="V10" s="666"/>
      <c r="W10" s="666"/>
      <c r="X10" s="666"/>
      <c r="Y10" s="667"/>
      <c r="Z10" s="668" t="s">
        <v>237</v>
      </c>
      <c r="AA10" s="668"/>
      <c r="AB10" s="668"/>
      <c r="AC10" s="668"/>
      <c r="AD10" s="669" t="s">
        <v>237</v>
      </c>
      <c r="AE10" s="669"/>
      <c r="AF10" s="669"/>
      <c r="AG10" s="669"/>
      <c r="AH10" s="669"/>
      <c r="AI10" s="669"/>
      <c r="AJ10" s="669"/>
      <c r="AK10" s="669"/>
      <c r="AL10" s="670" t="s">
        <v>237</v>
      </c>
      <c r="AM10" s="671"/>
      <c r="AN10" s="671"/>
      <c r="AO10" s="672"/>
      <c r="AP10" s="662" t="s">
        <v>254</v>
      </c>
      <c r="AQ10" s="663"/>
      <c r="AR10" s="663"/>
      <c r="AS10" s="663"/>
      <c r="AT10" s="663"/>
      <c r="AU10" s="663"/>
      <c r="AV10" s="663"/>
      <c r="AW10" s="663"/>
      <c r="AX10" s="663"/>
      <c r="AY10" s="663"/>
      <c r="AZ10" s="663"/>
      <c r="BA10" s="663"/>
      <c r="BB10" s="663"/>
      <c r="BC10" s="663"/>
      <c r="BD10" s="663"/>
      <c r="BE10" s="663"/>
      <c r="BF10" s="664"/>
      <c r="BG10" s="665">
        <v>31820</v>
      </c>
      <c r="BH10" s="666"/>
      <c r="BI10" s="666"/>
      <c r="BJ10" s="666"/>
      <c r="BK10" s="666"/>
      <c r="BL10" s="666"/>
      <c r="BM10" s="666"/>
      <c r="BN10" s="667"/>
      <c r="BO10" s="668">
        <v>1.5</v>
      </c>
      <c r="BP10" s="668"/>
      <c r="BQ10" s="668"/>
      <c r="BR10" s="668"/>
      <c r="BS10" s="669" t="s">
        <v>237</v>
      </c>
      <c r="BT10" s="669"/>
      <c r="BU10" s="669"/>
      <c r="BV10" s="669"/>
      <c r="BW10" s="669"/>
      <c r="BX10" s="669"/>
      <c r="BY10" s="669"/>
      <c r="BZ10" s="669"/>
      <c r="CA10" s="669"/>
      <c r="CB10" s="673"/>
      <c r="CD10" s="680" t="s">
        <v>255</v>
      </c>
      <c r="CE10" s="681"/>
      <c r="CF10" s="681"/>
      <c r="CG10" s="681"/>
      <c r="CH10" s="681"/>
      <c r="CI10" s="681"/>
      <c r="CJ10" s="681"/>
      <c r="CK10" s="681"/>
      <c r="CL10" s="681"/>
      <c r="CM10" s="681"/>
      <c r="CN10" s="681"/>
      <c r="CO10" s="681"/>
      <c r="CP10" s="681"/>
      <c r="CQ10" s="682"/>
      <c r="CR10" s="665">
        <v>3186</v>
      </c>
      <c r="CS10" s="666"/>
      <c r="CT10" s="666"/>
      <c r="CU10" s="666"/>
      <c r="CV10" s="666"/>
      <c r="CW10" s="666"/>
      <c r="CX10" s="666"/>
      <c r="CY10" s="667"/>
      <c r="CZ10" s="668">
        <v>0</v>
      </c>
      <c r="DA10" s="668"/>
      <c r="DB10" s="668"/>
      <c r="DC10" s="668"/>
      <c r="DD10" s="674" t="s">
        <v>237</v>
      </c>
      <c r="DE10" s="666"/>
      <c r="DF10" s="666"/>
      <c r="DG10" s="666"/>
      <c r="DH10" s="666"/>
      <c r="DI10" s="666"/>
      <c r="DJ10" s="666"/>
      <c r="DK10" s="666"/>
      <c r="DL10" s="666"/>
      <c r="DM10" s="666"/>
      <c r="DN10" s="666"/>
      <c r="DO10" s="666"/>
      <c r="DP10" s="667"/>
      <c r="DQ10" s="674">
        <v>2949</v>
      </c>
      <c r="DR10" s="666"/>
      <c r="DS10" s="666"/>
      <c r="DT10" s="666"/>
      <c r="DU10" s="666"/>
      <c r="DV10" s="666"/>
      <c r="DW10" s="666"/>
      <c r="DX10" s="666"/>
      <c r="DY10" s="666"/>
      <c r="DZ10" s="666"/>
      <c r="EA10" s="666"/>
      <c r="EB10" s="666"/>
      <c r="EC10" s="675"/>
    </row>
    <row r="11" spans="2:143" ht="11.25" customHeight="1" x14ac:dyDescent="0.2">
      <c r="B11" s="662" t="s">
        <v>256</v>
      </c>
      <c r="C11" s="663"/>
      <c r="D11" s="663"/>
      <c r="E11" s="663"/>
      <c r="F11" s="663"/>
      <c r="G11" s="663"/>
      <c r="H11" s="663"/>
      <c r="I11" s="663"/>
      <c r="J11" s="663"/>
      <c r="K11" s="663"/>
      <c r="L11" s="663"/>
      <c r="M11" s="663"/>
      <c r="N11" s="663"/>
      <c r="O11" s="663"/>
      <c r="P11" s="663"/>
      <c r="Q11" s="664"/>
      <c r="R11" s="665">
        <v>191071</v>
      </c>
      <c r="S11" s="666"/>
      <c r="T11" s="666"/>
      <c r="U11" s="666"/>
      <c r="V11" s="666"/>
      <c r="W11" s="666"/>
      <c r="X11" s="666"/>
      <c r="Y11" s="667"/>
      <c r="Z11" s="670">
        <v>2.2000000000000002</v>
      </c>
      <c r="AA11" s="671"/>
      <c r="AB11" s="671"/>
      <c r="AC11" s="683"/>
      <c r="AD11" s="674">
        <v>191071</v>
      </c>
      <c r="AE11" s="666"/>
      <c r="AF11" s="666"/>
      <c r="AG11" s="666"/>
      <c r="AH11" s="666"/>
      <c r="AI11" s="666"/>
      <c r="AJ11" s="666"/>
      <c r="AK11" s="667"/>
      <c r="AL11" s="670">
        <v>7.6</v>
      </c>
      <c r="AM11" s="671"/>
      <c r="AN11" s="671"/>
      <c r="AO11" s="672"/>
      <c r="AP11" s="662" t="s">
        <v>257</v>
      </c>
      <c r="AQ11" s="663"/>
      <c r="AR11" s="663"/>
      <c r="AS11" s="663"/>
      <c r="AT11" s="663"/>
      <c r="AU11" s="663"/>
      <c r="AV11" s="663"/>
      <c r="AW11" s="663"/>
      <c r="AX11" s="663"/>
      <c r="AY11" s="663"/>
      <c r="AZ11" s="663"/>
      <c r="BA11" s="663"/>
      <c r="BB11" s="663"/>
      <c r="BC11" s="663"/>
      <c r="BD11" s="663"/>
      <c r="BE11" s="663"/>
      <c r="BF11" s="664"/>
      <c r="BG11" s="665">
        <v>49490</v>
      </c>
      <c r="BH11" s="666"/>
      <c r="BI11" s="666"/>
      <c r="BJ11" s="666"/>
      <c r="BK11" s="666"/>
      <c r="BL11" s="666"/>
      <c r="BM11" s="666"/>
      <c r="BN11" s="667"/>
      <c r="BO11" s="668">
        <v>2.2999999999999998</v>
      </c>
      <c r="BP11" s="668"/>
      <c r="BQ11" s="668"/>
      <c r="BR11" s="668"/>
      <c r="BS11" s="669" t="s">
        <v>237</v>
      </c>
      <c r="BT11" s="669"/>
      <c r="BU11" s="669"/>
      <c r="BV11" s="669"/>
      <c r="BW11" s="669"/>
      <c r="BX11" s="669"/>
      <c r="BY11" s="669"/>
      <c r="BZ11" s="669"/>
      <c r="CA11" s="669"/>
      <c r="CB11" s="673"/>
      <c r="CD11" s="680" t="s">
        <v>258</v>
      </c>
      <c r="CE11" s="681"/>
      <c r="CF11" s="681"/>
      <c r="CG11" s="681"/>
      <c r="CH11" s="681"/>
      <c r="CI11" s="681"/>
      <c r="CJ11" s="681"/>
      <c r="CK11" s="681"/>
      <c r="CL11" s="681"/>
      <c r="CM11" s="681"/>
      <c r="CN11" s="681"/>
      <c r="CO11" s="681"/>
      <c r="CP11" s="681"/>
      <c r="CQ11" s="682"/>
      <c r="CR11" s="665">
        <v>583113</v>
      </c>
      <c r="CS11" s="666"/>
      <c r="CT11" s="666"/>
      <c r="CU11" s="666"/>
      <c r="CV11" s="666"/>
      <c r="CW11" s="666"/>
      <c r="CX11" s="666"/>
      <c r="CY11" s="667"/>
      <c r="CZ11" s="668">
        <v>7.2</v>
      </c>
      <c r="DA11" s="668"/>
      <c r="DB11" s="668"/>
      <c r="DC11" s="668"/>
      <c r="DD11" s="674">
        <v>277931</v>
      </c>
      <c r="DE11" s="666"/>
      <c r="DF11" s="666"/>
      <c r="DG11" s="666"/>
      <c r="DH11" s="666"/>
      <c r="DI11" s="666"/>
      <c r="DJ11" s="666"/>
      <c r="DK11" s="666"/>
      <c r="DL11" s="666"/>
      <c r="DM11" s="666"/>
      <c r="DN11" s="666"/>
      <c r="DO11" s="666"/>
      <c r="DP11" s="667"/>
      <c r="DQ11" s="674">
        <v>284494</v>
      </c>
      <c r="DR11" s="666"/>
      <c r="DS11" s="666"/>
      <c r="DT11" s="666"/>
      <c r="DU11" s="666"/>
      <c r="DV11" s="666"/>
      <c r="DW11" s="666"/>
      <c r="DX11" s="666"/>
      <c r="DY11" s="666"/>
      <c r="DZ11" s="666"/>
      <c r="EA11" s="666"/>
      <c r="EB11" s="666"/>
      <c r="EC11" s="675"/>
    </row>
    <row r="12" spans="2:143" ht="11.25" customHeight="1" x14ac:dyDescent="0.2">
      <c r="B12" s="662" t="s">
        <v>259</v>
      </c>
      <c r="C12" s="663"/>
      <c r="D12" s="663"/>
      <c r="E12" s="663"/>
      <c r="F12" s="663"/>
      <c r="G12" s="663"/>
      <c r="H12" s="663"/>
      <c r="I12" s="663"/>
      <c r="J12" s="663"/>
      <c r="K12" s="663"/>
      <c r="L12" s="663"/>
      <c r="M12" s="663"/>
      <c r="N12" s="663"/>
      <c r="O12" s="663"/>
      <c r="P12" s="663"/>
      <c r="Q12" s="664"/>
      <c r="R12" s="665" t="s">
        <v>260</v>
      </c>
      <c r="S12" s="666"/>
      <c r="T12" s="666"/>
      <c r="U12" s="666"/>
      <c r="V12" s="666"/>
      <c r="W12" s="666"/>
      <c r="X12" s="666"/>
      <c r="Y12" s="667"/>
      <c r="Z12" s="668" t="s">
        <v>237</v>
      </c>
      <c r="AA12" s="668"/>
      <c r="AB12" s="668"/>
      <c r="AC12" s="668"/>
      <c r="AD12" s="669" t="s">
        <v>237</v>
      </c>
      <c r="AE12" s="669"/>
      <c r="AF12" s="669"/>
      <c r="AG12" s="669"/>
      <c r="AH12" s="669"/>
      <c r="AI12" s="669"/>
      <c r="AJ12" s="669"/>
      <c r="AK12" s="669"/>
      <c r="AL12" s="670" t="s">
        <v>237</v>
      </c>
      <c r="AM12" s="671"/>
      <c r="AN12" s="671"/>
      <c r="AO12" s="672"/>
      <c r="AP12" s="662" t="s">
        <v>261</v>
      </c>
      <c r="AQ12" s="663"/>
      <c r="AR12" s="663"/>
      <c r="AS12" s="663"/>
      <c r="AT12" s="663"/>
      <c r="AU12" s="663"/>
      <c r="AV12" s="663"/>
      <c r="AW12" s="663"/>
      <c r="AX12" s="663"/>
      <c r="AY12" s="663"/>
      <c r="AZ12" s="663"/>
      <c r="BA12" s="663"/>
      <c r="BB12" s="663"/>
      <c r="BC12" s="663"/>
      <c r="BD12" s="663"/>
      <c r="BE12" s="663"/>
      <c r="BF12" s="664"/>
      <c r="BG12" s="665">
        <v>1701908</v>
      </c>
      <c r="BH12" s="666"/>
      <c r="BI12" s="666"/>
      <c r="BJ12" s="666"/>
      <c r="BK12" s="666"/>
      <c r="BL12" s="666"/>
      <c r="BM12" s="666"/>
      <c r="BN12" s="667"/>
      <c r="BO12" s="668">
        <v>78.2</v>
      </c>
      <c r="BP12" s="668"/>
      <c r="BQ12" s="668"/>
      <c r="BR12" s="668"/>
      <c r="BS12" s="669" t="s">
        <v>237</v>
      </c>
      <c r="BT12" s="669"/>
      <c r="BU12" s="669"/>
      <c r="BV12" s="669"/>
      <c r="BW12" s="669"/>
      <c r="BX12" s="669"/>
      <c r="BY12" s="669"/>
      <c r="BZ12" s="669"/>
      <c r="CA12" s="669"/>
      <c r="CB12" s="673"/>
      <c r="CD12" s="680" t="s">
        <v>262</v>
      </c>
      <c r="CE12" s="681"/>
      <c r="CF12" s="681"/>
      <c r="CG12" s="681"/>
      <c r="CH12" s="681"/>
      <c r="CI12" s="681"/>
      <c r="CJ12" s="681"/>
      <c r="CK12" s="681"/>
      <c r="CL12" s="681"/>
      <c r="CM12" s="681"/>
      <c r="CN12" s="681"/>
      <c r="CO12" s="681"/>
      <c r="CP12" s="681"/>
      <c r="CQ12" s="682"/>
      <c r="CR12" s="665">
        <v>133267</v>
      </c>
      <c r="CS12" s="666"/>
      <c r="CT12" s="666"/>
      <c r="CU12" s="666"/>
      <c r="CV12" s="666"/>
      <c r="CW12" s="666"/>
      <c r="CX12" s="666"/>
      <c r="CY12" s="667"/>
      <c r="CZ12" s="668">
        <v>1.6</v>
      </c>
      <c r="DA12" s="668"/>
      <c r="DB12" s="668"/>
      <c r="DC12" s="668"/>
      <c r="DD12" s="674">
        <v>53813</v>
      </c>
      <c r="DE12" s="666"/>
      <c r="DF12" s="666"/>
      <c r="DG12" s="666"/>
      <c r="DH12" s="666"/>
      <c r="DI12" s="666"/>
      <c r="DJ12" s="666"/>
      <c r="DK12" s="666"/>
      <c r="DL12" s="666"/>
      <c r="DM12" s="666"/>
      <c r="DN12" s="666"/>
      <c r="DO12" s="666"/>
      <c r="DP12" s="667"/>
      <c r="DQ12" s="674">
        <v>58192</v>
      </c>
      <c r="DR12" s="666"/>
      <c r="DS12" s="666"/>
      <c r="DT12" s="666"/>
      <c r="DU12" s="666"/>
      <c r="DV12" s="666"/>
      <c r="DW12" s="666"/>
      <c r="DX12" s="666"/>
      <c r="DY12" s="666"/>
      <c r="DZ12" s="666"/>
      <c r="EA12" s="666"/>
      <c r="EB12" s="666"/>
      <c r="EC12" s="675"/>
    </row>
    <row r="13" spans="2:143" ht="11.25" customHeight="1" x14ac:dyDescent="0.2">
      <c r="B13" s="662" t="s">
        <v>263</v>
      </c>
      <c r="C13" s="663"/>
      <c r="D13" s="663"/>
      <c r="E13" s="663"/>
      <c r="F13" s="663"/>
      <c r="G13" s="663"/>
      <c r="H13" s="663"/>
      <c r="I13" s="663"/>
      <c r="J13" s="663"/>
      <c r="K13" s="663"/>
      <c r="L13" s="663"/>
      <c r="M13" s="663"/>
      <c r="N13" s="663"/>
      <c r="O13" s="663"/>
      <c r="P13" s="663"/>
      <c r="Q13" s="664"/>
      <c r="R13" s="665" t="s">
        <v>237</v>
      </c>
      <c r="S13" s="666"/>
      <c r="T13" s="666"/>
      <c r="U13" s="666"/>
      <c r="V13" s="666"/>
      <c r="W13" s="666"/>
      <c r="X13" s="666"/>
      <c r="Y13" s="667"/>
      <c r="Z13" s="668" t="s">
        <v>237</v>
      </c>
      <c r="AA13" s="668"/>
      <c r="AB13" s="668"/>
      <c r="AC13" s="668"/>
      <c r="AD13" s="669" t="s">
        <v>237</v>
      </c>
      <c r="AE13" s="669"/>
      <c r="AF13" s="669"/>
      <c r="AG13" s="669"/>
      <c r="AH13" s="669"/>
      <c r="AI13" s="669"/>
      <c r="AJ13" s="669"/>
      <c r="AK13" s="669"/>
      <c r="AL13" s="670" t="s">
        <v>237</v>
      </c>
      <c r="AM13" s="671"/>
      <c r="AN13" s="671"/>
      <c r="AO13" s="672"/>
      <c r="AP13" s="662" t="s">
        <v>264</v>
      </c>
      <c r="AQ13" s="663"/>
      <c r="AR13" s="663"/>
      <c r="AS13" s="663"/>
      <c r="AT13" s="663"/>
      <c r="AU13" s="663"/>
      <c r="AV13" s="663"/>
      <c r="AW13" s="663"/>
      <c r="AX13" s="663"/>
      <c r="AY13" s="663"/>
      <c r="AZ13" s="663"/>
      <c r="BA13" s="663"/>
      <c r="BB13" s="663"/>
      <c r="BC13" s="663"/>
      <c r="BD13" s="663"/>
      <c r="BE13" s="663"/>
      <c r="BF13" s="664"/>
      <c r="BG13" s="665">
        <v>1701902</v>
      </c>
      <c r="BH13" s="666"/>
      <c r="BI13" s="666"/>
      <c r="BJ13" s="666"/>
      <c r="BK13" s="666"/>
      <c r="BL13" s="666"/>
      <c r="BM13" s="666"/>
      <c r="BN13" s="667"/>
      <c r="BO13" s="668">
        <v>78.2</v>
      </c>
      <c r="BP13" s="668"/>
      <c r="BQ13" s="668"/>
      <c r="BR13" s="668"/>
      <c r="BS13" s="669" t="s">
        <v>237</v>
      </c>
      <c r="BT13" s="669"/>
      <c r="BU13" s="669"/>
      <c r="BV13" s="669"/>
      <c r="BW13" s="669"/>
      <c r="BX13" s="669"/>
      <c r="BY13" s="669"/>
      <c r="BZ13" s="669"/>
      <c r="CA13" s="669"/>
      <c r="CB13" s="673"/>
      <c r="CD13" s="680" t="s">
        <v>265</v>
      </c>
      <c r="CE13" s="681"/>
      <c r="CF13" s="681"/>
      <c r="CG13" s="681"/>
      <c r="CH13" s="681"/>
      <c r="CI13" s="681"/>
      <c r="CJ13" s="681"/>
      <c r="CK13" s="681"/>
      <c r="CL13" s="681"/>
      <c r="CM13" s="681"/>
      <c r="CN13" s="681"/>
      <c r="CO13" s="681"/>
      <c r="CP13" s="681"/>
      <c r="CQ13" s="682"/>
      <c r="CR13" s="665">
        <v>1624290</v>
      </c>
      <c r="CS13" s="666"/>
      <c r="CT13" s="666"/>
      <c r="CU13" s="666"/>
      <c r="CV13" s="666"/>
      <c r="CW13" s="666"/>
      <c r="CX13" s="666"/>
      <c r="CY13" s="667"/>
      <c r="CZ13" s="668">
        <v>20</v>
      </c>
      <c r="DA13" s="668"/>
      <c r="DB13" s="668"/>
      <c r="DC13" s="668"/>
      <c r="DD13" s="674">
        <v>878795</v>
      </c>
      <c r="DE13" s="666"/>
      <c r="DF13" s="666"/>
      <c r="DG13" s="666"/>
      <c r="DH13" s="666"/>
      <c r="DI13" s="666"/>
      <c r="DJ13" s="666"/>
      <c r="DK13" s="666"/>
      <c r="DL13" s="666"/>
      <c r="DM13" s="666"/>
      <c r="DN13" s="666"/>
      <c r="DO13" s="666"/>
      <c r="DP13" s="667"/>
      <c r="DQ13" s="674">
        <v>731517</v>
      </c>
      <c r="DR13" s="666"/>
      <c r="DS13" s="666"/>
      <c r="DT13" s="666"/>
      <c r="DU13" s="666"/>
      <c r="DV13" s="666"/>
      <c r="DW13" s="666"/>
      <c r="DX13" s="666"/>
      <c r="DY13" s="666"/>
      <c r="DZ13" s="666"/>
      <c r="EA13" s="666"/>
      <c r="EB13" s="666"/>
      <c r="EC13" s="675"/>
    </row>
    <row r="14" spans="2:143" ht="11.25" customHeight="1" x14ac:dyDescent="0.2">
      <c r="B14" s="662" t="s">
        <v>266</v>
      </c>
      <c r="C14" s="663"/>
      <c r="D14" s="663"/>
      <c r="E14" s="663"/>
      <c r="F14" s="663"/>
      <c r="G14" s="663"/>
      <c r="H14" s="663"/>
      <c r="I14" s="663"/>
      <c r="J14" s="663"/>
      <c r="K14" s="663"/>
      <c r="L14" s="663"/>
      <c r="M14" s="663"/>
      <c r="N14" s="663"/>
      <c r="O14" s="663"/>
      <c r="P14" s="663"/>
      <c r="Q14" s="664"/>
      <c r="R14" s="665" t="s">
        <v>237</v>
      </c>
      <c r="S14" s="666"/>
      <c r="T14" s="666"/>
      <c r="U14" s="666"/>
      <c r="V14" s="666"/>
      <c r="W14" s="666"/>
      <c r="X14" s="666"/>
      <c r="Y14" s="667"/>
      <c r="Z14" s="668" t="s">
        <v>237</v>
      </c>
      <c r="AA14" s="668"/>
      <c r="AB14" s="668"/>
      <c r="AC14" s="668"/>
      <c r="AD14" s="669" t="s">
        <v>237</v>
      </c>
      <c r="AE14" s="669"/>
      <c r="AF14" s="669"/>
      <c r="AG14" s="669"/>
      <c r="AH14" s="669"/>
      <c r="AI14" s="669"/>
      <c r="AJ14" s="669"/>
      <c r="AK14" s="669"/>
      <c r="AL14" s="670" t="s">
        <v>237</v>
      </c>
      <c r="AM14" s="671"/>
      <c r="AN14" s="671"/>
      <c r="AO14" s="672"/>
      <c r="AP14" s="662" t="s">
        <v>267</v>
      </c>
      <c r="AQ14" s="663"/>
      <c r="AR14" s="663"/>
      <c r="AS14" s="663"/>
      <c r="AT14" s="663"/>
      <c r="AU14" s="663"/>
      <c r="AV14" s="663"/>
      <c r="AW14" s="663"/>
      <c r="AX14" s="663"/>
      <c r="AY14" s="663"/>
      <c r="AZ14" s="663"/>
      <c r="BA14" s="663"/>
      <c r="BB14" s="663"/>
      <c r="BC14" s="663"/>
      <c r="BD14" s="663"/>
      <c r="BE14" s="663"/>
      <c r="BF14" s="664"/>
      <c r="BG14" s="665">
        <v>30032</v>
      </c>
      <c r="BH14" s="666"/>
      <c r="BI14" s="666"/>
      <c r="BJ14" s="666"/>
      <c r="BK14" s="666"/>
      <c r="BL14" s="666"/>
      <c r="BM14" s="666"/>
      <c r="BN14" s="667"/>
      <c r="BO14" s="668">
        <v>1.4</v>
      </c>
      <c r="BP14" s="668"/>
      <c r="BQ14" s="668"/>
      <c r="BR14" s="668"/>
      <c r="BS14" s="669" t="s">
        <v>237</v>
      </c>
      <c r="BT14" s="669"/>
      <c r="BU14" s="669"/>
      <c r="BV14" s="669"/>
      <c r="BW14" s="669"/>
      <c r="BX14" s="669"/>
      <c r="BY14" s="669"/>
      <c r="BZ14" s="669"/>
      <c r="CA14" s="669"/>
      <c r="CB14" s="673"/>
      <c r="CD14" s="680" t="s">
        <v>268</v>
      </c>
      <c r="CE14" s="681"/>
      <c r="CF14" s="681"/>
      <c r="CG14" s="681"/>
      <c r="CH14" s="681"/>
      <c r="CI14" s="681"/>
      <c r="CJ14" s="681"/>
      <c r="CK14" s="681"/>
      <c r="CL14" s="681"/>
      <c r="CM14" s="681"/>
      <c r="CN14" s="681"/>
      <c r="CO14" s="681"/>
      <c r="CP14" s="681"/>
      <c r="CQ14" s="682"/>
      <c r="CR14" s="665">
        <v>209413</v>
      </c>
      <c r="CS14" s="666"/>
      <c r="CT14" s="666"/>
      <c r="CU14" s="666"/>
      <c r="CV14" s="666"/>
      <c r="CW14" s="666"/>
      <c r="CX14" s="666"/>
      <c r="CY14" s="667"/>
      <c r="CZ14" s="668">
        <v>2.6</v>
      </c>
      <c r="DA14" s="668"/>
      <c r="DB14" s="668"/>
      <c r="DC14" s="668"/>
      <c r="DD14" s="674">
        <v>36905</v>
      </c>
      <c r="DE14" s="666"/>
      <c r="DF14" s="666"/>
      <c r="DG14" s="666"/>
      <c r="DH14" s="666"/>
      <c r="DI14" s="666"/>
      <c r="DJ14" s="666"/>
      <c r="DK14" s="666"/>
      <c r="DL14" s="666"/>
      <c r="DM14" s="666"/>
      <c r="DN14" s="666"/>
      <c r="DO14" s="666"/>
      <c r="DP14" s="667"/>
      <c r="DQ14" s="674">
        <v>168643</v>
      </c>
      <c r="DR14" s="666"/>
      <c r="DS14" s="666"/>
      <c r="DT14" s="666"/>
      <c r="DU14" s="666"/>
      <c r="DV14" s="666"/>
      <c r="DW14" s="666"/>
      <c r="DX14" s="666"/>
      <c r="DY14" s="666"/>
      <c r="DZ14" s="666"/>
      <c r="EA14" s="666"/>
      <c r="EB14" s="666"/>
      <c r="EC14" s="675"/>
    </row>
    <row r="15" spans="2:143" ht="11.25" customHeight="1" x14ac:dyDescent="0.2">
      <c r="B15" s="662" t="s">
        <v>269</v>
      </c>
      <c r="C15" s="663"/>
      <c r="D15" s="663"/>
      <c r="E15" s="663"/>
      <c r="F15" s="663"/>
      <c r="G15" s="663"/>
      <c r="H15" s="663"/>
      <c r="I15" s="663"/>
      <c r="J15" s="663"/>
      <c r="K15" s="663"/>
      <c r="L15" s="663"/>
      <c r="M15" s="663"/>
      <c r="N15" s="663"/>
      <c r="O15" s="663"/>
      <c r="P15" s="663"/>
      <c r="Q15" s="664"/>
      <c r="R15" s="665" t="s">
        <v>237</v>
      </c>
      <c r="S15" s="666"/>
      <c r="T15" s="666"/>
      <c r="U15" s="666"/>
      <c r="V15" s="666"/>
      <c r="W15" s="666"/>
      <c r="X15" s="666"/>
      <c r="Y15" s="667"/>
      <c r="Z15" s="668" t="s">
        <v>260</v>
      </c>
      <c r="AA15" s="668"/>
      <c r="AB15" s="668"/>
      <c r="AC15" s="668"/>
      <c r="AD15" s="669" t="s">
        <v>237</v>
      </c>
      <c r="AE15" s="669"/>
      <c r="AF15" s="669"/>
      <c r="AG15" s="669"/>
      <c r="AH15" s="669"/>
      <c r="AI15" s="669"/>
      <c r="AJ15" s="669"/>
      <c r="AK15" s="669"/>
      <c r="AL15" s="670" t="s">
        <v>237</v>
      </c>
      <c r="AM15" s="671"/>
      <c r="AN15" s="671"/>
      <c r="AO15" s="672"/>
      <c r="AP15" s="662" t="s">
        <v>270</v>
      </c>
      <c r="AQ15" s="663"/>
      <c r="AR15" s="663"/>
      <c r="AS15" s="663"/>
      <c r="AT15" s="663"/>
      <c r="AU15" s="663"/>
      <c r="AV15" s="663"/>
      <c r="AW15" s="663"/>
      <c r="AX15" s="663"/>
      <c r="AY15" s="663"/>
      <c r="AZ15" s="663"/>
      <c r="BA15" s="663"/>
      <c r="BB15" s="663"/>
      <c r="BC15" s="663"/>
      <c r="BD15" s="663"/>
      <c r="BE15" s="663"/>
      <c r="BF15" s="664"/>
      <c r="BG15" s="665">
        <v>52000</v>
      </c>
      <c r="BH15" s="666"/>
      <c r="BI15" s="666"/>
      <c r="BJ15" s="666"/>
      <c r="BK15" s="666"/>
      <c r="BL15" s="666"/>
      <c r="BM15" s="666"/>
      <c r="BN15" s="667"/>
      <c r="BO15" s="668">
        <v>2.4</v>
      </c>
      <c r="BP15" s="668"/>
      <c r="BQ15" s="668"/>
      <c r="BR15" s="668"/>
      <c r="BS15" s="669" t="s">
        <v>260</v>
      </c>
      <c r="BT15" s="669"/>
      <c r="BU15" s="669"/>
      <c r="BV15" s="669"/>
      <c r="BW15" s="669"/>
      <c r="BX15" s="669"/>
      <c r="BY15" s="669"/>
      <c r="BZ15" s="669"/>
      <c r="CA15" s="669"/>
      <c r="CB15" s="673"/>
      <c r="CD15" s="680" t="s">
        <v>271</v>
      </c>
      <c r="CE15" s="681"/>
      <c r="CF15" s="681"/>
      <c r="CG15" s="681"/>
      <c r="CH15" s="681"/>
      <c r="CI15" s="681"/>
      <c r="CJ15" s="681"/>
      <c r="CK15" s="681"/>
      <c r="CL15" s="681"/>
      <c r="CM15" s="681"/>
      <c r="CN15" s="681"/>
      <c r="CO15" s="681"/>
      <c r="CP15" s="681"/>
      <c r="CQ15" s="682"/>
      <c r="CR15" s="665">
        <v>484193</v>
      </c>
      <c r="CS15" s="666"/>
      <c r="CT15" s="666"/>
      <c r="CU15" s="666"/>
      <c r="CV15" s="666"/>
      <c r="CW15" s="666"/>
      <c r="CX15" s="666"/>
      <c r="CY15" s="667"/>
      <c r="CZ15" s="668">
        <v>6</v>
      </c>
      <c r="DA15" s="668"/>
      <c r="DB15" s="668"/>
      <c r="DC15" s="668"/>
      <c r="DD15" s="674">
        <v>17640</v>
      </c>
      <c r="DE15" s="666"/>
      <c r="DF15" s="666"/>
      <c r="DG15" s="666"/>
      <c r="DH15" s="666"/>
      <c r="DI15" s="666"/>
      <c r="DJ15" s="666"/>
      <c r="DK15" s="666"/>
      <c r="DL15" s="666"/>
      <c r="DM15" s="666"/>
      <c r="DN15" s="666"/>
      <c r="DO15" s="666"/>
      <c r="DP15" s="667"/>
      <c r="DQ15" s="674">
        <v>442102</v>
      </c>
      <c r="DR15" s="666"/>
      <c r="DS15" s="666"/>
      <c r="DT15" s="666"/>
      <c r="DU15" s="666"/>
      <c r="DV15" s="666"/>
      <c r="DW15" s="666"/>
      <c r="DX15" s="666"/>
      <c r="DY15" s="666"/>
      <c r="DZ15" s="666"/>
      <c r="EA15" s="666"/>
      <c r="EB15" s="666"/>
      <c r="EC15" s="675"/>
    </row>
    <row r="16" spans="2:143" ht="11.25" customHeight="1" x14ac:dyDescent="0.2">
      <c r="B16" s="662" t="s">
        <v>272</v>
      </c>
      <c r="C16" s="663"/>
      <c r="D16" s="663"/>
      <c r="E16" s="663"/>
      <c r="F16" s="663"/>
      <c r="G16" s="663"/>
      <c r="H16" s="663"/>
      <c r="I16" s="663"/>
      <c r="J16" s="663"/>
      <c r="K16" s="663"/>
      <c r="L16" s="663"/>
      <c r="M16" s="663"/>
      <c r="N16" s="663"/>
      <c r="O16" s="663"/>
      <c r="P16" s="663"/>
      <c r="Q16" s="664"/>
      <c r="R16" s="665">
        <v>3396</v>
      </c>
      <c r="S16" s="666"/>
      <c r="T16" s="666"/>
      <c r="U16" s="666"/>
      <c r="V16" s="666"/>
      <c r="W16" s="666"/>
      <c r="X16" s="666"/>
      <c r="Y16" s="667"/>
      <c r="Z16" s="668">
        <v>0</v>
      </c>
      <c r="AA16" s="668"/>
      <c r="AB16" s="668"/>
      <c r="AC16" s="668"/>
      <c r="AD16" s="669">
        <v>3396</v>
      </c>
      <c r="AE16" s="669"/>
      <c r="AF16" s="669"/>
      <c r="AG16" s="669"/>
      <c r="AH16" s="669"/>
      <c r="AI16" s="669"/>
      <c r="AJ16" s="669"/>
      <c r="AK16" s="669"/>
      <c r="AL16" s="670">
        <v>0.1</v>
      </c>
      <c r="AM16" s="671"/>
      <c r="AN16" s="671"/>
      <c r="AO16" s="672"/>
      <c r="AP16" s="662" t="s">
        <v>273</v>
      </c>
      <c r="AQ16" s="663"/>
      <c r="AR16" s="663"/>
      <c r="AS16" s="663"/>
      <c r="AT16" s="663"/>
      <c r="AU16" s="663"/>
      <c r="AV16" s="663"/>
      <c r="AW16" s="663"/>
      <c r="AX16" s="663"/>
      <c r="AY16" s="663"/>
      <c r="AZ16" s="663"/>
      <c r="BA16" s="663"/>
      <c r="BB16" s="663"/>
      <c r="BC16" s="663"/>
      <c r="BD16" s="663"/>
      <c r="BE16" s="663"/>
      <c r="BF16" s="664"/>
      <c r="BG16" s="665" t="s">
        <v>237</v>
      </c>
      <c r="BH16" s="666"/>
      <c r="BI16" s="666"/>
      <c r="BJ16" s="666"/>
      <c r="BK16" s="666"/>
      <c r="BL16" s="666"/>
      <c r="BM16" s="666"/>
      <c r="BN16" s="667"/>
      <c r="BO16" s="668" t="s">
        <v>237</v>
      </c>
      <c r="BP16" s="668"/>
      <c r="BQ16" s="668"/>
      <c r="BR16" s="668"/>
      <c r="BS16" s="669" t="s">
        <v>237</v>
      </c>
      <c r="BT16" s="669"/>
      <c r="BU16" s="669"/>
      <c r="BV16" s="669"/>
      <c r="BW16" s="669"/>
      <c r="BX16" s="669"/>
      <c r="BY16" s="669"/>
      <c r="BZ16" s="669"/>
      <c r="CA16" s="669"/>
      <c r="CB16" s="673"/>
      <c r="CD16" s="680" t="s">
        <v>274</v>
      </c>
      <c r="CE16" s="681"/>
      <c r="CF16" s="681"/>
      <c r="CG16" s="681"/>
      <c r="CH16" s="681"/>
      <c r="CI16" s="681"/>
      <c r="CJ16" s="681"/>
      <c r="CK16" s="681"/>
      <c r="CL16" s="681"/>
      <c r="CM16" s="681"/>
      <c r="CN16" s="681"/>
      <c r="CO16" s="681"/>
      <c r="CP16" s="681"/>
      <c r="CQ16" s="682"/>
      <c r="CR16" s="665">
        <v>674023</v>
      </c>
      <c r="CS16" s="666"/>
      <c r="CT16" s="666"/>
      <c r="CU16" s="666"/>
      <c r="CV16" s="666"/>
      <c r="CW16" s="666"/>
      <c r="CX16" s="666"/>
      <c r="CY16" s="667"/>
      <c r="CZ16" s="668">
        <v>8.3000000000000007</v>
      </c>
      <c r="DA16" s="668"/>
      <c r="DB16" s="668"/>
      <c r="DC16" s="668"/>
      <c r="DD16" s="674" t="s">
        <v>237</v>
      </c>
      <c r="DE16" s="666"/>
      <c r="DF16" s="666"/>
      <c r="DG16" s="666"/>
      <c r="DH16" s="666"/>
      <c r="DI16" s="666"/>
      <c r="DJ16" s="666"/>
      <c r="DK16" s="666"/>
      <c r="DL16" s="666"/>
      <c r="DM16" s="666"/>
      <c r="DN16" s="666"/>
      <c r="DO16" s="666"/>
      <c r="DP16" s="667"/>
      <c r="DQ16" s="674">
        <v>69260</v>
      </c>
      <c r="DR16" s="666"/>
      <c r="DS16" s="666"/>
      <c r="DT16" s="666"/>
      <c r="DU16" s="666"/>
      <c r="DV16" s="666"/>
      <c r="DW16" s="666"/>
      <c r="DX16" s="666"/>
      <c r="DY16" s="666"/>
      <c r="DZ16" s="666"/>
      <c r="EA16" s="666"/>
      <c r="EB16" s="666"/>
      <c r="EC16" s="675"/>
    </row>
    <row r="17" spans="2:133" ht="11.25" customHeight="1" x14ac:dyDescent="0.2">
      <c r="B17" s="662" t="s">
        <v>275</v>
      </c>
      <c r="C17" s="663"/>
      <c r="D17" s="663"/>
      <c r="E17" s="663"/>
      <c r="F17" s="663"/>
      <c r="G17" s="663"/>
      <c r="H17" s="663"/>
      <c r="I17" s="663"/>
      <c r="J17" s="663"/>
      <c r="K17" s="663"/>
      <c r="L17" s="663"/>
      <c r="M17" s="663"/>
      <c r="N17" s="663"/>
      <c r="O17" s="663"/>
      <c r="P17" s="663"/>
      <c r="Q17" s="664"/>
      <c r="R17" s="665">
        <v>21428</v>
      </c>
      <c r="S17" s="666"/>
      <c r="T17" s="666"/>
      <c r="U17" s="666"/>
      <c r="V17" s="666"/>
      <c r="W17" s="666"/>
      <c r="X17" s="666"/>
      <c r="Y17" s="667"/>
      <c r="Z17" s="668">
        <v>0.2</v>
      </c>
      <c r="AA17" s="668"/>
      <c r="AB17" s="668"/>
      <c r="AC17" s="668"/>
      <c r="AD17" s="669">
        <v>21428</v>
      </c>
      <c r="AE17" s="669"/>
      <c r="AF17" s="669"/>
      <c r="AG17" s="669"/>
      <c r="AH17" s="669"/>
      <c r="AI17" s="669"/>
      <c r="AJ17" s="669"/>
      <c r="AK17" s="669"/>
      <c r="AL17" s="670">
        <v>0.9</v>
      </c>
      <c r="AM17" s="671"/>
      <c r="AN17" s="671"/>
      <c r="AO17" s="672"/>
      <c r="AP17" s="662" t="s">
        <v>276</v>
      </c>
      <c r="AQ17" s="663"/>
      <c r="AR17" s="663"/>
      <c r="AS17" s="663"/>
      <c r="AT17" s="663"/>
      <c r="AU17" s="663"/>
      <c r="AV17" s="663"/>
      <c r="AW17" s="663"/>
      <c r="AX17" s="663"/>
      <c r="AY17" s="663"/>
      <c r="AZ17" s="663"/>
      <c r="BA17" s="663"/>
      <c r="BB17" s="663"/>
      <c r="BC17" s="663"/>
      <c r="BD17" s="663"/>
      <c r="BE17" s="663"/>
      <c r="BF17" s="664"/>
      <c r="BG17" s="665" t="s">
        <v>237</v>
      </c>
      <c r="BH17" s="666"/>
      <c r="BI17" s="666"/>
      <c r="BJ17" s="666"/>
      <c r="BK17" s="666"/>
      <c r="BL17" s="666"/>
      <c r="BM17" s="666"/>
      <c r="BN17" s="667"/>
      <c r="BO17" s="668" t="s">
        <v>237</v>
      </c>
      <c r="BP17" s="668"/>
      <c r="BQ17" s="668"/>
      <c r="BR17" s="668"/>
      <c r="BS17" s="669" t="s">
        <v>237</v>
      </c>
      <c r="BT17" s="669"/>
      <c r="BU17" s="669"/>
      <c r="BV17" s="669"/>
      <c r="BW17" s="669"/>
      <c r="BX17" s="669"/>
      <c r="BY17" s="669"/>
      <c r="BZ17" s="669"/>
      <c r="CA17" s="669"/>
      <c r="CB17" s="673"/>
      <c r="CD17" s="680" t="s">
        <v>277</v>
      </c>
      <c r="CE17" s="681"/>
      <c r="CF17" s="681"/>
      <c r="CG17" s="681"/>
      <c r="CH17" s="681"/>
      <c r="CI17" s="681"/>
      <c r="CJ17" s="681"/>
      <c r="CK17" s="681"/>
      <c r="CL17" s="681"/>
      <c r="CM17" s="681"/>
      <c r="CN17" s="681"/>
      <c r="CO17" s="681"/>
      <c r="CP17" s="681"/>
      <c r="CQ17" s="682"/>
      <c r="CR17" s="665">
        <v>482032</v>
      </c>
      <c r="CS17" s="666"/>
      <c r="CT17" s="666"/>
      <c r="CU17" s="666"/>
      <c r="CV17" s="666"/>
      <c r="CW17" s="666"/>
      <c r="CX17" s="666"/>
      <c r="CY17" s="667"/>
      <c r="CZ17" s="668">
        <v>5.9</v>
      </c>
      <c r="DA17" s="668"/>
      <c r="DB17" s="668"/>
      <c r="DC17" s="668"/>
      <c r="DD17" s="674" t="s">
        <v>237</v>
      </c>
      <c r="DE17" s="666"/>
      <c r="DF17" s="666"/>
      <c r="DG17" s="666"/>
      <c r="DH17" s="666"/>
      <c r="DI17" s="666"/>
      <c r="DJ17" s="666"/>
      <c r="DK17" s="666"/>
      <c r="DL17" s="666"/>
      <c r="DM17" s="666"/>
      <c r="DN17" s="666"/>
      <c r="DO17" s="666"/>
      <c r="DP17" s="667"/>
      <c r="DQ17" s="674">
        <v>439800</v>
      </c>
      <c r="DR17" s="666"/>
      <c r="DS17" s="666"/>
      <c r="DT17" s="666"/>
      <c r="DU17" s="666"/>
      <c r="DV17" s="666"/>
      <c r="DW17" s="666"/>
      <c r="DX17" s="666"/>
      <c r="DY17" s="666"/>
      <c r="DZ17" s="666"/>
      <c r="EA17" s="666"/>
      <c r="EB17" s="666"/>
      <c r="EC17" s="675"/>
    </row>
    <row r="18" spans="2:133" ht="11.25" customHeight="1" x14ac:dyDescent="0.2">
      <c r="B18" s="662" t="s">
        <v>278</v>
      </c>
      <c r="C18" s="663"/>
      <c r="D18" s="663"/>
      <c r="E18" s="663"/>
      <c r="F18" s="663"/>
      <c r="G18" s="663"/>
      <c r="H18" s="663"/>
      <c r="I18" s="663"/>
      <c r="J18" s="663"/>
      <c r="K18" s="663"/>
      <c r="L18" s="663"/>
      <c r="M18" s="663"/>
      <c r="N18" s="663"/>
      <c r="O18" s="663"/>
      <c r="P18" s="663"/>
      <c r="Q18" s="664"/>
      <c r="R18" s="665">
        <v>24047</v>
      </c>
      <c r="S18" s="666"/>
      <c r="T18" s="666"/>
      <c r="U18" s="666"/>
      <c r="V18" s="666"/>
      <c r="W18" s="666"/>
      <c r="X18" s="666"/>
      <c r="Y18" s="667"/>
      <c r="Z18" s="668">
        <v>0.3</v>
      </c>
      <c r="AA18" s="668"/>
      <c r="AB18" s="668"/>
      <c r="AC18" s="668"/>
      <c r="AD18" s="669">
        <v>24047</v>
      </c>
      <c r="AE18" s="669"/>
      <c r="AF18" s="669"/>
      <c r="AG18" s="669"/>
      <c r="AH18" s="669"/>
      <c r="AI18" s="669"/>
      <c r="AJ18" s="669"/>
      <c r="AK18" s="669"/>
      <c r="AL18" s="670">
        <v>1</v>
      </c>
      <c r="AM18" s="671"/>
      <c r="AN18" s="671"/>
      <c r="AO18" s="672"/>
      <c r="AP18" s="662" t="s">
        <v>279</v>
      </c>
      <c r="AQ18" s="663"/>
      <c r="AR18" s="663"/>
      <c r="AS18" s="663"/>
      <c r="AT18" s="663"/>
      <c r="AU18" s="663"/>
      <c r="AV18" s="663"/>
      <c r="AW18" s="663"/>
      <c r="AX18" s="663"/>
      <c r="AY18" s="663"/>
      <c r="AZ18" s="663"/>
      <c r="BA18" s="663"/>
      <c r="BB18" s="663"/>
      <c r="BC18" s="663"/>
      <c r="BD18" s="663"/>
      <c r="BE18" s="663"/>
      <c r="BF18" s="664"/>
      <c r="BG18" s="665" t="s">
        <v>260</v>
      </c>
      <c r="BH18" s="666"/>
      <c r="BI18" s="666"/>
      <c r="BJ18" s="666"/>
      <c r="BK18" s="666"/>
      <c r="BL18" s="666"/>
      <c r="BM18" s="666"/>
      <c r="BN18" s="667"/>
      <c r="BO18" s="668" t="s">
        <v>237</v>
      </c>
      <c r="BP18" s="668"/>
      <c r="BQ18" s="668"/>
      <c r="BR18" s="668"/>
      <c r="BS18" s="669" t="s">
        <v>237</v>
      </c>
      <c r="BT18" s="669"/>
      <c r="BU18" s="669"/>
      <c r="BV18" s="669"/>
      <c r="BW18" s="669"/>
      <c r="BX18" s="669"/>
      <c r="BY18" s="669"/>
      <c r="BZ18" s="669"/>
      <c r="CA18" s="669"/>
      <c r="CB18" s="673"/>
      <c r="CD18" s="680" t="s">
        <v>280</v>
      </c>
      <c r="CE18" s="681"/>
      <c r="CF18" s="681"/>
      <c r="CG18" s="681"/>
      <c r="CH18" s="681"/>
      <c r="CI18" s="681"/>
      <c r="CJ18" s="681"/>
      <c r="CK18" s="681"/>
      <c r="CL18" s="681"/>
      <c r="CM18" s="681"/>
      <c r="CN18" s="681"/>
      <c r="CO18" s="681"/>
      <c r="CP18" s="681"/>
      <c r="CQ18" s="682"/>
      <c r="CR18" s="665" t="s">
        <v>237</v>
      </c>
      <c r="CS18" s="666"/>
      <c r="CT18" s="666"/>
      <c r="CU18" s="666"/>
      <c r="CV18" s="666"/>
      <c r="CW18" s="666"/>
      <c r="CX18" s="666"/>
      <c r="CY18" s="667"/>
      <c r="CZ18" s="668" t="s">
        <v>237</v>
      </c>
      <c r="DA18" s="668"/>
      <c r="DB18" s="668"/>
      <c r="DC18" s="668"/>
      <c r="DD18" s="674" t="s">
        <v>237</v>
      </c>
      <c r="DE18" s="666"/>
      <c r="DF18" s="666"/>
      <c r="DG18" s="666"/>
      <c r="DH18" s="666"/>
      <c r="DI18" s="666"/>
      <c r="DJ18" s="666"/>
      <c r="DK18" s="666"/>
      <c r="DL18" s="666"/>
      <c r="DM18" s="666"/>
      <c r="DN18" s="666"/>
      <c r="DO18" s="666"/>
      <c r="DP18" s="667"/>
      <c r="DQ18" s="674" t="s">
        <v>237</v>
      </c>
      <c r="DR18" s="666"/>
      <c r="DS18" s="666"/>
      <c r="DT18" s="666"/>
      <c r="DU18" s="666"/>
      <c r="DV18" s="666"/>
      <c r="DW18" s="666"/>
      <c r="DX18" s="666"/>
      <c r="DY18" s="666"/>
      <c r="DZ18" s="666"/>
      <c r="EA18" s="666"/>
      <c r="EB18" s="666"/>
      <c r="EC18" s="675"/>
    </row>
    <row r="19" spans="2:133" ht="11.25" customHeight="1" x14ac:dyDescent="0.2">
      <c r="B19" s="662" t="s">
        <v>281</v>
      </c>
      <c r="C19" s="663"/>
      <c r="D19" s="663"/>
      <c r="E19" s="663"/>
      <c r="F19" s="663"/>
      <c r="G19" s="663"/>
      <c r="H19" s="663"/>
      <c r="I19" s="663"/>
      <c r="J19" s="663"/>
      <c r="K19" s="663"/>
      <c r="L19" s="663"/>
      <c r="M19" s="663"/>
      <c r="N19" s="663"/>
      <c r="O19" s="663"/>
      <c r="P19" s="663"/>
      <c r="Q19" s="664"/>
      <c r="R19" s="665">
        <v>8422</v>
      </c>
      <c r="S19" s="666"/>
      <c r="T19" s="666"/>
      <c r="U19" s="666"/>
      <c r="V19" s="666"/>
      <c r="W19" s="666"/>
      <c r="X19" s="666"/>
      <c r="Y19" s="667"/>
      <c r="Z19" s="668">
        <v>0.1</v>
      </c>
      <c r="AA19" s="668"/>
      <c r="AB19" s="668"/>
      <c r="AC19" s="668"/>
      <c r="AD19" s="669">
        <v>8422</v>
      </c>
      <c r="AE19" s="669"/>
      <c r="AF19" s="669"/>
      <c r="AG19" s="669"/>
      <c r="AH19" s="669"/>
      <c r="AI19" s="669"/>
      <c r="AJ19" s="669"/>
      <c r="AK19" s="669"/>
      <c r="AL19" s="670">
        <v>0.3</v>
      </c>
      <c r="AM19" s="671"/>
      <c r="AN19" s="671"/>
      <c r="AO19" s="672"/>
      <c r="AP19" s="662" t="s">
        <v>282</v>
      </c>
      <c r="AQ19" s="663"/>
      <c r="AR19" s="663"/>
      <c r="AS19" s="663"/>
      <c r="AT19" s="663"/>
      <c r="AU19" s="663"/>
      <c r="AV19" s="663"/>
      <c r="AW19" s="663"/>
      <c r="AX19" s="663"/>
      <c r="AY19" s="663"/>
      <c r="AZ19" s="663"/>
      <c r="BA19" s="663"/>
      <c r="BB19" s="663"/>
      <c r="BC19" s="663"/>
      <c r="BD19" s="663"/>
      <c r="BE19" s="663"/>
      <c r="BF19" s="664"/>
      <c r="BG19" s="665" t="s">
        <v>237</v>
      </c>
      <c r="BH19" s="666"/>
      <c r="BI19" s="666"/>
      <c r="BJ19" s="666"/>
      <c r="BK19" s="666"/>
      <c r="BL19" s="666"/>
      <c r="BM19" s="666"/>
      <c r="BN19" s="667"/>
      <c r="BO19" s="668" t="s">
        <v>237</v>
      </c>
      <c r="BP19" s="668"/>
      <c r="BQ19" s="668"/>
      <c r="BR19" s="668"/>
      <c r="BS19" s="669" t="s">
        <v>237</v>
      </c>
      <c r="BT19" s="669"/>
      <c r="BU19" s="669"/>
      <c r="BV19" s="669"/>
      <c r="BW19" s="669"/>
      <c r="BX19" s="669"/>
      <c r="BY19" s="669"/>
      <c r="BZ19" s="669"/>
      <c r="CA19" s="669"/>
      <c r="CB19" s="673"/>
      <c r="CD19" s="680" t="s">
        <v>283</v>
      </c>
      <c r="CE19" s="681"/>
      <c r="CF19" s="681"/>
      <c r="CG19" s="681"/>
      <c r="CH19" s="681"/>
      <c r="CI19" s="681"/>
      <c r="CJ19" s="681"/>
      <c r="CK19" s="681"/>
      <c r="CL19" s="681"/>
      <c r="CM19" s="681"/>
      <c r="CN19" s="681"/>
      <c r="CO19" s="681"/>
      <c r="CP19" s="681"/>
      <c r="CQ19" s="682"/>
      <c r="CR19" s="665" t="s">
        <v>237</v>
      </c>
      <c r="CS19" s="666"/>
      <c r="CT19" s="666"/>
      <c r="CU19" s="666"/>
      <c r="CV19" s="666"/>
      <c r="CW19" s="666"/>
      <c r="CX19" s="666"/>
      <c r="CY19" s="667"/>
      <c r="CZ19" s="668" t="s">
        <v>237</v>
      </c>
      <c r="DA19" s="668"/>
      <c r="DB19" s="668"/>
      <c r="DC19" s="668"/>
      <c r="DD19" s="674" t="s">
        <v>260</v>
      </c>
      <c r="DE19" s="666"/>
      <c r="DF19" s="666"/>
      <c r="DG19" s="666"/>
      <c r="DH19" s="666"/>
      <c r="DI19" s="666"/>
      <c r="DJ19" s="666"/>
      <c r="DK19" s="666"/>
      <c r="DL19" s="666"/>
      <c r="DM19" s="666"/>
      <c r="DN19" s="666"/>
      <c r="DO19" s="666"/>
      <c r="DP19" s="667"/>
      <c r="DQ19" s="674" t="s">
        <v>237</v>
      </c>
      <c r="DR19" s="666"/>
      <c r="DS19" s="666"/>
      <c r="DT19" s="666"/>
      <c r="DU19" s="666"/>
      <c r="DV19" s="666"/>
      <c r="DW19" s="666"/>
      <c r="DX19" s="666"/>
      <c r="DY19" s="666"/>
      <c r="DZ19" s="666"/>
      <c r="EA19" s="666"/>
      <c r="EB19" s="666"/>
      <c r="EC19" s="675"/>
    </row>
    <row r="20" spans="2:133" ht="11.25" customHeight="1" x14ac:dyDescent="0.2">
      <c r="B20" s="662" t="s">
        <v>284</v>
      </c>
      <c r="C20" s="663"/>
      <c r="D20" s="663"/>
      <c r="E20" s="663"/>
      <c r="F20" s="663"/>
      <c r="G20" s="663"/>
      <c r="H20" s="663"/>
      <c r="I20" s="663"/>
      <c r="J20" s="663"/>
      <c r="K20" s="663"/>
      <c r="L20" s="663"/>
      <c r="M20" s="663"/>
      <c r="N20" s="663"/>
      <c r="O20" s="663"/>
      <c r="P20" s="663"/>
      <c r="Q20" s="664"/>
      <c r="R20" s="665">
        <v>979</v>
      </c>
      <c r="S20" s="666"/>
      <c r="T20" s="666"/>
      <c r="U20" s="666"/>
      <c r="V20" s="666"/>
      <c r="W20" s="666"/>
      <c r="X20" s="666"/>
      <c r="Y20" s="667"/>
      <c r="Z20" s="668">
        <v>0</v>
      </c>
      <c r="AA20" s="668"/>
      <c r="AB20" s="668"/>
      <c r="AC20" s="668"/>
      <c r="AD20" s="669">
        <v>979</v>
      </c>
      <c r="AE20" s="669"/>
      <c r="AF20" s="669"/>
      <c r="AG20" s="669"/>
      <c r="AH20" s="669"/>
      <c r="AI20" s="669"/>
      <c r="AJ20" s="669"/>
      <c r="AK20" s="669"/>
      <c r="AL20" s="670">
        <v>0</v>
      </c>
      <c r="AM20" s="671"/>
      <c r="AN20" s="671"/>
      <c r="AO20" s="672"/>
      <c r="AP20" s="662" t="s">
        <v>285</v>
      </c>
      <c r="AQ20" s="663"/>
      <c r="AR20" s="663"/>
      <c r="AS20" s="663"/>
      <c r="AT20" s="663"/>
      <c r="AU20" s="663"/>
      <c r="AV20" s="663"/>
      <c r="AW20" s="663"/>
      <c r="AX20" s="663"/>
      <c r="AY20" s="663"/>
      <c r="AZ20" s="663"/>
      <c r="BA20" s="663"/>
      <c r="BB20" s="663"/>
      <c r="BC20" s="663"/>
      <c r="BD20" s="663"/>
      <c r="BE20" s="663"/>
      <c r="BF20" s="664"/>
      <c r="BG20" s="665" t="s">
        <v>237</v>
      </c>
      <c r="BH20" s="666"/>
      <c r="BI20" s="666"/>
      <c r="BJ20" s="666"/>
      <c r="BK20" s="666"/>
      <c r="BL20" s="666"/>
      <c r="BM20" s="666"/>
      <c r="BN20" s="667"/>
      <c r="BO20" s="668" t="s">
        <v>237</v>
      </c>
      <c r="BP20" s="668"/>
      <c r="BQ20" s="668"/>
      <c r="BR20" s="668"/>
      <c r="BS20" s="669" t="s">
        <v>237</v>
      </c>
      <c r="BT20" s="669"/>
      <c r="BU20" s="669"/>
      <c r="BV20" s="669"/>
      <c r="BW20" s="669"/>
      <c r="BX20" s="669"/>
      <c r="BY20" s="669"/>
      <c r="BZ20" s="669"/>
      <c r="CA20" s="669"/>
      <c r="CB20" s="673"/>
      <c r="CD20" s="680" t="s">
        <v>286</v>
      </c>
      <c r="CE20" s="681"/>
      <c r="CF20" s="681"/>
      <c r="CG20" s="681"/>
      <c r="CH20" s="681"/>
      <c r="CI20" s="681"/>
      <c r="CJ20" s="681"/>
      <c r="CK20" s="681"/>
      <c r="CL20" s="681"/>
      <c r="CM20" s="681"/>
      <c r="CN20" s="681"/>
      <c r="CO20" s="681"/>
      <c r="CP20" s="681"/>
      <c r="CQ20" s="682"/>
      <c r="CR20" s="665">
        <v>8115475</v>
      </c>
      <c r="CS20" s="666"/>
      <c r="CT20" s="666"/>
      <c r="CU20" s="666"/>
      <c r="CV20" s="666"/>
      <c r="CW20" s="666"/>
      <c r="CX20" s="666"/>
      <c r="CY20" s="667"/>
      <c r="CZ20" s="668">
        <v>100</v>
      </c>
      <c r="DA20" s="668"/>
      <c r="DB20" s="668"/>
      <c r="DC20" s="668"/>
      <c r="DD20" s="674">
        <v>1738111</v>
      </c>
      <c r="DE20" s="666"/>
      <c r="DF20" s="666"/>
      <c r="DG20" s="666"/>
      <c r="DH20" s="666"/>
      <c r="DI20" s="666"/>
      <c r="DJ20" s="666"/>
      <c r="DK20" s="666"/>
      <c r="DL20" s="666"/>
      <c r="DM20" s="666"/>
      <c r="DN20" s="666"/>
      <c r="DO20" s="666"/>
      <c r="DP20" s="667"/>
      <c r="DQ20" s="674">
        <v>4687996</v>
      </c>
      <c r="DR20" s="666"/>
      <c r="DS20" s="666"/>
      <c r="DT20" s="666"/>
      <c r="DU20" s="666"/>
      <c r="DV20" s="666"/>
      <c r="DW20" s="666"/>
      <c r="DX20" s="666"/>
      <c r="DY20" s="666"/>
      <c r="DZ20" s="666"/>
      <c r="EA20" s="666"/>
      <c r="EB20" s="666"/>
      <c r="EC20" s="675"/>
    </row>
    <row r="21" spans="2:133" ht="11.25" customHeight="1" x14ac:dyDescent="0.2">
      <c r="B21" s="662" t="s">
        <v>287</v>
      </c>
      <c r="C21" s="663"/>
      <c r="D21" s="663"/>
      <c r="E21" s="663"/>
      <c r="F21" s="663"/>
      <c r="G21" s="663"/>
      <c r="H21" s="663"/>
      <c r="I21" s="663"/>
      <c r="J21" s="663"/>
      <c r="K21" s="663"/>
      <c r="L21" s="663"/>
      <c r="M21" s="663"/>
      <c r="N21" s="663"/>
      <c r="O21" s="663"/>
      <c r="P21" s="663"/>
      <c r="Q21" s="664"/>
      <c r="R21" s="665">
        <v>499</v>
      </c>
      <c r="S21" s="666"/>
      <c r="T21" s="666"/>
      <c r="U21" s="666"/>
      <c r="V21" s="666"/>
      <c r="W21" s="666"/>
      <c r="X21" s="666"/>
      <c r="Y21" s="667"/>
      <c r="Z21" s="668">
        <v>0</v>
      </c>
      <c r="AA21" s="668"/>
      <c r="AB21" s="668"/>
      <c r="AC21" s="668"/>
      <c r="AD21" s="669">
        <v>499</v>
      </c>
      <c r="AE21" s="669"/>
      <c r="AF21" s="669"/>
      <c r="AG21" s="669"/>
      <c r="AH21" s="669"/>
      <c r="AI21" s="669"/>
      <c r="AJ21" s="669"/>
      <c r="AK21" s="669"/>
      <c r="AL21" s="670">
        <v>0</v>
      </c>
      <c r="AM21" s="671"/>
      <c r="AN21" s="671"/>
      <c r="AO21" s="672"/>
      <c r="AP21" s="684" t="s">
        <v>288</v>
      </c>
      <c r="AQ21" s="685"/>
      <c r="AR21" s="685"/>
      <c r="AS21" s="685"/>
      <c r="AT21" s="685"/>
      <c r="AU21" s="685"/>
      <c r="AV21" s="685"/>
      <c r="AW21" s="685"/>
      <c r="AX21" s="685"/>
      <c r="AY21" s="685"/>
      <c r="AZ21" s="685"/>
      <c r="BA21" s="685"/>
      <c r="BB21" s="685"/>
      <c r="BC21" s="685"/>
      <c r="BD21" s="685"/>
      <c r="BE21" s="685"/>
      <c r="BF21" s="686"/>
      <c r="BG21" s="665" t="s">
        <v>237</v>
      </c>
      <c r="BH21" s="666"/>
      <c r="BI21" s="666"/>
      <c r="BJ21" s="666"/>
      <c r="BK21" s="666"/>
      <c r="BL21" s="666"/>
      <c r="BM21" s="666"/>
      <c r="BN21" s="667"/>
      <c r="BO21" s="668" t="s">
        <v>180</v>
      </c>
      <c r="BP21" s="668"/>
      <c r="BQ21" s="668"/>
      <c r="BR21" s="668"/>
      <c r="BS21" s="669" t="s">
        <v>237</v>
      </c>
      <c r="BT21" s="669"/>
      <c r="BU21" s="669"/>
      <c r="BV21" s="669"/>
      <c r="BW21" s="669"/>
      <c r="BX21" s="669"/>
      <c r="BY21" s="669"/>
      <c r="BZ21" s="669"/>
      <c r="CA21" s="669"/>
      <c r="CB21" s="673"/>
      <c r="CD21" s="690"/>
      <c r="CE21" s="691"/>
      <c r="CF21" s="691"/>
      <c r="CG21" s="691"/>
      <c r="CH21" s="691"/>
      <c r="CI21" s="691"/>
      <c r="CJ21" s="691"/>
      <c r="CK21" s="691"/>
      <c r="CL21" s="691"/>
      <c r="CM21" s="691"/>
      <c r="CN21" s="691"/>
      <c r="CO21" s="691"/>
      <c r="CP21" s="691"/>
      <c r="CQ21" s="692"/>
      <c r="CR21" s="693"/>
      <c r="CS21" s="688"/>
      <c r="CT21" s="688"/>
      <c r="CU21" s="688"/>
      <c r="CV21" s="688"/>
      <c r="CW21" s="688"/>
      <c r="CX21" s="688"/>
      <c r="CY21" s="694"/>
      <c r="CZ21" s="695"/>
      <c r="DA21" s="695"/>
      <c r="DB21" s="695"/>
      <c r="DC21" s="695"/>
      <c r="DD21" s="687"/>
      <c r="DE21" s="688"/>
      <c r="DF21" s="688"/>
      <c r="DG21" s="688"/>
      <c r="DH21" s="688"/>
      <c r="DI21" s="688"/>
      <c r="DJ21" s="688"/>
      <c r="DK21" s="688"/>
      <c r="DL21" s="688"/>
      <c r="DM21" s="688"/>
      <c r="DN21" s="688"/>
      <c r="DO21" s="688"/>
      <c r="DP21" s="694"/>
      <c r="DQ21" s="687"/>
      <c r="DR21" s="688"/>
      <c r="DS21" s="688"/>
      <c r="DT21" s="688"/>
      <c r="DU21" s="688"/>
      <c r="DV21" s="688"/>
      <c r="DW21" s="688"/>
      <c r="DX21" s="688"/>
      <c r="DY21" s="688"/>
      <c r="DZ21" s="688"/>
      <c r="EA21" s="688"/>
      <c r="EB21" s="688"/>
      <c r="EC21" s="689"/>
    </row>
    <row r="22" spans="2:133" ht="11.25" customHeight="1" x14ac:dyDescent="0.2">
      <c r="B22" s="703" t="s">
        <v>289</v>
      </c>
      <c r="C22" s="704"/>
      <c r="D22" s="704"/>
      <c r="E22" s="704"/>
      <c r="F22" s="704"/>
      <c r="G22" s="704"/>
      <c r="H22" s="704"/>
      <c r="I22" s="704"/>
      <c r="J22" s="704"/>
      <c r="K22" s="704"/>
      <c r="L22" s="704"/>
      <c r="M22" s="704"/>
      <c r="N22" s="704"/>
      <c r="O22" s="704"/>
      <c r="P22" s="704"/>
      <c r="Q22" s="705"/>
      <c r="R22" s="665">
        <v>14147</v>
      </c>
      <c r="S22" s="666"/>
      <c r="T22" s="666"/>
      <c r="U22" s="666"/>
      <c r="V22" s="666"/>
      <c r="W22" s="666"/>
      <c r="X22" s="666"/>
      <c r="Y22" s="667"/>
      <c r="Z22" s="668">
        <v>0.2</v>
      </c>
      <c r="AA22" s="668"/>
      <c r="AB22" s="668"/>
      <c r="AC22" s="668"/>
      <c r="AD22" s="669" t="s">
        <v>237</v>
      </c>
      <c r="AE22" s="669"/>
      <c r="AF22" s="669"/>
      <c r="AG22" s="669"/>
      <c r="AH22" s="669"/>
      <c r="AI22" s="669"/>
      <c r="AJ22" s="669"/>
      <c r="AK22" s="669"/>
      <c r="AL22" s="670" t="s">
        <v>237</v>
      </c>
      <c r="AM22" s="671"/>
      <c r="AN22" s="671"/>
      <c r="AO22" s="672"/>
      <c r="AP22" s="684" t="s">
        <v>290</v>
      </c>
      <c r="AQ22" s="685"/>
      <c r="AR22" s="685"/>
      <c r="AS22" s="685"/>
      <c r="AT22" s="685"/>
      <c r="AU22" s="685"/>
      <c r="AV22" s="685"/>
      <c r="AW22" s="685"/>
      <c r="AX22" s="685"/>
      <c r="AY22" s="685"/>
      <c r="AZ22" s="685"/>
      <c r="BA22" s="685"/>
      <c r="BB22" s="685"/>
      <c r="BC22" s="685"/>
      <c r="BD22" s="685"/>
      <c r="BE22" s="685"/>
      <c r="BF22" s="686"/>
      <c r="BG22" s="665" t="s">
        <v>237</v>
      </c>
      <c r="BH22" s="666"/>
      <c r="BI22" s="666"/>
      <c r="BJ22" s="666"/>
      <c r="BK22" s="666"/>
      <c r="BL22" s="666"/>
      <c r="BM22" s="666"/>
      <c r="BN22" s="667"/>
      <c r="BO22" s="668" t="s">
        <v>237</v>
      </c>
      <c r="BP22" s="668"/>
      <c r="BQ22" s="668"/>
      <c r="BR22" s="668"/>
      <c r="BS22" s="669" t="s">
        <v>237</v>
      </c>
      <c r="BT22" s="669"/>
      <c r="BU22" s="669"/>
      <c r="BV22" s="669"/>
      <c r="BW22" s="669"/>
      <c r="BX22" s="669"/>
      <c r="BY22" s="669"/>
      <c r="BZ22" s="669"/>
      <c r="CA22" s="669"/>
      <c r="CB22" s="673"/>
      <c r="CD22" s="647" t="s">
        <v>291</v>
      </c>
      <c r="CE22" s="648"/>
      <c r="CF22" s="648"/>
      <c r="CG22" s="648"/>
      <c r="CH22" s="648"/>
      <c r="CI22" s="648"/>
      <c r="CJ22" s="648"/>
      <c r="CK22" s="648"/>
      <c r="CL22" s="648"/>
      <c r="CM22" s="648"/>
      <c r="CN22" s="648"/>
      <c r="CO22" s="648"/>
      <c r="CP22" s="648"/>
      <c r="CQ22" s="648"/>
      <c r="CR22" s="648"/>
      <c r="CS22" s="648"/>
      <c r="CT22" s="648"/>
      <c r="CU22" s="648"/>
      <c r="CV22" s="648"/>
      <c r="CW22" s="648"/>
      <c r="CX22" s="648"/>
      <c r="CY22" s="648"/>
      <c r="CZ22" s="648"/>
      <c r="DA22" s="648"/>
      <c r="DB22" s="648"/>
      <c r="DC22" s="648"/>
      <c r="DD22" s="648"/>
      <c r="DE22" s="648"/>
      <c r="DF22" s="648"/>
      <c r="DG22" s="648"/>
      <c r="DH22" s="648"/>
      <c r="DI22" s="648"/>
      <c r="DJ22" s="648"/>
      <c r="DK22" s="648"/>
      <c r="DL22" s="648"/>
      <c r="DM22" s="648"/>
      <c r="DN22" s="648"/>
      <c r="DO22" s="648"/>
      <c r="DP22" s="648"/>
      <c r="DQ22" s="648"/>
      <c r="DR22" s="648"/>
      <c r="DS22" s="648"/>
      <c r="DT22" s="648"/>
      <c r="DU22" s="648"/>
      <c r="DV22" s="648"/>
      <c r="DW22" s="648"/>
      <c r="DX22" s="648"/>
      <c r="DY22" s="648"/>
      <c r="DZ22" s="648"/>
      <c r="EA22" s="648"/>
      <c r="EB22" s="648"/>
      <c r="EC22" s="649"/>
    </row>
    <row r="23" spans="2:133" ht="11.25" customHeight="1" x14ac:dyDescent="0.2">
      <c r="B23" s="662" t="s">
        <v>292</v>
      </c>
      <c r="C23" s="663"/>
      <c r="D23" s="663"/>
      <c r="E23" s="663"/>
      <c r="F23" s="663"/>
      <c r="G23" s="663"/>
      <c r="H23" s="663"/>
      <c r="I23" s="663"/>
      <c r="J23" s="663"/>
      <c r="K23" s="663"/>
      <c r="L23" s="663"/>
      <c r="M23" s="663"/>
      <c r="N23" s="663"/>
      <c r="O23" s="663"/>
      <c r="P23" s="663"/>
      <c r="Q23" s="664"/>
      <c r="R23" s="665">
        <v>2486091</v>
      </c>
      <c r="S23" s="666"/>
      <c r="T23" s="666"/>
      <c r="U23" s="666"/>
      <c r="V23" s="666"/>
      <c r="W23" s="666"/>
      <c r="X23" s="666"/>
      <c r="Y23" s="667"/>
      <c r="Z23" s="668">
        <v>28.1</v>
      </c>
      <c r="AA23" s="668"/>
      <c r="AB23" s="668"/>
      <c r="AC23" s="668"/>
      <c r="AD23" s="669" t="s">
        <v>237</v>
      </c>
      <c r="AE23" s="669"/>
      <c r="AF23" s="669"/>
      <c r="AG23" s="669"/>
      <c r="AH23" s="669"/>
      <c r="AI23" s="669"/>
      <c r="AJ23" s="669"/>
      <c r="AK23" s="669"/>
      <c r="AL23" s="670" t="s">
        <v>237</v>
      </c>
      <c r="AM23" s="671"/>
      <c r="AN23" s="671"/>
      <c r="AO23" s="672"/>
      <c r="AP23" s="684" t="s">
        <v>293</v>
      </c>
      <c r="AQ23" s="685"/>
      <c r="AR23" s="685"/>
      <c r="AS23" s="685"/>
      <c r="AT23" s="685"/>
      <c r="AU23" s="685"/>
      <c r="AV23" s="685"/>
      <c r="AW23" s="685"/>
      <c r="AX23" s="685"/>
      <c r="AY23" s="685"/>
      <c r="AZ23" s="685"/>
      <c r="BA23" s="685"/>
      <c r="BB23" s="685"/>
      <c r="BC23" s="685"/>
      <c r="BD23" s="685"/>
      <c r="BE23" s="685"/>
      <c r="BF23" s="686"/>
      <c r="BG23" s="665" t="s">
        <v>237</v>
      </c>
      <c r="BH23" s="666"/>
      <c r="BI23" s="666"/>
      <c r="BJ23" s="666"/>
      <c r="BK23" s="666"/>
      <c r="BL23" s="666"/>
      <c r="BM23" s="666"/>
      <c r="BN23" s="667"/>
      <c r="BO23" s="668" t="s">
        <v>260</v>
      </c>
      <c r="BP23" s="668"/>
      <c r="BQ23" s="668"/>
      <c r="BR23" s="668"/>
      <c r="BS23" s="669" t="s">
        <v>237</v>
      </c>
      <c r="BT23" s="669"/>
      <c r="BU23" s="669"/>
      <c r="BV23" s="669"/>
      <c r="BW23" s="669"/>
      <c r="BX23" s="669"/>
      <c r="BY23" s="669"/>
      <c r="BZ23" s="669"/>
      <c r="CA23" s="669"/>
      <c r="CB23" s="673"/>
      <c r="CD23" s="647" t="s">
        <v>231</v>
      </c>
      <c r="CE23" s="648"/>
      <c r="CF23" s="648"/>
      <c r="CG23" s="648"/>
      <c r="CH23" s="648"/>
      <c r="CI23" s="648"/>
      <c r="CJ23" s="648"/>
      <c r="CK23" s="648"/>
      <c r="CL23" s="648"/>
      <c r="CM23" s="648"/>
      <c r="CN23" s="648"/>
      <c r="CO23" s="648"/>
      <c r="CP23" s="648"/>
      <c r="CQ23" s="649"/>
      <c r="CR23" s="647" t="s">
        <v>294</v>
      </c>
      <c r="CS23" s="648"/>
      <c r="CT23" s="648"/>
      <c r="CU23" s="648"/>
      <c r="CV23" s="648"/>
      <c r="CW23" s="648"/>
      <c r="CX23" s="648"/>
      <c r="CY23" s="649"/>
      <c r="CZ23" s="647" t="s">
        <v>295</v>
      </c>
      <c r="DA23" s="648"/>
      <c r="DB23" s="648"/>
      <c r="DC23" s="649"/>
      <c r="DD23" s="647" t="s">
        <v>296</v>
      </c>
      <c r="DE23" s="648"/>
      <c r="DF23" s="648"/>
      <c r="DG23" s="648"/>
      <c r="DH23" s="648"/>
      <c r="DI23" s="648"/>
      <c r="DJ23" s="648"/>
      <c r="DK23" s="649"/>
      <c r="DL23" s="696" t="s">
        <v>297</v>
      </c>
      <c r="DM23" s="697"/>
      <c r="DN23" s="697"/>
      <c r="DO23" s="697"/>
      <c r="DP23" s="697"/>
      <c r="DQ23" s="697"/>
      <c r="DR23" s="697"/>
      <c r="DS23" s="697"/>
      <c r="DT23" s="697"/>
      <c r="DU23" s="697"/>
      <c r="DV23" s="698"/>
      <c r="DW23" s="647" t="s">
        <v>298</v>
      </c>
      <c r="DX23" s="648"/>
      <c r="DY23" s="648"/>
      <c r="DZ23" s="648"/>
      <c r="EA23" s="648"/>
      <c r="EB23" s="648"/>
      <c r="EC23" s="649"/>
    </row>
    <row r="24" spans="2:133" ht="11.25" customHeight="1" x14ac:dyDescent="0.2">
      <c r="B24" s="662" t="s">
        <v>299</v>
      </c>
      <c r="C24" s="663"/>
      <c r="D24" s="663"/>
      <c r="E24" s="663"/>
      <c r="F24" s="663"/>
      <c r="G24" s="663"/>
      <c r="H24" s="663"/>
      <c r="I24" s="663"/>
      <c r="J24" s="663"/>
      <c r="K24" s="663"/>
      <c r="L24" s="663"/>
      <c r="M24" s="663"/>
      <c r="N24" s="663"/>
      <c r="O24" s="663"/>
      <c r="P24" s="663"/>
      <c r="Q24" s="664"/>
      <c r="R24" s="665" t="s">
        <v>237</v>
      </c>
      <c r="S24" s="666"/>
      <c r="T24" s="666"/>
      <c r="U24" s="666"/>
      <c r="V24" s="666"/>
      <c r="W24" s="666"/>
      <c r="X24" s="666"/>
      <c r="Y24" s="667"/>
      <c r="Z24" s="668" t="s">
        <v>237</v>
      </c>
      <c r="AA24" s="668"/>
      <c r="AB24" s="668"/>
      <c r="AC24" s="668"/>
      <c r="AD24" s="669" t="s">
        <v>237</v>
      </c>
      <c r="AE24" s="669"/>
      <c r="AF24" s="669"/>
      <c r="AG24" s="669"/>
      <c r="AH24" s="669"/>
      <c r="AI24" s="669"/>
      <c r="AJ24" s="669"/>
      <c r="AK24" s="669"/>
      <c r="AL24" s="670" t="s">
        <v>237</v>
      </c>
      <c r="AM24" s="671"/>
      <c r="AN24" s="671"/>
      <c r="AO24" s="672"/>
      <c r="AP24" s="684" t="s">
        <v>300</v>
      </c>
      <c r="AQ24" s="685"/>
      <c r="AR24" s="685"/>
      <c r="AS24" s="685"/>
      <c r="AT24" s="685"/>
      <c r="AU24" s="685"/>
      <c r="AV24" s="685"/>
      <c r="AW24" s="685"/>
      <c r="AX24" s="685"/>
      <c r="AY24" s="685"/>
      <c r="AZ24" s="685"/>
      <c r="BA24" s="685"/>
      <c r="BB24" s="685"/>
      <c r="BC24" s="685"/>
      <c r="BD24" s="685"/>
      <c r="BE24" s="685"/>
      <c r="BF24" s="686"/>
      <c r="BG24" s="665" t="s">
        <v>237</v>
      </c>
      <c r="BH24" s="666"/>
      <c r="BI24" s="666"/>
      <c r="BJ24" s="666"/>
      <c r="BK24" s="666"/>
      <c r="BL24" s="666"/>
      <c r="BM24" s="666"/>
      <c r="BN24" s="667"/>
      <c r="BO24" s="668" t="s">
        <v>237</v>
      </c>
      <c r="BP24" s="668"/>
      <c r="BQ24" s="668"/>
      <c r="BR24" s="668"/>
      <c r="BS24" s="669" t="s">
        <v>237</v>
      </c>
      <c r="BT24" s="669"/>
      <c r="BU24" s="669"/>
      <c r="BV24" s="669"/>
      <c r="BW24" s="669"/>
      <c r="BX24" s="669"/>
      <c r="BY24" s="669"/>
      <c r="BZ24" s="669"/>
      <c r="CA24" s="669"/>
      <c r="CB24" s="673"/>
      <c r="CD24" s="676" t="s">
        <v>301</v>
      </c>
      <c r="CE24" s="677"/>
      <c r="CF24" s="677"/>
      <c r="CG24" s="677"/>
      <c r="CH24" s="677"/>
      <c r="CI24" s="677"/>
      <c r="CJ24" s="677"/>
      <c r="CK24" s="677"/>
      <c r="CL24" s="677"/>
      <c r="CM24" s="677"/>
      <c r="CN24" s="677"/>
      <c r="CO24" s="677"/>
      <c r="CP24" s="677"/>
      <c r="CQ24" s="678"/>
      <c r="CR24" s="654">
        <v>2190229</v>
      </c>
      <c r="CS24" s="655"/>
      <c r="CT24" s="655"/>
      <c r="CU24" s="655"/>
      <c r="CV24" s="655"/>
      <c r="CW24" s="655"/>
      <c r="CX24" s="655"/>
      <c r="CY24" s="656"/>
      <c r="CZ24" s="659">
        <v>27</v>
      </c>
      <c r="DA24" s="660"/>
      <c r="DB24" s="660"/>
      <c r="DC24" s="679"/>
      <c r="DD24" s="706">
        <v>1680742</v>
      </c>
      <c r="DE24" s="655"/>
      <c r="DF24" s="655"/>
      <c r="DG24" s="655"/>
      <c r="DH24" s="655"/>
      <c r="DI24" s="655"/>
      <c r="DJ24" s="655"/>
      <c r="DK24" s="656"/>
      <c r="DL24" s="706">
        <v>1636130</v>
      </c>
      <c r="DM24" s="655"/>
      <c r="DN24" s="655"/>
      <c r="DO24" s="655"/>
      <c r="DP24" s="655"/>
      <c r="DQ24" s="655"/>
      <c r="DR24" s="655"/>
      <c r="DS24" s="655"/>
      <c r="DT24" s="655"/>
      <c r="DU24" s="655"/>
      <c r="DV24" s="656"/>
      <c r="DW24" s="659">
        <v>65</v>
      </c>
      <c r="DX24" s="660"/>
      <c r="DY24" s="660"/>
      <c r="DZ24" s="660"/>
      <c r="EA24" s="660"/>
      <c r="EB24" s="660"/>
      <c r="EC24" s="661"/>
    </row>
    <row r="25" spans="2:133" ht="11.25" customHeight="1" x14ac:dyDescent="0.2">
      <c r="B25" s="662" t="s">
        <v>302</v>
      </c>
      <c r="C25" s="663"/>
      <c r="D25" s="663"/>
      <c r="E25" s="663"/>
      <c r="F25" s="663"/>
      <c r="G25" s="663"/>
      <c r="H25" s="663"/>
      <c r="I25" s="663"/>
      <c r="J25" s="663"/>
      <c r="K25" s="663"/>
      <c r="L25" s="663"/>
      <c r="M25" s="663"/>
      <c r="N25" s="663"/>
      <c r="O25" s="663"/>
      <c r="P25" s="663"/>
      <c r="Q25" s="664"/>
      <c r="R25" s="665">
        <v>465995</v>
      </c>
      <c r="S25" s="666"/>
      <c r="T25" s="666"/>
      <c r="U25" s="666"/>
      <c r="V25" s="666"/>
      <c r="W25" s="666"/>
      <c r="X25" s="666"/>
      <c r="Y25" s="667"/>
      <c r="Z25" s="668">
        <v>5.3</v>
      </c>
      <c r="AA25" s="668"/>
      <c r="AB25" s="668"/>
      <c r="AC25" s="668"/>
      <c r="AD25" s="669" t="s">
        <v>237</v>
      </c>
      <c r="AE25" s="669"/>
      <c r="AF25" s="669"/>
      <c r="AG25" s="669"/>
      <c r="AH25" s="669"/>
      <c r="AI25" s="669"/>
      <c r="AJ25" s="669"/>
      <c r="AK25" s="669"/>
      <c r="AL25" s="670" t="s">
        <v>237</v>
      </c>
      <c r="AM25" s="671"/>
      <c r="AN25" s="671"/>
      <c r="AO25" s="672"/>
      <c r="AP25" s="684" t="s">
        <v>303</v>
      </c>
      <c r="AQ25" s="685"/>
      <c r="AR25" s="685"/>
      <c r="AS25" s="685"/>
      <c r="AT25" s="685"/>
      <c r="AU25" s="685"/>
      <c r="AV25" s="685"/>
      <c r="AW25" s="685"/>
      <c r="AX25" s="685"/>
      <c r="AY25" s="685"/>
      <c r="AZ25" s="685"/>
      <c r="BA25" s="685"/>
      <c r="BB25" s="685"/>
      <c r="BC25" s="685"/>
      <c r="BD25" s="685"/>
      <c r="BE25" s="685"/>
      <c r="BF25" s="686"/>
      <c r="BG25" s="665" t="s">
        <v>237</v>
      </c>
      <c r="BH25" s="666"/>
      <c r="BI25" s="666"/>
      <c r="BJ25" s="666"/>
      <c r="BK25" s="666"/>
      <c r="BL25" s="666"/>
      <c r="BM25" s="666"/>
      <c r="BN25" s="667"/>
      <c r="BO25" s="668" t="s">
        <v>237</v>
      </c>
      <c r="BP25" s="668"/>
      <c r="BQ25" s="668"/>
      <c r="BR25" s="668"/>
      <c r="BS25" s="669" t="s">
        <v>237</v>
      </c>
      <c r="BT25" s="669"/>
      <c r="BU25" s="669"/>
      <c r="BV25" s="669"/>
      <c r="BW25" s="669"/>
      <c r="BX25" s="669"/>
      <c r="BY25" s="669"/>
      <c r="BZ25" s="669"/>
      <c r="CA25" s="669"/>
      <c r="CB25" s="673"/>
      <c r="CD25" s="680" t="s">
        <v>304</v>
      </c>
      <c r="CE25" s="681"/>
      <c r="CF25" s="681"/>
      <c r="CG25" s="681"/>
      <c r="CH25" s="681"/>
      <c r="CI25" s="681"/>
      <c r="CJ25" s="681"/>
      <c r="CK25" s="681"/>
      <c r="CL25" s="681"/>
      <c r="CM25" s="681"/>
      <c r="CN25" s="681"/>
      <c r="CO25" s="681"/>
      <c r="CP25" s="681"/>
      <c r="CQ25" s="682"/>
      <c r="CR25" s="665">
        <v>1157771</v>
      </c>
      <c r="CS25" s="699"/>
      <c r="CT25" s="699"/>
      <c r="CU25" s="699"/>
      <c r="CV25" s="699"/>
      <c r="CW25" s="699"/>
      <c r="CX25" s="699"/>
      <c r="CY25" s="700"/>
      <c r="CZ25" s="670">
        <v>14.3</v>
      </c>
      <c r="DA25" s="701"/>
      <c r="DB25" s="701"/>
      <c r="DC25" s="707"/>
      <c r="DD25" s="674">
        <v>1085005</v>
      </c>
      <c r="DE25" s="699"/>
      <c r="DF25" s="699"/>
      <c r="DG25" s="699"/>
      <c r="DH25" s="699"/>
      <c r="DI25" s="699"/>
      <c r="DJ25" s="699"/>
      <c r="DK25" s="700"/>
      <c r="DL25" s="674">
        <v>1075272</v>
      </c>
      <c r="DM25" s="699"/>
      <c r="DN25" s="699"/>
      <c r="DO25" s="699"/>
      <c r="DP25" s="699"/>
      <c r="DQ25" s="699"/>
      <c r="DR25" s="699"/>
      <c r="DS25" s="699"/>
      <c r="DT25" s="699"/>
      <c r="DU25" s="699"/>
      <c r="DV25" s="700"/>
      <c r="DW25" s="670">
        <v>42.7</v>
      </c>
      <c r="DX25" s="701"/>
      <c r="DY25" s="701"/>
      <c r="DZ25" s="701"/>
      <c r="EA25" s="701"/>
      <c r="EB25" s="701"/>
      <c r="EC25" s="702"/>
    </row>
    <row r="26" spans="2:133" ht="11.25" customHeight="1" x14ac:dyDescent="0.2">
      <c r="B26" s="662" t="s">
        <v>305</v>
      </c>
      <c r="C26" s="663"/>
      <c r="D26" s="663"/>
      <c r="E26" s="663"/>
      <c r="F26" s="663"/>
      <c r="G26" s="663"/>
      <c r="H26" s="663"/>
      <c r="I26" s="663"/>
      <c r="J26" s="663"/>
      <c r="K26" s="663"/>
      <c r="L26" s="663"/>
      <c r="M26" s="663"/>
      <c r="N26" s="663"/>
      <c r="O26" s="663"/>
      <c r="P26" s="663"/>
      <c r="Q26" s="664"/>
      <c r="R26" s="665">
        <v>2020096</v>
      </c>
      <c r="S26" s="666"/>
      <c r="T26" s="666"/>
      <c r="U26" s="666"/>
      <c r="V26" s="666"/>
      <c r="W26" s="666"/>
      <c r="X26" s="666"/>
      <c r="Y26" s="667"/>
      <c r="Z26" s="668">
        <v>22.9</v>
      </c>
      <c r="AA26" s="668"/>
      <c r="AB26" s="668"/>
      <c r="AC26" s="668"/>
      <c r="AD26" s="669" t="s">
        <v>237</v>
      </c>
      <c r="AE26" s="669"/>
      <c r="AF26" s="669"/>
      <c r="AG26" s="669"/>
      <c r="AH26" s="669"/>
      <c r="AI26" s="669"/>
      <c r="AJ26" s="669"/>
      <c r="AK26" s="669"/>
      <c r="AL26" s="670" t="s">
        <v>237</v>
      </c>
      <c r="AM26" s="671"/>
      <c r="AN26" s="671"/>
      <c r="AO26" s="672"/>
      <c r="AP26" s="684" t="s">
        <v>306</v>
      </c>
      <c r="AQ26" s="708"/>
      <c r="AR26" s="708"/>
      <c r="AS26" s="708"/>
      <c r="AT26" s="708"/>
      <c r="AU26" s="708"/>
      <c r="AV26" s="708"/>
      <c r="AW26" s="708"/>
      <c r="AX26" s="708"/>
      <c r="AY26" s="708"/>
      <c r="AZ26" s="708"/>
      <c r="BA26" s="708"/>
      <c r="BB26" s="708"/>
      <c r="BC26" s="708"/>
      <c r="BD26" s="708"/>
      <c r="BE26" s="708"/>
      <c r="BF26" s="686"/>
      <c r="BG26" s="665" t="s">
        <v>237</v>
      </c>
      <c r="BH26" s="666"/>
      <c r="BI26" s="666"/>
      <c r="BJ26" s="666"/>
      <c r="BK26" s="666"/>
      <c r="BL26" s="666"/>
      <c r="BM26" s="666"/>
      <c r="BN26" s="667"/>
      <c r="BO26" s="668" t="s">
        <v>237</v>
      </c>
      <c r="BP26" s="668"/>
      <c r="BQ26" s="668"/>
      <c r="BR26" s="668"/>
      <c r="BS26" s="669" t="s">
        <v>237</v>
      </c>
      <c r="BT26" s="669"/>
      <c r="BU26" s="669"/>
      <c r="BV26" s="669"/>
      <c r="BW26" s="669"/>
      <c r="BX26" s="669"/>
      <c r="BY26" s="669"/>
      <c r="BZ26" s="669"/>
      <c r="CA26" s="669"/>
      <c r="CB26" s="673"/>
      <c r="CD26" s="680" t="s">
        <v>307</v>
      </c>
      <c r="CE26" s="681"/>
      <c r="CF26" s="681"/>
      <c r="CG26" s="681"/>
      <c r="CH26" s="681"/>
      <c r="CI26" s="681"/>
      <c r="CJ26" s="681"/>
      <c r="CK26" s="681"/>
      <c r="CL26" s="681"/>
      <c r="CM26" s="681"/>
      <c r="CN26" s="681"/>
      <c r="CO26" s="681"/>
      <c r="CP26" s="681"/>
      <c r="CQ26" s="682"/>
      <c r="CR26" s="665">
        <v>678816</v>
      </c>
      <c r="CS26" s="666"/>
      <c r="CT26" s="666"/>
      <c r="CU26" s="666"/>
      <c r="CV26" s="666"/>
      <c r="CW26" s="666"/>
      <c r="CX26" s="666"/>
      <c r="CY26" s="667"/>
      <c r="CZ26" s="670">
        <v>8.4</v>
      </c>
      <c r="DA26" s="701"/>
      <c r="DB26" s="701"/>
      <c r="DC26" s="707"/>
      <c r="DD26" s="674">
        <v>647376</v>
      </c>
      <c r="DE26" s="666"/>
      <c r="DF26" s="666"/>
      <c r="DG26" s="666"/>
      <c r="DH26" s="666"/>
      <c r="DI26" s="666"/>
      <c r="DJ26" s="666"/>
      <c r="DK26" s="667"/>
      <c r="DL26" s="674" t="s">
        <v>260</v>
      </c>
      <c r="DM26" s="666"/>
      <c r="DN26" s="666"/>
      <c r="DO26" s="666"/>
      <c r="DP26" s="666"/>
      <c r="DQ26" s="666"/>
      <c r="DR26" s="666"/>
      <c r="DS26" s="666"/>
      <c r="DT26" s="666"/>
      <c r="DU26" s="666"/>
      <c r="DV26" s="667"/>
      <c r="DW26" s="670" t="s">
        <v>237</v>
      </c>
      <c r="DX26" s="701"/>
      <c r="DY26" s="701"/>
      <c r="DZ26" s="701"/>
      <c r="EA26" s="701"/>
      <c r="EB26" s="701"/>
      <c r="EC26" s="702"/>
    </row>
    <row r="27" spans="2:133" ht="11.25" customHeight="1" x14ac:dyDescent="0.2">
      <c r="B27" s="662" t="s">
        <v>308</v>
      </c>
      <c r="C27" s="663"/>
      <c r="D27" s="663"/>
      <c r="E27" s="663"/>
      <c r="F27" s="663"/>
      <c r="G27" s="663"/>
      <c r="H27" s="663"/>
      <c r="I27" s="663"/>
      <c r="J27" s="663"/>
      <c r="K27" s="663"/>
      <c r="L27" s="663"/>
      <c r="M27" s="663"/>
      <c r="N27" s="663"/>
      <c r="O27" s="663"/>
      <c r="P27" s="663"/>
      <c r="Q27" s="664"/>
      <c r="R27" s="665">
        <v>5001772</v>
      </c>
      <c r="S27" s="666"/>
      <c r="T27" s="666"/>
      <c r="U27" s="666"/>
      <c r="V27" s="666"/>
      <c r="W27" s="666"/>
      <c r="X27" s="666"/>
      <c r="Y27" s="667"/>
      <c r="Z27" s="668">
        <v>56.6</v>
      </c>
      <c r="AA27" s="668"/>
      <c r="AB27" s="668"/>
      <c r="AC27" s="668"/>
      <c r="AD27" s="669">
        <v>2515681</v>
      </c>
      <c r="AE27" s="669"/>
      <c r="AF27" s="669"/>
      <c r="AG27" s="669"/>
      <c r="AH27" s="669"/>
      <c r="AI27" s="669"/>
      <c r="AJ27" s="669"/>
      <c r="AK27" s="669"/>
      <c r="AL27" s="670">
        <v>100</v>
      </c>
      <c r="AM27" s="671"/>
      <c r="AN27" s="671"/>
      <c r="AO27" s="672"/>
      <c r="AP27" s="662" t="s">
        <v>309</v>
      </c>
      <c r="AQ27" s="663"/>
      <c r="AR27" s="663"/>
      <c r="AS27" s="663"/>
      <c r="AT27" s="663"/>
      <c r="AU27" s="663"/>
      <c r="AV27" s="663"/>
      <c r="AW27" s="663"/>
      <c r="AX27" s="663"/>
      <c r="AY27" s="663"/>
      <c r="AZ27" s="663"/>
      <c r="BA27" s="663"/>
      <c r="BB27" s="663"/>
      <c r="BC27" s="663"/>
      <c r="BD27" s="663"/>
      <c r="BE27" s="663"/>
      <c r="BF27" s="664"/>
      <c r="BG27" s="665">
        <v>2177281</v>
      </c>
      <c r="BH27" s="666"/>
      <c r="BI27" s="666"/>
      <c r="BJ27" s="666"/>
      <c r="BK27" s="666"/>
      <c r="BL27" s="666"/>
      <c r="BM27" s="666"/>
      <c r="BN27" s="667"/>
      <c r="BO27" s="668">
        <v>100</v>
      </c>
      <c r="BP27" s="668"/>
      <c r="BQ27" s="668"/>
      <c r="BR27" s="668"/>
      <c r="BS27" s="669" t="s">
        <v>237</v>
      </c>
      <c r="BT27" s="669"/>
      <c r="BU27" s="669"/>
      <c r="BV27" s="669"/>
      <c r="BW27" s="669"/>
      <c r="BX27" s="669"/>
      <c r="BY27" s="669"/>
      <c r="BZ27" s="669"/>
      <c r="CA27" s="669"/>
      <c r="CB27" s="673"/>
      <c r="CD27" s="680" t="s">
        <v>310</v>
      </c>
      <c r="CE27" s="681"/>
      <c r="CF27" s="681"/>
      <c r="CG27" s="681"/>
      <c r="CH27" s="681"/>
      <c r="CI27" s="681"/>
      <c r="CJ27" s="681"/>
      <c r="CK27" s="681"/>
      <c r="CL27" s="681"/>
      <c r="CM27" s="681"/>
      <c r="CN27" s="681"/>
      <c r="CO27" s="681"/>
      <c r="CP27" s="681"/>
      <c r="CQ27" s="682"/>
      <c r="CR27" s="665">
        <v>550426</v>
      </c>
      <c r="CS27" s="699"/>
      <c r="CT27" s="699"/>
      <c r="CU27" s="699"/>
      <c r="CV27" s="699"/>
      <c r="CW27" s="699"/>
      <c r="CX27" s="699"/>
      <c r="CY27" s="700"/>
      <c r="CZ27" s="670">
        <v>6.8</v>
      </c>
      <c r="DA27" s="701"/>
      <c r="DB27" s="701"/>
      <c r="DC27" s="707"/>
      <c r="DD27" s="674">
        <v>155937</v>
      </c>
      <c r="DE27" s="699"/>
      <c r="DF27" s="699"/>
      <c r="DG27" s="699"/>
      <c r="DH27" s="699"/>
      <c r="DI27" s="699"/>
      <c r="DJ27" s="699"/>
      <c r="DK27" s="700"/>
      <c r="DL27" s="674">
        <v>121058</v>
      </c>
      <c r="DM27" s="699"/>
      <c r="DN27" s="699"/>
      <c r="DO27" s="699"/>
      <c r="DP27" s="699"/>
      <c r="DQ27" s="699"/>
      <c r="DR27" s="699"/>
      <c r="DS27" s="699"/>
      <c r="DT27" s="699"/>
      <c r="DU27" s="699"/>
      <c r="DV27" s="700"/>
      <c r="DW27" s="670">
        <v>4.8</v>
      </c>
      <c r="DX27" s="701"/>
      <c r="DY27" s="701"/>
      <c r="DZ27" s="701"/>
      <c r="EA27" s="701"/>
      <c r="EB27" s="701"/>
      <c r="EC27" s="702"/>
    </row>
    <row r="28" spans="2:133" ht="11.25" customHeight="1" x14ac:dyDescent="0.2">
      <c r="B28" s="662" t="s">
        <v>311</v>
      </c>
      <c r="C28" s="663"/>
      <c r="D28" s="663"/>
      <c r="E28" s="663"/>
      <c r="F28" s="663"/>
      <c r="G28" s="663"/>
      <c r="H28" s="663"/>
      <c r="I28" s="663"/>
      <c r="J28" s="663"/>
      <c r="K28" s="663"/>
      <c r="L28" s="663"/>
      <c r="M28" s="663"/>
      <c r="N28" s="663"/>
      <c r="O28" s="663"/>
      <c r="P28" s="663"/>
      <c r="Q28" s="664"/>
      <c r="R28" s="665">
        <v>811</v>
      </c>
      <c r="S28" s="666"/>
      <c r="T28" s="666"/>
      <c r="U28" s="666"/>
      <c r="V28" s="666"/>
      <c r="W28" s="666"/>
      <c r="X28" s="666"/>
      <c r="Y28" s="667"/>
      <c r="Z28" s="668">
        <v>0</v>
      </c>
      <c r="AA28" s="668"/>
      <c r="AB28" s="668"/>
      <c r="AC28" s="668"/>
      <c r="AD28" s="669">
        <v>811</v>
      </c>
      <c r="AE28" s="669"/>
      <c r="AF28" s="669"/>
      <c r="AG28" s="669"/>
      <c r="AH28" s="669"/>
      <c r="AI28" s="669"/>
      <c r="AJ28" s="669"/>
      <c r="AK28" s="669"/>
      <c r="AL28" s="670">
        <v>0</v>
      </c>
      <c r="AM28" s="671"/>
      <c r="AN28" s="671"/>
      <c r="AO28" s="672"/>
      <c r="AP28" s="662"/>
      <c r="AQ28" s="663"/>
      <c r="AR28" s="663"/>
      <c r="AS28" s="663"/>
      <c r="AT28" s="663"/>
      <c r="AU28" s="663"/>
      <c r="AV28" s="663"/>
      <c r="AW28" s="663"/>
      <c r="AX28" s="663"/>
      <c r="AY28" s="663"/>
      <c r="AZ28" s="663"/>
      <c r="BA28" s="663"/>
      <c r="BB28" s="663"/>
      <c r="BC28" s="663"/>
      <c r="BD28" s="663"/>
      <c r="BE28" s="663"/>
      <c r="BF28" s="664"/>
      <c r="BG28" s="665"/>
      <c r="BH28" s="666"/>
      <c r="BI28" s="666"/>
      <c r="BJ28" s="666"/>
      <c r="BK28" s="666"/>
      <c r="BL28" s="666"/>
      <c r="BM28" s="666"/>
      <c r="BN28" s="667"/>
      <c r="BO28" s="668"/>
      <c r="BP28" s="668"/>
      <c r="BQ28" s="668"/>
      <c r="BR28" s="668"/>
      <c r="BS28" s="674"/>
      <c r="BT28" s="666"/>
      <c r="BU28" s="666"/>
      <c r="BV28" s="666"/>
      <c r="BW28" s="666"/>
      <c r="BX28" s="666"/>
      <c r="BY28" s="666"/>
      <c r="BZ28" s="666"/>
      <c r="CA28" s="666"/>
      <c r="CB28" s="675"/>
      <c r="CD28" s="680" t="s">
        <v>312</v>
      </c>
      <c r="CE28" s="681"/>
      <c r="CF28" s="681"/>
      <c r="CG28" s="681"/>
      <c r="CH28" s="681"/>
      <c r="CI28" s="681"/>
      <c r="CJ28" s="681"/>
      <c r="CK28" s="681"/>
      <c r="CL28" s="681"/>
      <c r="CM28" s="681"/>
      <c r="CN28" s="681"/>
      <c r="CO28" s="681"/>
      <c r="CP28" s="681"/>
      <c r="CQ28" s="682"/>
      <c r="CR28" s="665">
        <v>482032</v>
      </c>
      <c r="CS28" s="666"/>
      <c r="CT28" s="666"/>
      <c r="CU28" s="666"/>
      <c r="CV28" s="666"/>
      <c r="CW28" s="666"/>
      <c r="CX28" s="666"/>
      <c r="CY28" s="667"/>
      <c r="CZ28" s="670">
        <v>5.9</v>
      </c>
      <c r="DA28" s="701"/>
      <c r="DB28" s="701"/>
      <c r="DC28" s="707"/>
      <c r="DD28" s="674">
        <v>439800</v>
      </c>
      <c r="DE28" s="666"/>
      <c r="DF28" s="666"/>
      <c r="DG28" s="666"/>
      <c r="DH28" s="666"/>
      <c r="DI28" s="666"/>
      <c r="DJ28" s="666"/>
      <c r="DK28" s="667"/>
      <c r="DL28" s="674">
        <v>439800</v>
      </c>
      <c r="DM28" s="666"/>
      <c r="DN28" s="666"/>
      <c r="DO28" s="666"/>
      <c r="DP28" s="666"/>
      <c r="DQ28" s="666"/>
      <c r="DR28" s="666"/>
      <c r="DS28" s="666"/>
      <c r="DT28" s="666"/>
      <c r="DU28" s="666"/>
      <c r="DV28" s="667"/>
      <c r="DW28" s="670">
        <v>17.5</v>
      </c>
      <c r="DX28" s="701"/>
      <c r="DY28" s="701"/>
      <c r="DZ28" s="701"/>
      <c r="EA28" s="701"/>
      <c r="EB28" s="701"/>
      <c r="EC28" s="702"/>
    </row>
    <row r="29" spans="2:133" ht="11.25" customHeight="1" x14ac:dyDescent="0.2">
      <c r="B29" s="662" t="s">
        <v>313</v>
      </c>
      <c r="C29" s="663"/>
      <c r="D29" s="663"/>
      <c r="E29" s="663"/>
      <c r="F29" s="663"/>
      <c r="G29" s="663"/>
      <c r="H29" s="663"/>
      <c r="I29" s="663"/>
      <c r="J29" s="663"/>
      <c r="K29" s="663"/>
      <c r="L29" s="663"/>
      <c r="M29" s="663"/>
      <c r="N29" s="663"/>
      <c r="O29" s="663"/>
      <c r="P29" s="663"/>
      <c r="Q29" s="664"/>
      <c r="R29" s="665">
        <v>253</v>
      </c>
      <c r="S29" s="666"/>
      <c r="T29" s="666"/>
      <c r="U29" s="666"/>
      <c r="V29" s="666"/>
      <c r="W29" s="666"/>
      <c r="X29" s="666"/>
      <c r="Y29" s="667"/>
      <c r="Z29" s="668">
        <v>0</v>
      </c>
      <c r="AA29" s="668"/>
      <c r="AB29" s="668"/>
      <c r="AC29" s="668"/>
      <c r="AD29" s="669" t="s">
        <v>237</v>
      </c>
      <c r="AE29" s="669"/>
      <c r="AF29" s="669"/>
      <c r="AG29" s="669"/>
      <c r="AH29" s="669"/>
      <c r="AI29" s="669"/>
      <c r="AJ29" s="669"/>
      <c r="AK29" s="669"/>
      <c r="AL29" s="670" t="s">
        <v>237</v>
      </c>
      <c r="AM29" s="671"/>
      <c r="AN29" s="671"/>
      <c r="AO29" s="672"/>
      <c r="AP29" s="709"/>
      <c r="AQ29" s="710"/>
      <c r="AR29" s="710"/>
      <c r="AS29" s="710"/>
      <c r="AT29" s="710"/>
      <c r="AU29" s="710"/>
      <c r="AV29" s="710"/>
      <c r="AW29" s="710"/>
      <c r="AX29" s="710"/>
      <c r="AY29" s="710"/>
      <c r="AZ29" s="710"/>
      <c r="BA29" s="710"/>
      <c r="BB29" s="710"/>
      <c r="BC29" s="710"/>
      <c r="BD29" s="710"/>
      <c r="BE29" s="710"/>
      <c r="BF29" s="711"/>
      <c r="BG29" s="665"/>
      <c r="BH29" s="666"/>
      <c r="BI29" s="666"/>
      <c r="BJ29" s="666"/>
      <c r="BK29" s="666"/>
      <c r="BL29" s="666"/>
      <c r="BM29" s="666"/>
      <c r="BN29" s="667"/>
      <c r="BO29" s="668"/>
      <c r="BP29" s="668"/>
      <c r="BQ29" s="668"/>
      <c r="BR29" s="668"/>
      <c r="BS29" s="669"/>
      <c r="BT29" s="669"/>
      <c r="BU29" s="669"/>
      <c r="BV29" s="669"/>
      <c r="BW29" s="669"/>
      <c r="BX29" s="669"/>
      <c r="BY29" s="669"/>
      <c r="BZ29" s="669"/>
      <c r="CA29" s="669"/>
      <c r="CB29" s="673"/>
      <c r="CD29" s="714" t="s">
        <v>314</v>
      </c>
      <c r="CE29" s="715"/>
      <c r="CF29" s="680" t="s">
        <v>315</v>
      </c>
      <c r="CG29" s="681"/>
      <c r="CH29" s="681"/>
      <c r="CI29" s="681"/>
      <c r="CJ29" s="681"/>
      <c r="CK29" s="681"/>
      <c r="CL29" s="681"/>
      <c r="CM29" s="681"/>
      <c r="CN29" s="681"/>
      <c r="CO29" s="681"/>
      <c r="CP29" s="681"/>
      <c r="CQ29" s="682"/>
      <c r="CR29" s="665">
        <v>482032</v>
      </c>
      <c r="CS29" s="699"/>
      <c r="CT29" s="699"/>
      <c r="CU29" s="699"/>
      <c r="CV29" s="699"/>
      <c r="CW29" s="699"/>
      <c r="CX29" s="699"/>
      <c r="CY29" s="700"/>
      <c r="CZ29" s="670">
        <v>5.9</v>
      </c>
      <c r="DA29" s="701"/>
      <c r="DB29" s="701"/>
      <c r="DC29" s="707"/>
      <c r="DD29" s="674">
        <v>439800</v>
      </c>
      <c r="DE29" s="699"/>
      <c r="DF29" s="699"/>
      <c r="DG29" s="699"/>
      <c r="DH29" s="699"/>
      <c r="DI29" s="699"/>
      <c r="DJ29" s="699"/>
      <c r="DK29" s="700"/>
      <c r="DL29" s="674">
        <v>439800</v>
      </c>
      <c r="DM29" s="699"/>
      <c r="DN29" s="699"/>
      <c r="DO29" s="699"/>
      <c r="DP29" s="699"/>
      <c r="DQ29" s="699"/>
      <c r="DR29" s="699"/>
      <c r="DS29" s="699"/>
      <c r="DT29" s="699"/>
      <c r="DU29" s="699"/>
      <c r="DV29" s="700"/>
      <c r="DW29" s="670">
        <v>17.5</v>
      </c>
      <c r="DX29" s="701"/>
      <c r="DY29" s="701"/>
      <c r="DZ29" s="701"/>
      <c r="EA29" s="701"/>
      <c r="EB29" s="701"/>
      <c r="EC29" s="702"/>
    </row>
    <row r="30" spans="2:133" ht="11.25" customHeight="1" x14ac:dyDescent="0.2">
      <c r="B30" s="662" t="s">
        <v>316</v>
      </c>
      <c r="C30" s="663"/>
      <c r="D30" s="663"/>
      <c r="E30" s="663"/>
      <c r="F30" s="663"/>
      <c r="G30" s="663"/>
      <c r="H30" s="663"/>
      <c r="I30" s="663"/>
      <c r="J30" s="663"/>
      <c r="K30" s="663"/>
      <c r="L30" s="663"/>
      <c r="M30" s="663"/>
      <c r="N30" s="663"/>
      <c r="O30" s="663"/>
      <c r="P30" s="663"/>
      <c r="Q30" s="664"/>
      <c r="R30" s="665">
        <v>107749</v>
      </c>
      <c r="S30" s="666"/>
      <c r="T30" s="666"/>
      <c r="U30" s="666"/>
      <c r="V30" s="666"/>
      <c r="W30" s="666"/>
      <c r="X30" s="666"/>
      <c r="Y30" s="667"/>
      <c r="Z30" s="668">
        <v>1.2</v>
      </c>
      <c r="AA30" s="668"/>
      <c r="AB30" s="668"/>
      <c r="AC30" s="668"/>
      <c r="AD30" s="669" t="s">
        <v>237</v>
      </c>
      <c r="AE30" s="669"/>
      <c r="AF30" s="669"/>
      <c r="AG30" s="669"/>
      <c r="AH30" s="669"/>
      <c r="AI30" s="669"/>
      <c r="AJ30" s="669"/>
      <c r="AK30" s="669"/>
      <c r="AL30" s="670" t="s">
        <v>237</v>
      </c>
      <c r="AM30" s="671"/>
      <c r="AN30" s="671"/>
      <c r="AO30" s="672"/>
      <c r="AP30" s="644" t="s">
        <v>231</v>
      </c>
      <c r="AQ30" s="645"/>
      <c r="AR30" s="645"/>
      <c r="AS30" s="645"/>
      <c r="AT30" s="645"/>
      <c r="AU30" s="645"/>
      <c r="AV30" s="645"/>
      <c r="AW30" s="645"/>
      <c r="AX30" s="645"/>
      <c r="AY30" s="645"/>
      <c r="AZ30" s="645"/>
      <c r="BA30" s="645"/>
      <c r="BB30" s="645"/>
      <c r="BC30" s="645"/>
      <c r="BD30" s="645"/>
      <c r="BE30" s="645"/>
      <c r="BF30" s="646"/>
      <c r="BG30" s="644" t="s">
        <v>317</v>
      </c>
      <c r="BH30" s="712"/>
      <c r="BI30" s="712"/>
      <c r="BJ30" s="712"/>
      <c r="BK30" s="712"/>
      <c r="BL30" s="712"/>
      <c r="BM30" s="712"/>
      <c r="BN30" s="712"/>
      <c r="BO30" s="712"/>
      <c r="BP30" s="712"/>
      <c r="BQ30" s="713"/>
      <c r="BR30" s="644" t="s">
        <v>318</v>
      </c>
      <c r="BS30" s="712"/>
      <c r="BT30" s="712"/>
      <c r="BU30" s="712"/>
      <c r="BV30" s="712"/>
      <c r="BW30" s="712"/>
      <c r="BX30" s="712"/>
      <c r="BY30" s="712"/>
      <c r="BZ30" s="712"/>
      <c r="CA30" s="712"/>
      <c r="CB30" s="713"/>
      <c r="CD30" s="716"/>
      <c r="CE30" s="717"/>
      <c r="CF30" s="680" t="s">
        <v>319</v>
      </c>
      <c r="CG30" s="681"/>
      <c r="CH30" s="681"/>
      <c r="CI30" s="681"/>
      <c r="CJ30" s="681"/>
      <c r="CK30" s="681"/>
      <c r="CL30" s="681"/>
      <c r="CM30" s="681"/>
      <c r="CN30" s="681"/>
      <c r="CO30" s="681"/>
      <c r="CP30" s="681"/>
      <c r="CQ30" s="682"/>
      <c r="CR30" s="665">
        <v>456634</v>
      </c>
      <c r="CS30" s="666"/>
      <c r="CT30" s="666"/>
      <c r="CU30" s="666"/>
      <c r="CV30" s="666"/>
      <c r="CW30" s="666"/>
      <c r="CX30" s="666"/>
      <c r="CY30" s="667"/>
      <c r="CZ30" s="670">
        <v>5.6</v>
      </c>
      <c r="DA30" s="701"/>
      <c r="DB30" s="701"/>
      <c r="DC30" s="707"/>
      <c r="DD30" s="674">
        <v>414402</v>
      </c>
      <c r="DE30" s="666"/>
      <c r="DF30" s="666"/>
      <c r="DG30" s="666"/>
      <c r="DH30" s="666"/>
      <c r="DI30" s="666"/>
      <c r="DJ30" s="666"/>
      <c r="DK30" s="667"/>
      <c r="DL30" s="674">
        <v>414402</v>
      </c>
      <c r="DM30" s="666"/>
      <c r="DN30" s="666"/>
      <c r="DO30" s="666"/>
      <c r="DP30" s="666"/>
      <c r="DQ30" s="666"/>
      <c r="DR30" s="666"/>
      <c r="DS30" s="666"/>
      <c r="DT30" s="666"/>
      <c r="DU30" s="666"/>
      <c r="DV30" s="667"/>
      <c r="DW30" s="670">
        <v>16.5</v>
      </c>
      <c r="DX30" s="701"/>
      <c r="DY30" s="701"/>
      <c r="DZ30" s="701"/>
      <c r="EA30" s="701"/>
      <c r="EB30" s="701"/>
      <c r="EC30" s="702"/>
    </row>
    <row r="31" spans="2:133" ht="11.25" customHeight="1" x14ac:dyDescent="0.2">
      <c r="B31" s="662" t="s">
        <v>320</v>
      </c>
      <c r="C31" s="663"/>
      <c r="D31" s="663"/>
      <c r="E31" s="663"/>
      <c r="F31" s="663"/>
      <c r="G31" s="663"/>
      <c r="H31" s="663"/>
      <c r="I31" s="663"/>
      <c r="J31" s="663"/>
      <c r="K31" s="663"/>
      <c r="L31" s="663"/>
      <c r="M31" s="663"/>
      <c r="N31" s="663"/>
      <c r="O31" s="663"/>
      <c r="P31" s="663"/>
      <c r="Q31" s="664"/>
      <c r="R31" s="665">
        <v>4201</v>
      </c>
      <c r="S31" s="666"/>
      <c r="T31" s="666"/>
      <c r="U31" s="666"/>
      <c r="V31" s="666"/>
      <c r="W31" s="666"/>
      <c r="X31" s="666"/>
      <c r="Y31" s="667"/>
      <c r="Z31" s="668">
        <v>0</v>
      </c>
      <c r="AA31" s="668"/>
      <c r="AB31" s="668"/>
      <c r="AC31" s="668"/>
      <c r="AD31" s="669" t="s">
        <v>237</v>
      </c>
      <c r="AE31" s="669"/>
      <c r="AF31" s="669"/>
      <c r="AG31" s="669"/>
      <c r="AH31" s="669"/>
      <c r="AI31" s="669"/>
      <c r="AJ31" s="669"/>
      <c r="AK31" s="669"/>
      <c r="AL31" s="670" t="s">
        <v>237</v>
      </c>
      <c r="AM31" s="671"/>
      <c r="AN31" s="671"/>
      <c r="AO31" s="672"/>
      <c r="AP31" s="725" t="s">
        <v>321</v>
      </c>
      <c r="AQ31" s="726"/>
      <c r="AR31" s="726"/>
      <c r="AS31" s="726"/>
      <c r="AT31" s="731" t="s">
        <v>322</v>
      </c>
      <c r="AU31" s="217"/>
      <c r="AV31" s="217"/>
      <c r="AW31" s="217"/>
      <c r="AX31" s="651" t="s">
        <v>195</v>
      </c>
      <c r="AY31" s="652"/>
      <c r="AZ31" s="652"/>
      <c r="BA31" s="652"/>
      <c r="BB31" s="652"/>
      <c r="BC31" s="652"/>
      <c r="BD31" s="652"/>
      <c r="BE31" s="652"/>
      <c r="BF31" s="653"/>
      <c r="BG31" s="724">
        <v>99.6</v>
      </c>
      <c r="BH31" s="720"/>
      <c r="BI31" s="720"/>
      <c r="BJ31" s="720"/>
      <c r="BK31" s="720"/>
      <c r="BL31" s="720"/>
      <c r="BM31" s="660">
        <v>98.4</v>
      </c>
      <c r="BN31" s="720"/>
      <c r="BO31" s="720"/>
      <c r="BP31" s="720"/>
      <c r="BQ31" s="721"/>
      <c r="BR31" s="724">
        <v>99.3</v>
      </c>
      <c r="BS31" s="720"/>
      <c r="BT31" s="720"/>
      <c r="BU31" s="720"/>
      <c r="BV31" s="720"/>
      <c r="BW31" s="720"/>
      <c r="BX31" s="660">
        <v>98.6</v>
      </c>
      <c r="BY31" s="720"/>
      <c r="BZ31" s="720"/>
      <c r="CA31" s="720"/>
      <c r="CB31" s="721"/>
      <c r="CD31" s="716"/>
      <c r="CE31" s="717"/>
      <c r="CF31" s="680" t="s">
        <v>323</v>
      </c>
      <c r="CG31" s="681"/>
      <c r="CH31" s="681"/>
      <c r="CI31" s="681"/>
      <c r="CJ31" s="681"/>
      <c r="CK31" s="681"/>
      <c r="CL31" s="681"/>
      <c r="CM31" s="681"/>
      <c r="CN31" s="681"/>
      <c r="CO31" s="681"/>
      <c r="CP31" s="681"/>
      <c r="CQ31" s="682"/>
      <c r="CR31" s="665">
        <v>25398</v>
      </c>
      <c r="CS31" s="699"/>
      <c r="CT31" s="699"/>
      <c r="CU31" s="699"/>
      <c r="CV31" s="699"/>
      <c r="CW31" s="699"/>
      <c r="CX31" s="699"/>
      <c r="CY31" s="700"/>
      <c r="CZ31" s="670">
        <v>0.3</v>
      </c>
      <c r="DA31" s="701"/>
      <c r="DB31" s="701"/>
      <c r="DC31" s="707"/>
      <c r="DD31" s="674">
        <v>25398</v>
      </c>
      <c r="DE31" s="699"/>
      <c r="DF31" s="699"/>
      <c r="DG31" s="699"/>
      <c r="DH31" s="699"/>
      <c r="DI31" s="699"/>
      <c r="DJ31" s="699"/>
      <c r="DK31" s="700"/>
      <c r="DL31" s="674">
        <v>25398</v>
      </c>
      <c r="DM31" s="699"/>
      <c r="DN31" s="699"/>
      <c r="DO31" s="699"/>
      <c r="DP31" s="699"/>
      <c r="DQ31" s="699"/>
      <c r="DR31" s="699"/>
      <c r="DS31" s="699"/>
      <c r="DT31" s="699"/>
      <c r="DU31" s="699"/>
      <c r="DV31" s="700"/>
      <c r="DW31" s="670">
        <v>1</v>
      </c>
      <c r="DX31" s="701"/>
      <c r="DY31" s="701"/>
      <c r="DZ31" s="701"/>
      <c r="EA31" s="701"/>
      <c r="EB31" s="701"/>
      <c r="EC31" s="702"/>
    </row>
    <row r="32" spans="2:133" ht="11.25" customHeight="1" x14ac:dyDescent="0.2">
      <c r="B32" s="662" t="s">
        <v>324</v>
      </c>
      <c r="C32" s="663"/>
      <c r="D32" s="663"/>
      <c r="E32" s="663"/>
      <c r="F32" s="663"/>
      <c r="G32" s="663"/>
      <c r="H32" s="663"/>
      <c r="I32" s="663"/>
      <c r="J32" s="663"/>
      <c r="K32" s="663"/>
      <c r="L32" s="663"/>
      <c r="M32" s="663"/>
      <c r="N32" s="663"/>
      <c r="O32" s="663"/>
      <c r="P32" s="663"/>
      <c r="Q32" s="664"/>
      <c r="R32" s="665">
        <v>1266258</v>
      </c>
      <c r="S32" s="666"/>
      <c r="T32" s="666"/>
      <c r="U32" s="666"/>
      <c r="V32" s="666"/>
      <c r="W32" s="666"/>
      <c r="X32" s="666"/>
      <c r="Y32" s="667"/>
      <c r="Z32" s="668">
        <v>14.3</v>
      </c>
      <c r="AA32" s="668"/>
      <c r="AB32" s="668"/>
      <c r="AC32" s="668"/>
      <c r="AD32" s="669" t="s">
        <v>237</v>
      </c>
      <c r="AE32" s="669"/>
      <c r="AF32" s="669"/>
      <c r="AG32" s="669"/>
      <c r="AH32" s="669"/>
      <c r="AI32" s="669"/>
      <c r="AJ32" s="669"/>
      <c r="AK32" s="669"/>
      <c r="AL32" s="670" t="s">
        <v>237</v>
      </c>
      <c r="AM32" s="671"/>
      <c r="AN32" s="671"/>
      <c r="AO32" s="672"/>
      <c r="AP32" s="727"/>
      <c r="AQ32" s="728"/>
      <c r="AR32" s="728"/>
      <c r="AS32" s="728"/>
      <c r="AT32" s="732"/>
      <c r="AU32" s="216" t="s">
        <v>325</v>
      </c>
      <c r="AV32" s="216"/>
      <c r="AW32" s="216"/>
      <c r="AX32" s="662" t="s">
        <v>326</v>
      </c>
      <c r="AY32" s="663"/>
      <c r="AZ32" s="663"/>
      <c r="BA32" s="663"/>
      <c r="BB32" s="663"/>
      <c r="BC32" s="663"/>
      <c r="BD32" s="663"/>
      <c r="BE32" s="663"/>
      <c r="BF32" s="664"/>
      <c r="BG32" s="734">
        <v>99.1</v>
      </c>
      <c r="BH32" s="699"/>
      <c r="BI32" s="699"/>
      <c r="BJ32" s="699"/>
      <c r="BK32" s="699"/>
      <c r="BL32" s="699"/>
      <c r="BM32" s="671">
        <v>96.4</v>
      </c>
      <c r="BN32" s="722"/>
      <c r="BO32" s="722"/>
      <c r="BP32" s="722"/>
      <c r="BQ32" s="723"/>
      <c r="BR32" s="734">
        <v>98.9</v>
      </c>
      <c r="BS32" s="699"/>
      <c r="BT32" s="699"/>
      <c r="BU32" s="699"/>
      <c r="BV32" s="699"/>
      <c r="BW32" s="699"/>
      <c r="BX32" s="671">
        <v>97</v>
      </c>
      <c r="BY32" s="722"/>
      <c r="BZ32" s="722"/>
      <c r="CA32" s="722"/>
      <c r="CB32" s="723"/>
      <c r="CD32" s="718"/>
      <c r="CE32" s="719"/>
      <c r="CF32" s="680" t="s">
        <v>327</v>
      </c>
      <c r="CG32" s="681"/>
      <c r="CH32" s="681"/>
      <c r="CI32" s="681"/>
      <c r="CJ32" s="681"/>
      <c r="CK32" s="681"/>
      <c r="CL32" s="681"/>
      <c r="CM32" s="681"/>
      <c r="CN32" s="681"/>
      <c r="CO32" s="681"/>
      <c r="CP32" s="681"/>
      <c r="CQ32" s="682"/>
      <c r="CR32" s="665" t="s">
        <v>237</v>
      </c>
      <c r="CS32" s="666"/>
      <c r="CT32" s="666"/>
      <c r="CU32" s="666"/>
      <c r="CV32" s="666"/>
      <c r="CW32" s="666"/>
      <c r="CX32" s="666"/>
      <c r="CY32" s="667"/>
      <c r="CZ32" s="670" t="s">
        <v>237</v>
      </c>
      <c r="DA32" s="701"/>
      <c r="DB32" s="701"/>
      <c r="DC32" s="707"/>
      <c r="DD32" s="674" t="s">
        <v>237</v>
      </c>
      <c r="DE32" s="666"/>
      <c r="DF32" s="666"/>
      <c r="DG32" s="666"/>
      <c r="DH32" s="666"/>
      <c r="DI32" s="666"/>
      <c r="DJ32" s="666"/>
      <c r="DK32" s="667"/>
      <c r="DL32" s="674" t="s">
        <v>237</v>
      </c>
      <c r="DM32" s="666"/>
      <c r="DN32" s="666"/>
      <c r="DO32" s="666"/>
      <c r="DP32" s="666"/>
      <c r="DQ32" s="666"/>
      <c r="DR32" s="666"/>
      <c r="DS32" s="666"/>
      <c r="DT32" s="666"/>
      <c r="DU32" s="666"/>
      <c r="DV32" s="667"/>
      <c r="DW32" s="670" t="s">
        <v>237</v>
      </c>
      <c r="DX32" s="701"/>
      <c r="DY32" s="701"/>
      <c r="DZ32" s="701"/>
      <c r="EA32" s="701"/>
      <c r="EB32" s="701"/>
      <c r="EC32" s="702"/>
    </row>
    <row r="33" spans="2:133" ht="11.25" customHeight="1" x14ac:dyDescent="0.2">
      <c r="B33" s="703" t="s">
        <v>328</v>
      </c>
      <c r="C33" s="704"/>
      <c r="D33" s="704"/>
      <c r="E33" s="704"/>
      <c r="F33" s="704"/>
      <c r="G33" s="704"/>
      <c r="H33" s="704"/>
      <c r="I33" s="704"/>
      <c r="J33" s="704"/>
      <c r="K33" s="704"/>
      <c r="L33" s="704"/>
      <c r="M33" s="704"/>
      <c r="N33" s="704"/>
      <c r="O33" s="704"/>
      <c r="P33" s="704"/>
      <c r="Q33" s="705"/>
      <c r="R33" s="665" t="s">
        <v>237</v>
      </c>
      <c r="S33" s="666"/>
      <c r="T33" s="666"/>
      <c r="U33" s="666"/>
      <c r="V33" s="666"/>
      <c r="W33" s="666"/>
      <c r="X33" s="666"/>
      <c r="Y33" s="667"/>
      <c r="Z33" s="668" t="s">
        <v>237</v>
      </c>
      <c r="AA33" s="668"/>
      <c r="AB33" s="668"/>
      <c r="AC33" s="668"/>
      <c r="AD33" s="669" t="s">
        <v>237</v>
      </c>
      <c r="AE33" s="669"/>
      <c r="AF33" s="669"/>
      <c r="AG33" s="669"/>
      <c r="AH33" s="669"/>
      <c r="AI33" s="669"/>
      <c r="AJ33" s="669"/>
      <c r="AK33" s="669"/>
      <c r="AL33" s="670" t="s">
        <v>237</v>
      </c>
      <c r="AM33" s="671"/>
      <c r="AN33" s="671"/>
      <c r="AO33" s="672"/>
      <c r="AP33" s="729"/>
      <c r="AQ33" s="730"/>
      <c r="AR33" s="730"/>
      <c r="AS33" s="730"/>
      <c r="AT33" s="733"/>
      <c r="AU33" s="218"/>
      <c r="AV33" s="218"/>
      <c r="AW33" s="218"/>
      <c r="AX33" s="709" t="s">
        <v>329</v>
      </c>
      <c r="AY33" s="710"/>
      <c r="AZ33" s="710"/>
      <c r="BA33" s="710"/>
      <c r="BB33" s="710"/>
      <c r="BC33" s="710"/>
      <c r="BD33" s="710"/>
      <c r="BE33" s="710"/>
      <c r="BF33" s="711"/>
      <c r="BG33" s="735">
        <v>99.7</v>
      </c>
      <c r="BH33" s="736"/>
      <c r="BI33" s="736"/>
      <c r="BJ33" s="736"/>
      <c r="BK33" s="736"/>
      <c r="BL33" s="736"/>
      <c r="BM33" s="737">
        <v>98.9</v>
      </c>
      <c r="BN33" s="736"/>
      <c r="BO33" s="736"/>
      <c r="BP33" s="736"/>
      <c r="BQ33" s="738"/>
      <c r="BR33" s="735">
        <v>99.4</v>
      </c>
      <c r="BS33" s="736"/>
      <c r="BT33" s="736"/>
      <c r="BU33" s="736"/>
      <c r="BV33" s="736"/>
      <c r="BW33" s="736"/>
      <c r="BX33" s="737">
        <v>99</v>
      </c>
      <c r="BY33" s="736"/>
      <c r="BZ33" s="736"/>
      <c r="CA33" s="736"/>
      <c r="CB33" s="738"/>
      <c r="CD33" s="680" t="s">
        <v>330</v>
      </c>
      <c r="CE33" s="681"/>
      <c r="CF33" s="681"/>
      <c r="CG33" s="681"/>
      <c r="CH33" s="681"/>
      <c r="CI33" s="681"/>
      <c r="CJ33" s="681"/>
      <c r="CK33" s="681"/>
      <c r="CL33" s="681"/>
      <c r="CM33" s="681"/>
      <c r="CN33" s="681"/>
      <c r="CO33" s="681"/>
      <c r="CP33" s="681"/>
      <c r="CQ33" s="682"/>
      <c r="CR33" s="665">
        <v>3513112</v>
      </c>
      <c r="CS33" s="699"/>
      <c r="CT33" s="699"/>
      <c r="CU33" s="699"/>
      <c r="CV33" s="699"/>
      <c r="CW33" s="699"/>
      <c r="CX33" s="699"/>
      <c r="CY33" s="700"/>
      <c r="CZ33" s="670">
        <v>43.3</v>
      </c>
      <c r="DA33" s="701"/>
      <c r="DB33" s="701"/>
      <c r="DC33" s="707"/>
      <c r="DD33" s="674">
        <v>2373112</v>
      </c>
      <c r="DE33" s="699"/>
      <c r="DF33" s="699"/>
      <c r="DG33" s="699"/>
      <c r="DH33" s="699"/>
      <c r="DI33" s="699"/>
      <c r="DJ33" s="699"/>
      <c r="DK33" s="700"/>
      <c r="DL33" s="674">
        <v>1319894</v>
      </c>
      <c r="DM33" s="699"/>
      <c r="DN33" s="699"/>
      <c r="DO33" s="699"/>
      <c r="DP33" s="699"/>
      <c r="DQ33" s="699"/>
      <c r="DR33" s="699"/>
      <c r="DS33" s="699"/>
      <c r="DT33" s="699"/>
      <c r="DU33" s="699"/>
      <c r="DV33" s="700"/>
      <c r="DW33" s="670">
        <v>52.4</v>
      </c>
      <c r="DX33" s="701"/>
      <c r="DY33" s="701"/>
      <c r="DZ33" s="701"/>
      <c r="EA33" s="701"/>
      <c r="EB33" s="701"/>
      <c r="EC33" s="702"/>
    </row>
    <row r="34" spans="2:133" ht="11.25" customHeight="1" x14ac:dyDescent="0.2">
      <c r="B34" s="662" t="s">
        <v>331</v>
      </c>
      <c r="C34" s="663"/>
      <c r="D34" s="663"/>
      <c r="E34" s="663"/>
      <c r="F34" s="663"/>
      <c r="G34" s="663"/>
      <c r="H34" s="663"/>
      <c r="I34" s="663"/>
      <c r="J34" s="663"/>
      <c r="K34" s="663"/>
      <c r="L34" s="663"/>
      <c r="M34" s="663"/>
      <c r="N34" s="663"/>
      <c r="O34" s="663"/>
      <c r="P34" s="663"/>
      <c r="Q34" s="664"/>
      <c r="R34" s="665">
        <v>651406</v>
      </c>
      <c r="S34" s="666"/>
      <c r="T34" s="666"/>
      <c r="U34" s="666"/>
      <c r="V34" s="666"/>
      <c r="W34" s="666"/>
      <c r="X34" s="666"/>
      <c r="Y34" s="667"/>
      <c r="Z34" s="668">
        <v>7.4</v>
      </c>
      <c r="AA34" s="668"/>
      <c r="AB34" s="668"/>
      <c r="AC34" s="668"/>
      <c r="AD34" s="669" t="s">
        <v>237</v>
      </c>
      <c r="AE34" s="669"/>
      <c r="AF34" s="669"/>
      <c r="AG34" s="669"/>
      <c r="AH34" s="669"/>
      <c r="AI34" s="669"/>
      <c r="AJ34" s="669"/>
      <c r="AK34" s="669"/>
      <c r="AL34" s="670" t="s">
        <v>180</v>
      </c>
      <c r="AM34" s="671"/>
      <c r="AN34" s="671"/>
      <c r="AO34" s="672"/>
      <c r="AP34" s="219"/>
      <c r="AQ34" s="220"/>
      <c r="AR34" s="216"/>
      <c r="AS34" s="217"/>
      <c r="AT34" s="217"/>
      <c r="AU34" s="217"/>
      <c r="AV34" s="217"/>
      <c r="AW34" s="217"/>
      <c r="AX34" s="217"/>
      <c r="AY34" s="217"/>
      <c r="AZ34" s="217"/>
      <c r="BA34" s="217"/>
      <c r="BB34" s="217"/>
      <c r="BC34" s="217"/>
      <c r="BD34" s="217"/>
      <c r="BE34" s="217"/>
      <c r="BF34" s="217"/>
      <c r="BG34" s="220"/>
      <c r="BH34" s="220"/>
      <c r="BI34" s="220"/>
      <c r="BJ34" s="220"/>
      <c r="BK34" s="220"/>
      <c r="BL34" s="220"/>
      <c r="BM34" s="220"/>
      <c r="BN34" s="220"/>
      <c r="BO34" s="220"/>
      <c r="BP34" s="220"/>
      <c r="BQ34" s="220"/>
      <c r="BR34" s="220"/>
      <c r="BS34" s="220"/>
      <c r="BT34" s="220"/>
      <c r="BU34" s="220"/>
      <c r="BV34" s="220"/>
      <c r="BW34" s="220"/>
      <c r="BX34" s="220"/>
      <c r="BY34" s="220"/>
      <c r="BZ34" s="220"/>
      <c r="CA34" s="220"/>
      <c r="CB34" s="220"/>
      <c r="CD34" s="680" t="s">
        <v>332</v>
      </c>
      <c r="CE34" s="681"/>
      <c r="CF34" s="681"/>
      <c r="CG34" s="681"/>
      <c r="CH34" s="681"/>
      <c r="CI34" s="681"/>
      <c r="CJ34" s="681"/>
      <c r="CK34" s="681"/>
      <c r="CL34" s="681"/>
      <c r="CM34" s="681"/>
      <c r="CN34" s="681"/>
      <c r="CO34" s="681"/>
      <c r="CP34" s="681"/>
      <c r="CQ34" s="682"/>
      <c r="CR34" s="665">
        <v>1279129</v>
      </c>
      <c r="CS34" s="666"/>
      <c r="CT34" s="666"/>
      <c r="CU34" s="666"/>
      <c r="CV34" s="666"/>
      <c r="CW34" s="666"/>
      <c r="CX34" s="666"/>
      <c r="CY34" s="667"/>
      <c r="CZ34" s="670">
        <v>15.8</v>
      </c>
      <c r="DA34" s="701"/>
      <c r="DB34" s="701"/>
      <c r="DC34" s="707"/>
      <c r="DD34" s="674">
        <v>887268</v>
      </c>
      <c r="DE34" s="666"/>
      <c r="DF34" s="666"/>
      <c r="DG34" s="666"/>
      <c r="DH34" s="666"/>
      <c r="DI34" s="666"/>
      <c r="DJ34" s="666"/>
      <c r="DK34" s="667"/>
      <c r="DL34" s="674">
        <v>488031</v>
      </c>
      <c r="DM34" s="666"/>
      <c r="DN34" s="666"/>
      <c r="DO34" s="666"/>
      <c r="DP34" s="666"/>
      <c r="DQ34" s="666"/>
      <c r="DR34" s="666"/>
      <c r="DS34" s="666"/>
      <c r="DT34" s="666"/>
      <c r="DU34" s="666"/>
      <c r="DV34" s="667"/>
      <c r="DW34" s="670">
        <v>19.399999999999999</v>
      </c>
      <c r="DX34" s="701"/>
      <c r="DY34" s="701"/>
      <c r="DZ34" s="701"/>
      <c r="EA34" s="701"/>
      <c r="EB34" s="701"/>
      <c r="EC34" s="702"/>
    </row>
    <row r="35" spans="2:133" ht="11.25" customHeight="1" x14ac:dyDescent="0.2">
      <c r="B35" s="662" t="s">
        <v>333</v>
      </c>
      <c r="C35" s="663"/>
      <c r="D35" s="663"/>
      <c r="E35" s="663"/>
      <c r="F35" s="663"/>
      <c r="G35" s="663"/>
      <c r="H35" s="663"/>
      <c r="I35" s="663"/>
      <c r="J35" s="663"/>
      <c r="K35" s="663"/>
      <c r="L35" s="663"/>
      <c r="M35" s="663"/>
      <c r="N35" s="663"/>
      <c r="O35" s="663"/>
      <c r="P35" s="663"/>
      <c r="Q35" s="664"/>
      <c r="R35" s="665">
        <v>32806</v>
      </c>
      <c r="S35" s="666"/>
      <c r="T35" s="666"/>
      <c r="U35" s="666"/>
      <c r="V35" s="666"/>
      <c r="W35" s="666"/>
      <c r="X35" s="666"/>
      <c r="Y35" s="667"/>
      <c r="Z35" s="668">
        <v>0.4</v>
      </c>
      <c r="AA35" s="668"/>
      <c r="AB35" s="668"/>
      <c r="AC35" s="668"/>
      <c r="AD35" s="669" t="s">
        <v>237</v>
      </c>
      <c r="AE35" s="669"/>
      <c r="AF35" s="669"/>
      <c r="AG35" s="669"/>
      <c r="AH35" s="669"/>
      <c r="AI35" s="669"/>
      <c r="AJ35" s="669"/>
      <c r="AK35" s="669"/>
      <c r="AL35" s="670" t="s">
        <v>237</v>
      </c>
      <c r="AM35" s="671"/>
      <c r="AN35" s="671"/>
      <c r="AO35" s="672"/>
      <c r="AP35" s="221"/>
      <c r="AQ35" s="644" t="s">
        <v>334</v>
      </c>
      <c r="AR35" s="645"/>
      <c r="AS35" s="645"/>
      <c r="AT35" s="645"/>
      <c r="AU35" s="645"/>
      <c r="AV35" s="645"/>
      <c r="AW35" s="645"/>
      <c r="AX35" s="645"/>
      <c r="AY35" s="645"/>
      <c r="AZ35" s="645"/>
      <c r="BA35" s="645"/>
      <c r="BB35" s="645"/>
      <c r="BC35" s="645"/>
      <c r="BD35" s="645"/>
      <c r="BE35" s="645"/>
      <c r="BF35" s="646"/>
      <c r="BG35" s="644" t="s">
        <v>335</v>
      </c>
      <c r="BH35" s="645"/>
      <c r="BI35" s="645"/>
      <c r="BJ35" s="645"/>
      <c r="BK35" s="645"/>
      <c r="BL35" s="645"/>
      <c r="BM35" s="645"/>
      <c r="BN35" s="645"/>
      <c r="BO35" s="645"/>
      <c r="BP35" s="645"/>
      <c r="BQ35" s="645"/>
      <c r="BR35" s="645"/>
      <c r="BS35" s="645"/>
      <c r="BT35" s="645"/>
      <c r="BU35" s="645"/>
      <c r="BV35" s="645"/>
      <c r="BW35" s="645"/>
      <c r="BX35" s="645"/>
      <c r="BY35" s="645"/>
      <c r="BZ35" s="645"/>
      <c r="CA35" s="645"/>
      <c r="CB35" s="646"/>
      <c r="CD35" s="680" t="s">
        <v>336</v>
      </c>
      <c r="CE35" s="681"/>
      <c r="CF35" s="681"/>
      <c r="CG35" s="681"/>
      <c r="CH35" s="681"/>
      <c r="CI35" s="681"/>
      <c r="CJ35" s="681"/>
      <c r="CK35" s="681"/>
      <c r="CL35" s="681"/>
      <c r="CM35" s="681"/>
      <c r="CN35" s="681"/>
      <c r="CO35" s="681"/>
      <c r="CP35" s="681"/>
      <c r="CQ35" s="682"/>
      <c r="CR35" s="665">
        <v>114327</v>
      </c>
      <c r="CS35" s="699"/>
      <c r="CT35" s="699"/>
      <c r="CU35" s="699"/>
      <c r="CV35" s="699"/>
      <c r="CW35" s="699"/>
      <c r="CX35" s="699"/>
      <c r="CY35" s="700"/>
      <c r="CZ35" s="670">
        <v>1.4</v>
      </c>
      <c r="DA35" s="701"/>
      <c r="DB35" s="701"/>
      <c r="DC35" s="707"/>
      <c r="DD35" s="674">
        <v>87174</v>
      </c>
      <c r="DE35" s="699"/>
      <c r="DF35" s="699"/>
      <c r="DG35" s="699"/>
      <c r="DH35" s="699"/>
      <c r="DI35" s="699"/>
      <c r="DJ35" s="699"/>
      <c r="DK35" s="700"/>
      <c r="DL35" s="674">
        <v>52866</v>
      </c>
      <c r="DM35" s="699"/>
      <c r="DN35" s="699"/>
      <c r="DO35" s="699"/>
      <c r="DP35" s="699"/>
      <c r="DQ35" s="699"/>
      <c r="DR35" s="699"/>
      <c r="DS35" s="699"/>
      <c r="DT35" s="699"/>
      <c r="DU35" s="699"/>
      <c r="DV35" s="700"/>
      <c r="DW35" s="670">
        <v>2.1</v>
      </c>
      <c r="DX35" s="701"/>
      <c r="DY35" s="701"/>
      <c r="DZ35" s="701"/>
      <c r="EA35" s="701"/>
      <c r="EB35" s="701"/>
      <c r="EC35" s="702"/>
    </row>
    <row r="36" spans="2:133" ht="11.25" customHeight="1" x14ac:dyDescent="0.2">
      <c r="B36" s="662" t="s">
        <v>337</v>
      </c>
      <c r="C36" s="663"/>
      <c r="D36" s="663"/>
      <c r="E36" s="663"/>
      <c r="F36" s="663"/>
      <c r="G36" s="663"/>
      <c r="H36" s="663"/>
      <c r="I36" s="663"/>
      <c r="J36" s="663"/>
      <c r="K36" s="663"/>
      <c r="L36" s="663"/>
      <c r="M36" s="663"/>
      <c r="N36" s="663"/>
      <c r="O36" s="663"/>
      <c r="P36" s="663"/>
      <c r="Q36" s="664"/>
      <c r="R36" s="665">
        <v>20107</v>
      </c>
      <c r="S36" s="666"/>
      <c r="T36" s="666"/>
      <c r="U36" s="666"/>
      <c r="V36" s="666"/>
      <c r="W36" s="666"/>
      <c r="X36" s="666"/>
      <c r="Y36" s="667"/>
      <c r="Z36" s="668">
        <v>0.2</v>
      </c>
      <c r="AA36" s="668"/>
      <c r="AB36" s="668"/>
      <c r="AC36" s="668"/>
      <c r="AD36" s="669" t="s">
        <v>237</v>
      </c>
      <c r="AE36" s="669"/>
      <c r="AF36" s="669"/>
      <c r="AG36" s="669"/>
      <c r="AH36" s="669"/>
      <c r="AI36" s="669"/>
      <c r="AJ36" s="669"/>
      <c r="AK36" s="669"/>
      <c r="AL36" s="670" t="s">
        <v>260</v>
      </c>
      <c r="AM36" s="671"/>
      <c r="AN36" s="671"/>
      <c r="AO36" s="672"/>
      <c r="AP36" s="221"/>
      <c r="AQ36" s="739" t="s">
        <v>338</v>
      </c>
      <c r="AR36" s="740"/>
      <c r="AS36" s="740"/>
      <c r="AT36" s="740"/>
      <c r="AU36" s="740"/>
      <c r="AV36" s="740"/>
      <c r="AW36" s="740"/>
      <c r="AX36" s="740"/>
      <c r="AY36" s="741"/>
      <c r="AZ36" s="654">
        <v>806181</v>
      </c>
      <c r="BA36" s="655"/>
      <c r="BB36" s="655"/>
      <c r="BC36" s="655"/>
      <c r="BD36" s="655"/>
      <c r="BE36" s="655"/>
      <c r="BF36" s="742"/>
      <c r="BG36" s="676" t="s">
        <v>339</v>
      </c>
      <c r="BH36" s="677"/>
      <c r="BI36" s="677"/>
      <c r="BJ36" s="677"/>
      <c r="BK36" s="677"/>
      <c r="BL36" s="677"/>
      <c r="BM36" s="677"/>
      <c r="BN36" s="677"/>
      <c r="BO36" s="677"/>
      <c r="BP36" s="677"/>
      <c r="BQ36" s="677"/>
      <c r="BR36" s="677"/>
      <c r="BS36" s="677"/>
      <c r="BT36" s="677"/>
      <c r="BU36" s="678"/>
      <c r="BV36" s="654">
        <v>17698</v>
      </c>
      <c r="BW36" s="655"/>
      <c r="BX36" s="655"/>
      <c r="BY36" s="655"/>
      <c r="BZ36" s="655"/>
      <c r="CA36" s="655"/>
      <c r="CB36" s="742"/>
      <c r="CD36" s="680" t="s">
        <v>340</v>
      </c>
      <c r="CE36" s="681"/>
      <c r="CF36" s="681"/>
      <c r="CG36" s="681"/>
      <c r="CH36" s="681"/>
      <c r="CI36" s="681"/>
      <c r="CJ36" s="681"/>
      <c r="CK36" s="681"/>
      <c r="CL36" s="681"/>
      <c r="CM36" s="681"/>
      <c r="CN36" s="681"/>
      <c r="CO36" s="681"/>
      <c r="CP36" s="681"/>
      <c r="CQ36" s="682"/>
      <c r="CR36" s="665">
        <v>1234277</v>
      </c>
      <c r="CS36" s="666"/>
      <c r="CT36" s="666"/>
      <c r="CU36" s="666"/>
      <c r="CV36" s="666"/>
      <c r="CW36" s="666"/>
      <c r="CX36" s="666"/>
      <c r="CY36" s="667"/>
      <c r="CZ36" s="670">
        <v>15.2</v>
      </c>
      <c r="DA36" s="701"/>
      <c r="DB36" s="701"/>
      <c r="DC36" s="707"/>
      <c r="DD36" s="674">
        <v>718502</v>
      </c>
      <c r="DE36" s="666"/>
      <c r="DF36" s="666"/>
      <c r="DG36" s="666"/>
      <c r="DH36" s="666"/>
      <c r="DI36" s="666"/>
      <c r="DJ36" s="666"/>
      <c r="DK36" s="667"/>
      <c r="DL36" s="674">
        <v>487346</v>
      </c>
      <c r="DM36" s="666"/>
      <c r="DN36" s="666"/>
      <c r="DO36" s="666"/>
      <c r="DP36" s="666"/>
      <c r="DQ36" s="666"/>
      <c r="DR36" s="666"/>
      <c r="DS36" s="666"/>
      <c r="DT36" s="666"/>
      <c r="DU36" s="666"/>
      <c r="DV36" s="667"/>
      <c r="DW36" s="670">
        <v>19.399999999999999</v>
      </c>
      <c r="DX36" s="701"/>
      <c r="DY36" s="701"/>
      <c r="DZ36" s="701"/>
      <c r="EA36" s="701"/>
      <c r="EB36" s="701"/>
      <c r="EC36" s="702"/>
    </row>
    <row r="37" spans="2:133" ht="11.25" customHeight="1" x14ac:dyDescent="0.2">
      <c r="B37" s="662" t="s">
        <v>341</v>
      </c>
      <c r="C37" s="663"/>
      <c r="D37" s="663"/>
      <c r="E37" s="663"/>
      <c r="F37" s="663"/>
      <c r="G37" s="663"/>
      <c r="H37" s="663"/>
      <c r="I37" s="663"/>
      <c r="J37" s="663"/>
      <c r="K37" s="663"/>
      <c r="L37" s="663"/>
      <c r="M37" s="663"/>
      <c r="N37" s="663"/>
      <c r="O37" s="663"/>
      <c r="P37" s="663"/>
      <c r="Q37" s="664"/>
      <c r="R37" s="665">
        <v>186439</v>
      </c>
      <c r="S37" s="666"/>
      <c r="T37" s="666"/>
      <c r="U37" s="666"/>
      <c r="V37" s="666"/>
      <c r="W37" s="666"/>
      <c r="X37" s="666"/>
      <c r="Y37" s="667"/>
      <c r="Z37" s="668">
        <v>2.1</v>
      </c>
      <c r="AA37" s="668"/>
      <c r="AB37" s="668"/>
      <c r="AC37" s="668"/>
      <c r="AD37" s="669" t="s">
        <v>237</v>
      </c>
      <c r="AE37" s="669"/>
      <c r="AF37" s="669"/>
      <c r="AG37" s="669"/>
      <c r="AH37" s="669"/>
      <c r="AI37" s="669"/>
      <c r="AJ37" s="669"/>
      <c r="AK37" s="669"/>
      <c r="AL37" s="670" t="s">
        <v>237</v>
      </c>
      <c r="AM37" s="671"/>
      <c r="AN37" s="671"/>
      <c r="AO37" s="672"/>
      <c r="AQ37" s="743" t="s">
        <v>342</v>
      </c>
      <c r="AR37" s="744"/>
      <c r="AS37" s="744"/>
      <c r="AT37" s="744"/>
      <c r="AU37" s="744"/>
      <c r="AV37" s="744"/>
      <c r="AW37" s="744"/>
      <c r="AX37" s="744"/>
      <c r="AY37" s="745"/>
      <c r="AZ37" s="665">
        <v>344169</v>
      </c>
      <c r="BA37" s="666"/>
      <c r="BB37" s="666"/>
      <c r="BC37" s="666"/>
      <c r="BD37" s="699"/>
      <c r="BE37" s="699"/>
      <c r="BF37" s="723"/>
      <c r="BG37" s="680" t="s">
        <v>343</v>
      </c>
      <c r="BH37" s="681"/>
      <c r="BI37" s="681"/>
      <c r="BJ37" s="681"/>
      <c r="BK37" s="681"/>
      <c r="BL37" s="681"/>
      <c r="BM37" s="681"/>
      <c r="BN37" s="681"/>
      <c r="BO37" s="681"/>
      <c r="BP37" s="681"/>
      <c r="BQ37" s="681"/>
      <c r="BR37" s="681"/>
      <c r="BS37" s="681"/>
      <c r="BT37" s="681"/>
      <c r="BU37" s="682"/>
      <c r="BV37" s="665">
        <v>17698</v>
      </c>
      <c r="BW37" s="666"/>
      <c r="BX37" s="666"/>
      <c r="BY37" s="666"/>
      <c r="BZ37" s="666"/>
      <c r="CA37" s="666"/>
      <c r="CB37" s="675"/>
      <c r="CD37" s="680" t="s">
        <v>344</v>
      </c>
      <c r="CE37" s="681"/>
      <c r="CF37" s="681"/>
      <c r="CG37" s="681"/>
      <c r="CH37" s="681"/>
      <c r="CI37" s="681"/>
      <c r="CJ37" s="681"/>
      <c r="CK37" s="681"/>
      <c r="CL37" s="681"/>
      <c r="CM37" s="681"/>
      <c r="CN37" s="681"/>
      <c r="CO37" s="681"/>
      <c r="CP37" s="681"/>
      <c r="CQ37" s="682"/>
      <c r="CR37" s="665">
        <v>238588</v>
      </c>
      <c r="CS37" s="699"/>
      <c r="CT37" s="699"/>
      <c r="CU37" s="699"/>
      <c r="CV37" s="699"/>
      <c r="CW37" s="699"/>
      <c r="CX37" s="699"/>
      <c r="CY37" s="700"/>
      <c r="CZ37" s="670">
        <v>2.9</v>
      </c>
      <c r="DA37" s="701"/>
      <c r="DB37" s="701"/>
      <c r="DC37" s="707"/>
      <c r="DD37" s="674">
        <v>238588</v>
      </c>
      <c r="DE37" s="699"/>
      <c r="DF37" s="699"/>
      <c r="DG37" s="699"/>
      <c r="DH37" s="699"/>
      <c r="DI37" s="699"/>
      <c r="DJ37" s="699"/>
      <c r="DK37" s="700"/>
      <c r="DL37" s="674">
        <v>235488</v>
      </c>
      <c r="DM37" s="699"/>
      <c r="DN37" s="699"/>
      <c r="DO37" s="699"/>
      <c r="DP37" s="699"/>
      <c r="DQ37" s="699"/>
      <c r="DR37" s="699"/>
      <c r="DS37" s="699"/>
      <c r="DT37" s="699"/>
      <c r="DU37" s="699"/>
      <c r="DV37" s="700"/>
      <c r="DW37" s="670">
        <v>9.4</v>
      </c>
      <c r="DX37" s="701"/>
      <c r="DY37" s="701"/>
      <c r="DZ37" s="701"/>
      <c r="EA37" s="701"/>
      <c r="EB37" s="701"/>
      <c r="EC37" s="702"/>
    </row>
    <row r="38" spans="2:133" ht="11.25" customHeight="1" x14ac:dyDescent="0.2">
      <c r="B38" s="662" t="s">
        <v>345</v>
      </c>
      <c r="C38" s="663"/>
      <c r="D38" s="663"/>
      <c r="E38" s="663"/>
      <c r="F38" s="663"/>
      <c r="G38" s="663"/>
      <c r="H38" s="663"/>
      <c r="I38" s="663"/>
      <c r="J38" s="663"/>
      <c r="K38" s="663"/>
      <c r="L38" s="663"/>
      <c r="M38" s="663"/>
      <c r="N38" s="663"/>
      <c r="O38" s="663"/>
      <c r="P38" s="663"/>
      <c r="Q38" s="664"/>
      <c r="R38" s="665">
        <v>664433</v>
      </c>
      <c r="S38" s="666"/>
      <c r="T38" s="666"/>
      <c r="U38" s="666"/>
      <c r="V38" s="666"/>
      <c r="W38" s="666"/>
      <c r="X38" s="666"/>
      <c r="Y38" s="667"/>
      <c r="Z38" s="668">
        <v>7.5</v>
      </c>
      <c r="AA38" s="668"/>
      <c r="AB38" s="668"/>
      <c r="AC38" s="668"/>
      <c r="AD38" s="669" t="s">
        <v>237</v>
      </c>
      <c r="AE38" s="669"/>
      <c r="AF38" s="669"/>
      <c r="AG38" s="669"/>
      <c r="AH38" s="669"/>
      <c r="AI38" s="669"/>
      <c r="AJ38" s="669"/>
      <c r="AK38" s="669"/>
      <c r="AL38" s="670" t="s">
        <v>237</v>
      </c>
      <c r="AM38" s="671"/>
      <c r="AN38" s="671"/>
      <c r="AO38" s="672"/>
      <c r="AQ38" s="743" t="s">
        <v>346</v>
      </c>
      <c r="AR38" s="744"/>
      <c r="AS38" s="744"/>
      <c r="AT38" s="744"/>
      <c r="AU38" s="744"/>
      <c r="AV38" s="744"/>
      <c r="AW38" s="744"/>
      <c r="AX38" s="744"/>
      <c r="AY38" s="745"/>
      <c r="AZ38" s="665">
        <v>121538</v>
      </c>
      <c r="BA38" s="666"/>
      <c r="BB38" s="666"/>
      <c r="BC38" s="666"/>
      <c r="BD38" s="699"/>
      <c r="BE38" s="699"/>
      <c r="BF38" s="723"/>
      <c r="BG38" s="680" t="s">
        <v>347</v>
      </c>
      <c r="BH38" s="681"/>
      <c r="BI38" s="681"/>
      <c r="BJ38" s="681"/>
      <c r="BK38" s="681"/>
      <c r="BL38" s="681"/>
      <c r="BM38" s="681"/>
      <c r="BN38" s="681"/>
      <c r="BO38" s="681"/>
      <c r="BP38" s="681"/>
      <c r="BQ38" s="681"/>
      <c r="BR38" s="681"/>
      <c r="BS38" s="681"/>
      <c r="BT38" s="681"/>
      <c r="BU38" s="682"/>
      <c r="BV38" s="665">
        <v>1061</v>
      </c>
      <c r="BW38" s="666"/>
      <c r="BX38" s="666"/>
      <c r="BY38" s="666"/>
      <c r="BZ38" s="666"/>
      <c r="CA38" s="666"/>
      <c r="CB38" s="675"/>
      <c r="CD38" s="680" t="s">
        <v>348</v>
      </c>
      <c r="CE38" s="681"/>
      <c r="CF38" s="681"/>
      <c r="CG38" s="681"/>
      <c r="CH38" s="681"/>
      <c r="CI38" s="681"/>
      <c r="CJ38" s="681"/>
      <c r="CK38" s="681"/>
      <c r="CL38" s="681"/>
      <c r="CM38" s="681"/>
      <c r="CN38" s="681"/>
      <c r="CO38" s="681"/>
      <c r="CP38" s="681"/>
      <c r="CQ38" s="682"/>
      <c r="CR38" s="665">
        <v>678302</v>
      </c>
      <c r="CS38" s="666"/>
      <c r="CT38" s="666"/>
      <c r="CU38" s="666"/>
      <c r="CV38" s="666"/>
      <c r="CW38" s="666"/>
      <c r="CX38" s="666"/>
      <c r="CY38" s="667"/>
      <c r="CZ38" s="670">
        <v>8.4</v>
      </c>
      <c r="DA38" s="701"/>
      <c r="DB38" s="701"/>
      <c r="DC38" s="707"/>
      <c r="DD38" s="674">
        <v>612166</v>
      </c>
      <c r="DE38" s="666"/>
      <c r="DF38" s="666"/>
      <c r="DG38" s="666"/>
      <c r="DH38" s="666"/>
      <c r="DI38" s="666"/>
      <c r="DJ38" s="666"/>
      <c r="DK38" s="667"/>
      <c r="DL38" s="674">
        <v>291651</v>
      </c>
      <c r="DM38" s="666"/>
      <c r="DN38" s="666"/>
      <c r="DO38" s="666"/>
      <c r="DP38" s="666"/>
      <c r="DQ38" s="666"/>
      <c r="DR38" s="666"/>
      <c r="DS38" s="666"/>
      <c r="DT38" s="666"/>
      <c r="DU38" s="666"/>
      <c r="DV38" s="667"/>
      <c r="DW38" s="670">
        <v>11.6</v>
      </c>
      <c r="DX38" s="701"/>
      <c r="DY38" s="701"/>
      <c r="DZ38" s="701"/>
      <c r="EA38" s="701"/>
      <c r="EB38" s="701"/>
      <c r="EC38" s="702"/>
    </row>
    <row r="39" spans="2:133" ht="11.25" customHeight="1" x14ac:dyDescent="0.2">
      <c r="B39" s="662" t="s">
        <v>349</v>
      </c>
      <c r="C39" s="663"/>
      <c r="D39" s="663"/>
      <c r="E39" s="663"/>
      <c r="F39" s="663"/>
      <c r="G39" s="663"/>
      <c r="H39" s="663"/>
      <c r="I39" s="663"/>
      <c r="J39" s="663"/>
      <c r="K39" s="663"/>
      <c r="L39" s="663"/>
      <c r="M39" s="663"/>
      <c r="N39" s="663"/>
      <c r="O39" s="663"/>
      <c r="P39" s="663"/>
      <c r="Q39" s="664"/>
      <c r="R39" s="665">
        <v>248020</v>
      </c>
      <c r="S39" s="666"/>
      <c r="T39" s="666"/>
      <c r="U39" s="666"/>
      <c r="V39" s="666"/>
      <c r="W39" s="666"/>
      <c r="X39" s="666"/>
      <c r="Y39" s="667"/>
      <c r="Z39" s="668">
        <v>2.8</v>
      </c>
      <c r="AA39" s="668"/>
      <c r="AB39" s="668"/>
      <c r="AC39" s="668"/>
      <c r="AD39" s="669" t="s">
        <v>260</v>
      </c>
      <c r="AE39" s="669"/>
      <c r="AF39" s="669"/>
      <c r="AG39" s="669"/>
      <c r="AH39" s="669"/>
      <c r="AI39" s="669"/>
      <c r="AJ39" s="669"/>
      <c r="AK39" s="669"/>
      <c r="AL39" s="670" t="s">
        <v>237</v>
      </c>
      <c r="AM39" s="671"/>
      <c r="AN39" s="671"/>
      <c r="AO39" s="672"/>
      <c r="AQ39" s="743" t="s">
        <v>350</v>
      </c>
      <c r="AR39" s="744"/>
      <c r="AS39" s="744"/>
      <c r="AT39" s="744"/>
      <c r="AU39" s="744"/>
      <c r="AV39" s="744"/>
      <c r="AW39" s="744"/>
      <c r="AX39" s="744"/>
      <c r="AY39" s="745"/>
      <c r="AZ39" s="665">
        <v>6341</v>
      </c>
      <c r="BA39" s="666"/>
      <c r="BB39" s="666"/>
      <c r="BC39" s="666"/>
      <c r="BD39" s="699"/>
      <c r="BE39" s="699"/>
      <c r="BF39" s="723"/>
      <c r="BG39" s="680" t="s">
        <v>351</v>
      </c>
      <c r="BH39" s="681"/>
      <c r="BI39" s="681"/>
      <c r="BJ39" s="681"/>
      <c r="BK39" s="681"/>
      <c r="BL39" s="681"/>
      <c r="BM39" s="681"/>
      <c r="BN39" s="681"/>
      <c r="BO39" s="681"/>
      <c r="BP39" s="681"/>
      <c r="BQ39" s="681"/>
      <c r="BR39" s="681"/>
      <c r="BS39" s="681"/>
      <c r="BT39" s="681"/>
      <c r="BU39" s="682"/>
      <c r="BV39" s="665">
        <v>1703</v>
      </c>
      <c r="BW39" s="666"/>
      <c r="BX39" s="666"/>
      <c r="BY39" s="666"/>
      <c r="BZ39" s="666"/>
      <c r="CA39" s="666"/>
      <c r="CB39" s="675"/>
      <c r="CD39" s="680" t="s">
        <v>352</v>
      </c>
      <c r="CE39" s="681"/>
      <c r="CF39" s="681"/>
      <c r="CG39" s="681"/>
      <c r="CH39" s="681"/>
      <c r="CI39" s="681"/>
      <c r="CJ39" s="681"/>
      <c r="CK39" s="681"/>
      <c r="CL39" s="681"/>
      <c r="CM39" s="681"/>
      <c r="CN39" s="681"/>
      <c r="CO39" s="681"/>
      <c r="CP39" s="681"/>
      <c r="CQ39" s="682"/>
      <c r="CR39" s="665">
        <v>108555</v>
      </c>
      <c r="CS39" s="699"/>
      <c r="CT39" s="699"/>
      <c r="CU39" s="699"/>
      <c r="CV39" s="699"/>
      <c r="CW39" s="699"/>
      <c r="CX39" s="699"/>
      <c r="CY39" s="700"/>
      <c r="CZ39" s="670">
        <v>1.3</v>
      </c>
      <c r="DA39" s="701"/>
      <c r="DB39" s="701"/>
      <c r="DC39" s="707"/>
      <c r="DD39" s="674">
        <v>2340</v>
      </c>
      <c r="DE39" s="699"/>
      <c r="DF39" s="699"/>
      <c r="DG39" s="699"/>
      <c r="DH39" s="699"/>
      <c r="DI39" s="699"/>
      <c r="DJ39" s="699"/>
      <c r="DK39" s="700"/>
      <c r="DL39" s="674" t="s">
        <v>237</v>
      </c>
      <c r="DM39" s="699"/>
      <c r="DN39" s="699"/>
      <c r="DO39" s="699"/>
      <c r="DP39" s="699"/>
      <c r="DQ39" s="699"/>
      <c r="DR39" s="699"/>
      <c r="DS39" s="699"/>
      <c r="DT39" s="699"/>
      <c r="DU39" s="699"/>
      <c r="DV39" s="700"/>
      <c r="DW39" s="670" t="s">
        <v>237</v>
      </c>
      <c r="DX39" s="701"/>
      <c r="DY39" s="701"/>
      <c r="DZ39" s="701"/>
      <c r="EA39" s="701"/>
      <c r="EB39" s="701"/>
      <c r="EC39" s="702"/>
    </row>
    <row r="40" spans="2:133" ht="11.25" customHeight="1" x14ac:dyDescent="0.2">
      <c r="B40" s="662" t="s">
        <v>353</v>
      </c>
      <c r="C40" s="663"/>
      <c r="D40" s="663"/>
      <c r="E40" s="663"/>
      <c r="F40" s="663"/>
      <c r="G40" s="663"/>
      <c r="H40" s="663"/>
      <c r="I40" s="663"/>
      <c r="J40" s="663"/>
      <c r="K40" s="663"/>
      <c r="L40" s="663"/>
      <c r="M40" s="663"/>
      <c r="N40" s="663"/>
      <c r="O40" s="663"/>
      <c r="P40" s="663"/>
      <c r="Q40" s="664"/>
      <c r="R40" s="665">
        <v>653100</v>
      </c>
      <c r="S40" s="666"/>
      <c r="T40" s="666"/>
      <c r="U40" s="666"/>
      <c r="V40" s="666"/>
      <c r="W40" s="666"/>
      <c r="X40" s="666"/>
      <c r="Y40" s="667"/>
      <c r="Z40" s="668">
        <v>7.4</v>
      </c>
      <c r="AA40" s="668"/>
      <c r="AB40" s="668"/>
      <c r="AC40" s="668"/>
      <c r="AD40" s="669" t="s">
        <v>237</v>
      </c>
      <c r="AE40" s="669"/>
      <c r="AF40" s="669"/>
      <c r="AG40" s="669"/>
      <c r="AH40" s="669"/>
      <c r="AI40" s="669"/>
      <c r="AJ40" s="669"/>
      <c r="AK40" s="669"/>
      <c r="AL40" s="670" t="s">
        <v>237</v>
      </c>
      <c r="AM40" s="671"/>
      <c r="AN40" s="671"/>
      <c r="AO40" s="672"/>
      <c r="AQ40" s="743" t="s">
        <v>354</v>
      </c>
      <c r="AR40" s="744"/>
      <c r="AS40" s="744"/>
      <c r="AT40" s="744"/>
      <c r="AU40" s="744"/>
      <c r="AV40" s="744"/>
      <c r="AW40" s="744"/>
      <c r="AX40" s="744"/>
      <c r="AY40" s="745"/>
      <c r="AZ40" s="665">
        <v>726</v>
      </c>
      <c r="BA40" s="666"/>
      <c r="BB40" s="666"/>
      <c r="BC40" s="666"/>
      <c r="BD40" s="699"/>
      <c r="BE40" s="699"/>
      <c r="BF40" s="723"/>
      <c r="BG40" s="746" t="s">
        <v>355</v>
      </c>
      <c r="BH40" s="747"/>
      <c r="BI40" s="747"/>
      <c r="BJ40" s="747"/>
      <c r="BK40" s="747"/>
      <c r="BL40" s="222"/>
      <c r="BM40" s="681" t="s">
        <v>356</v>
      </c>
      <c r="BN40" s="681"/>
      <c r="BO40" s="681"/>
      <c r="BP40" s="681"/>
      <c r="BQ40" s="681"/>
      <c r="BR40" s="681"/>
      <c r="BS40" s="681"/>
      <c r="BT40" s="681"/>
      <c r="BU40" s="682"/>
      <c r="BV40" s="665">
        <v>82</v>
      </c>
      <c r="BW40" s="666"/>
      <c r="BX40" s="666"/>
      <c r="BY40" s="666"/>
      <c r="BZ40" s="666"/>
      <c r="CA40" s="666"/>
      <c r="CB40" s="675"/>
      <c r="CD40" s="680" t="s">
        <v>357</v>
      </c>
      <c r="CE40" s="681"/>
      <c r="CF40" s="681"/>
      <c r="CG40" s="681"/>
      <c r="CH40" s="681"/>
      <c r="CI40" s="681"/>
      <c r="CJ40" s="681"/>
      <c r="CK40" s="681"/>
      <c r="CL40" s="681"/>
      <c r="CM40" s="681"/>
      <c r="CN40" s="681"/>
      <c r="CO40" s="681"/>
      <c r="CP40" s="681"/>
      <c r="CQ40" s="682"/>
      <c r="CR40" s="665">
        <v>98522</v>
      </c>
      <c r="CS40" s="666"/>
      <c r="CT40" s="666"/>
      <c r="CU40" s="666"/>
      <c r="CV40" s="666"/>
      <c r="CW40" s="666"/>
      <c r="CX40" s="666"/>
      <c r="CY40" s="667"/>
      <c r="CZ40" s="670">
        <v>1.2</v>
      </c>
      <c r="DA40" s="701"/>
      <c r="DB40" s="701"/>
      <c r="DC40" s="707"/>
      <c r="DD40" s="674">
        <v>65662</v>
      </c>
      <c r="DE40" s="666"/>
      <c r="DF40" s="666"/>
      <c r="DG40" s="666"/>
      <c r="DH40" s="666"/>
      <c r="DI40" s="666"/>
      <c r="DJ40" s="666"/>
      <c r="DK40" s="667"/>
      <c r="DL40" s="674" t="s">
        <v>237</v>
      </c>
      <c r="DM40" s="666"/>
      <c r="DN40" s="666"/>
      <c r="DO40" s="666"/>
      <c r="DP40" s="666"/>
      <c r="DQ40" s="666"/>
      <c r="DR40" s="666"/>
      <c r="DS40" s="666"/>
      <c r="DT40" s="666"/>
      <c r="DU40" s="666"/>
      <c r="DV40" s="667"/>
      <c r="DW40" s="670" t="s">
        <v>237</v>
      </c>
      <c r="DX40" s="701"/>
      <c r="DY40" s="701"/>
      <c r="DZ40" s="701"/>
      <c r="EA40" s="701"/>
      <c r="EB40" s="701"/>
      <c r="EC40" s="702"/>
    </row>
    <row r="41" spans="2:133" ht="11.25" customHeight="1" x14ac:dyDescent="0.2">
      <c r="B41" s="662" t="s">
        <v>358</v>
      </c>
      <c r="C41" s="663"/>
      <c r="D41" s="663"/>
      <c r="E41" s="663"/>
      <c r="F41" s="663"/>
      <c r="G41" s="663"/>
      <c r="H41" s="663"/>
      <c r="I41" s="663"/>
      <c r="J41" s="663"/>
      <c r="K41" s="663"/>
      <c r="L41" s="663"/>
      <c r="M41" s="663"/>
      <c r="N41" s="663"/>
      <c r="O41" s="663"/>
      <c r="P41" s="663"/>
      <c r="Q41" s="664"/>
      <c r="R41" s="665" t="s">
        <v>237</v>
      </c>
      <c r="S41" s="666"/>
      <c r="T41" s="666"/>
      <c r="U41" s="666"/>
      <c r="V41" s="666"/>
      <c r="W41" s="666"/>
      <c r="X41" s="666"/>
      <c r="Y41" s="667"/>
      <c r="Z41" s="668" t="s">
        <v>237</v>
      </c>
      <c r="AA41" s="668"/>
      <c r="AB41" s="668"/>
      <c r="AC41" s="668"/>
      <c r="AD41" s="669" t="s">
        <v>237</v>
      </c>
      <c r="AE41" s="669"/>
      <c r="AF41" s="669"/>
      <c r="AG41" s="669"/>
      <c r="AH41" s="669"/>
      <c r="AI41" s="669"/>
      <c r="AJ41" s="669"/>
      <c r="AK41" s="669"/>
      <c r="AL41" s="670" t="s">
        <v>237</v>
      </c>
      <c r="AM41" s="671"/>
      <c r="AN41" s="671"/>
      <c r="AO41" s="672"/>
      <c r="AQ41" s="743" t="s">
        <v>359</v>
      </c>
      <c r="AR41" s="744"/>
      <c r="AS41" s="744"/>
      <c r="AT41" s="744"/>
      <c r="AU41" s="744"/>
      <c r="AV41" s="744"/>
      <c r="AW41" s="744"/>
      <c r="AX41" s="744"/>
      <c r="AY41" s="745"/>
      <c r="AZ41" s="665">
        <v>90063</v>
      </c>
      <c r="BA41" s="666"/>
      <c r="BB41" s="666"/>
      <c r="BC41" s="666"/>
      <c r="BD41" s="699"/>
      <c r="BE41" s="699"/>
      <c r="BF41" s="723"/>
      <c r="BG41" s="746"/>
      <c r="BH41" s="747"/>
      <c r="BI41" s="747"/>
      <c r="BJ41" s="747"/>
      <c r="BK41" s="747"/>
      <c r="BL41" s="222"/>
      <c r="BM41" s="681" t="s">
        <v>360</v>
      </c>
      <c r="BN41" s="681"/>
      <c r="BO41" s="681"/>
      <c r="BP41" s="681"/>
      <c r="BQ41" s="681"/>
      <c r="BR41" s="681"/>
      <c r="BS41" s="681"/>
      <c r="BT41" s="681"/>
      <c r="BU41" s="682"/>
      <c r="BV41" s="665">
        <v>1</v>
      </c>
      <c r="BW41" s="666"/>
      <c r="BX41" s="666"/>
      <c r="BY41" s="666"/>
      <c r="BZ41" s="666"/>
      <c r="CA41" s="666"/>
      <c r="CB41" s="675"/>
      <c r="CD41" s="680" t="s">
        <v>361</v>
      </c>
      <c r="CE41" s="681"/>
      <c r="CF41" s="681"/>
      <c r="CG41" s="681"/>
      <c r="CH41" s="681"/>
      <c r="CI41" s="681"/>
      <c r="CJ41" s="681"/>
      <c r="CK41" s="681"/>
      <c r="CL41" s="681"/>
      <c r="CM41" s="681"/>
      <c r="CN41" s="681"/>
      <c r="CO41" s="681"/>
      <c r="CP41" s="681"/>
      <c r="CQ41" s="682"/>
      <c r="CR41" s="665" t="s">
        <v>237</v>
      </c>
      <c r="CS41" s="699"/>
      <c r="CT41" s="699"/>
      <c r="CU41" s="699"/>
      <c r="CV41" s="699"/>
      <c r="CW41" s="699"/>
      <c r="CX41" s="699"/>
      <c r="CY41" s="700"/>
      <c r="CZ41" s="670" t="s">
        <v>237</v>
      </c>
      <c r="DA41" s="701"/>
      <c r="DB41" s="701"/>
      <c r="DC41" s="707"/>
      <c r="DD41" s="674" t="s">
        <v>237</v>
      </c>
      <c r="DE41" s="699"/>
      <c r="DF41" s="699"/>
      <c r="DG41" s="699"/>
      <c r="DH41" s="699"/>
      <c r="DI41" s="699"/>
      <c r="DJ41" s="699"/>
      <c r="DK41" s="700"/>
      <c r="DL41" s="756"/>
      <c r="DM41" s="757"/>
      <c r="DN41" s="757"/>
      <c r="DO41" s="757"/>
      <c r="DP41" s="757"/>
      <c r="DQ41" s="757"/>
      <c r="DR41" s="757"/>
      <c r="DS41" s="757"/>
      <c r="DT41" s="757"/>
      <c r="DU41" s="757"/>
      <c r="DV41" s="758"/>
      <c r="DW41" s="750"/>
      <c r="DX41" s="751"/>
      <c r="DY41" s="751"/>
      <c r="DZ41" s="751"/>
      <c r="EA41" s="751"/>
      <c r="EB41" s="751"/>
      <c r="EC41" s="752"/>
    </row>
    <row r="42" spans="2:133" ht="11.25" customHeight="1" x14ac:dyDescent="0.2">
      <c r="B42" s="662" t="s">
        <v>362</v>
      </c>
      <c r="C42" s="663"/>
      <c r="D42" s="663"/>
      <c r="E42" s="663"/>
      <c r="F42" s="663"/>
      <c r="G42" s="663"/>
      <c r="H42" s="663"/>
      <c r="I42" s="663"/>
      <c r="J42" s="663"/>
      <c r="K42" s="663"/>
      <c r="L42" s="663"/>
      <c r="M42" s="663"/>
      <c r="N42" s="663"/>
      <c r="O42" s="663"/>
      <c r="P42" s="663"/>
      <c r="Q42" s="664"/>
      <c r="R42" s="665" t="s">
        <v>237</v>
      </c>
      <c r="S42" s="666"/>
      <c r="T42" s="666"/>
      <c r="U42" s="666"/>
      <c r="V42" s="666"/>
      <c r="W42" s="666"/>
      <c r="X42" s="666"/>
      <c r="Y42" s="667"/>
      <c r="Z42" s="668" t="s">
        <v>237</v>
      </c>
      <c r="AA42" s="668"/>
      <c r="AB42" s="668"/>
      <c r="AC42" s="668"/>
      <c r="AD42" s="669" t="s">
        <v>237</v>
      </c>
      <c r="AE42" s="669"/>
      <c r="AF42" s="669"/>
      <c r="AG42" s="669"/>
      <c r="AH42" s="669"/>
      <c r="AI42" s="669"/>
      <c r="AJ42" s="669"/>
      <c r="AK42" s="669"/>
      <c r="AL42" s="670" t="s">
        <v>237</v>
      </c>
      <c r="AM42" s="671"/>
      <c r="AN42" s="671"/>
      <c r="AO42" s="672"/>
      <c r="AQ42" s="753" t="s">
        <v>363</v>
      </c>
      <c r="AR42" s="754"/>
      <c r="AS42" s="754"/>
      <c r="AT42" s="754"/>
      <c r="AU42" s="754"/>
      <c r="AV42" s="754"/>
      <c r="AW42" s="754"/>
      <c r="AX42" s="754"/>
      <c r="AY42" s="755"/>
      <c r="AZ42" s="759">
        <v>243344</v>
      </c>
      <c r="BA42" s="760"/>
      <c r="BB42" s="760"/>
      <c r="BC42" s="760"/>
      <c r="BD42" s="736"/>
      <c r="BE42" s="736"/>
      <c r="BF42" s="738"/>
      <c r="BG42" s="748"/>
      <c r="BH42" s="749"/>
      <c r="BI42" s="749"/>
      <c r="BJ42" s="749"/>
      <c r="BK42" s="749"/>
      <c r="BL42" s="223"/>
      <c r="BM42" s="691" t="s">
        <v>364</v>
      </c>
      <c r="BN42" s="691"/>
      <c r="BO42" s="691"/>
      <c r="BP42" s="691"/>
      <c r="BQ42" s="691"/>
      <c r="BR42" s="691"/>
      <c r="BS42" s="691"/>
      <c r="BT42" s="691"/>
      <c r="BU42" s="692"/>
      <c r="BV42" s="759">
        <v>315</v>
      </c>
      <c r="BW42" s="760"/>
      <c r="BX42" s="760"/>
      <c r="BY42" s="760"/>
      <c r="BZ42" s="760"/>
      <c r="CA42" s="760"/>
      <c r="CB42" s="772"/>
      <c r="CD42" s="662" t="s">
        <v>365</v>
      </c>
      <c r="CE42" s="663"/>
      <c r="CF42" s="663"/>
      <c r="CG42" s="663"/>
      <c r="CH42" s="663"/>
      <c r="CI42" s="663"/>
      <c r="CJ42" s="663"/>
      <c r="CK42" s="663"/>
      <c r="CL42" s="663"/>
      <c r="CM42" s="663"/>
      <c r="CN42" s="663"/>
      <c r="CO42" s="663"/>
      <c r="CP42" s="663"/>
      <c r="CQ42" s="664"/>
      <c r="CR42" s="665">
        <v>2412134</v>
      </c>
      <c r="CS42" s="699"/>
      <c r="CT42" s="699"/>
      <c r="CU42" s="699"/>
      <c r="CV42" s="699"/>
      <c r="CW42" s="699"/>
      <c r="CX42" s="699"/>
      <c r="CY42" s="700"/>
      <c r="CZ42" s="670">
        <v>29.7</v>
      </c>
      <c r="DA42" s="701"/>
      <c r="DB42" s="701"/>
      <c r="DC42" s="707"/>
      <c r="DD42" s="674">
        <v>634142</v>
      </c>
      <c r="DE42" s="699"/>
      <c r="DF42" s="699"/>
      <c r="DG42" s="699"/>
      <c r="DH42" s="699"/>
      <c r="DI42" s="699"/>
      <c r="DJ42" s="699"/>
      <c r="DK42" s="700"/>
      <c r="DL42" s="756"/>
      <c r="DM42" s="757"/>
      <c r="DN42" s="757"/>
      <c r="DO42" s="757"/>
      <c r="DP42" s="757"/>
      <c r="DQ42" s="757"/>
      <c r="DR42" s="757"/>
      <c r="DS42" s="757"/>
      <c r="DT42" s="757"/>
      <c r="DU42" s="757"/>
      <c r="DV42" s="758"/>
      <c r="DW42" s="750"/>
      <c r="DX42" s="751"/>
      <c r="DY42" s="751"/>
      <c r="DZ42" s="751"/>
      <c r="EA42" s="751"/>
      <c r="EB42" s="751"/>
      <c r="EC42" s="752"/>
    </row>
    <row r="43" spans="2:133" ht="11.25" customHeight="1" x14ac:dyDescent="0.2">
      <c r="B43" s="662" t="s">
        <v>366</v>
      </c>
      <c r="C43" s="663"/>
      <c r="D43" s="663"/>
      <c r="E43" s="663"/>
      <c r="F43" s="663"/>
      <c r="G43" s="663"/>
      <c r="H43" s="663"/>
      <c r="I43" s="663"/>
      <c r="J43" s="663"/>
      <c r="K43" s="663"/>
      <c r="L43" s="663"/>
      <c r="M43" s="663"/>
      <c r="N43" s="663"/>
      <c r="O43" s="663"/>
      <c r="P43" s="663"/>
      <c r="Q43" s="664"/>
      <c r="R43" s="665" t="s">
        <v>237</v>
      </c>
      <c r="S43" s="666"/>
      <c r="T43" s="666"/>
      <c r="U43" s="666"/>
      <c r="V43" s="666"/>
      <c r="W43" s="666"/>
      <c r="X43" s="666"/>
      <c r="Y43" s="667"/>
      <c r="Z43" s="668" t="s">
        <v>237</v>
      </c>
      <c r="AA43" s="668"/>
      <c r="AB43" s="668"/>
      <c r="AC43" s="668"/>
      <c r="AD43" s="669" t="s">
        <v>237</v>
      </c>
      <c r="AE43" s="669"/>
      <c r="AF43" s="669"/>
      <c r="AG43" s="669"/>
      <c r="AH43" s="669"/>
      <c r="AI43" s="669"/>
      <c r="AJ43" s="669"/>
      <c r="AK43" s="669"/>
      <c r="AL43" s="670" t="s">
        <v>237</v>
      </c>
      <c r="AM43" s="671"/>
      <c r="AN43" s="671"/>
      <c r="AO43" s="672"/>
      <c r="BV43" s="224"/>
      <c r="BW43" s="224"/>
      <c r="BX43" s="224"/>
      <c r="BY43" s="224"/>
      <c r="BZ43" s="224"/>
      <c r="CA43" s="224"/>
      <c r="CB43" s="224"/>
      <c r="CD43" s="662" t="s">
        <v>367</v>
      </c>
      <c r="CE43" s="663"/>
      <c r="CF43" s="663"/>
      <c r="CG43" s="663"/>
      <c r="CH43" s="663"/>
      <c r="CI43" s="663"/>
      <c r="CJ43" s="663"/>
      <c r="CK43" s="663"/>
      <c r="CL43" s="663"/>
      <c r="CM43" s="663"/>
      <c r="CN43" s="663"/>
      <c r="CO43" s="663"/>
      <c r="CP43" s="663"/>
      <c r="CQ43" s="664"/>
      <c r="CR43" s="665">
        <v>37311</v>
      </c>
      <c r="CS43" s="699"/>
      <c r="CT43" s="699"/>
      <c r="CU43" s="699"/>
      <c r="CV43" s="699"/>
      <c r="CW43" s="699"/>
      <c r="CX43" s="699"/>
      <c r="CY43" s="700"/>
      <c r="CZ43" s="670">
        <v>0.5</v>
      </c>
      <c r="DA43" s="701"/>
      <c r="DB43" s="701"/>
      <c r="DC43" s="707"/>
      <c r="DD43" s="674">
        <v>37311</v>
      </c>
      <c r="DE43" s="699"/>
      <c r="DF43" s="699"/>
      <c r="DG43" s="699"/>
      <c r="DH43" s="699"/>
      <c r="DI43" s="699"/>
      <c r="DJ43" s="699"/>
      <c r="DK43" s="700"/>
      <c r="DL43" s="756"/>
      <c r="DM43" s="757"/>
      <c r="DN43" s="757"/>
      <c r="DO43" s="757"/>
      <c r="DP43" s="757"/>
      <c r="DQ43" s="757"/>
      <c r="DR43" s="757"/>
      <c r="DS43" s="757"/>
      <c r="DT43" s="757"/>
      <c r="DU43" s="757"/>
      <c r="DV43" s="758"/>
      <c r="DW43" s="750"/>
      <c r="DX43" s="751"/>
      <c r="DY43" s="751"/>
      <c r="DZ43" s="751"/>
      <c r="EA43" s="751"/>
      <c r="EB43" s="751"/>
      <c r="EC43" s="752"/>
    </row>
    <row r="44" spans="2:133" ht="11.25" customHeight="1" x14ac:dyDescent="0.2">
      <c r="B44" s="709" t="s">
        <v>368</v>
      </c>
      <c r="C44" s="710"/>
      <c r="D44" s="710"/>
      <c r="E44" s="710"/>
      <c r="F44" s="710"/>
      <c r="G44" s="710"/>
      <c r="H44" s="710"/>
      <c r="I44" s="710"/>
      <c r="J44" s="710"/>
      <c r="K44" s="710"/>
      <c r="L44" s="710"/>
      <c r="M44" s="710"/>
      <c r="N44" s="710"/>
      <c r="O44" s="710"/>
      <c r="P44" s="710"/>
      <c r="Q44" s="711"/>
      <c r="R44" s="759">
        <v>8837355</v>
      </c>
      <c r="S44" s="760"/>
      <c r="T44" s="760"/>
      <c r="U44" s="760"/>
      <c r="V44" s="760"/>
      <c r="W44" s="760"/>
      <c r="X44" s="760"/>
      <c r="Y44" s="761"/>
      <c r="Z44" s="762">
        <v>100</v>
      </c>
      <c r="AA44" s="762"/>
      <c r="AB44" s="762"/>
      <c r="AC44" s="762"/>
      <c r="AD44" s="763">
        <v>2516492</v>
      </c>
      <c r="AE44" s="763"/>
      <c r="AF44" s="763"/>
      <c r="AG44" s="763"/>
      <c r="AH44" s="763"/>
      <c r="AI44" s="763"/>
      <c r="AJ44" s="763"/>
      <c r="AK44" s="763"/>
      <c r="AL44" s="764">
        <v>100</v>
      </c>
      <c r="AM44" s="737"/>
      <c r="AN44" s="737"/>
      <c r="AO44" s="765"/>
      <c r="CD44" s="766" t="s">
        <v>314</v>
      </c>
      <c r="CE44" s="767"/>
      <c r="CF44" s="662" t="s">
        <v>369</v>
      </c>
      <c r="CG44" s="663"/>
      <c r="CH44" s="663"/>
      <c r="CI44" s="663"/>
      <c r="CJ44" s="663"/>
      <c r="CK44" s="663"/>
      <c r="CL44" s="663"/>
      <c r="CM44" s="663"/>
      <c r="CN44" s="663"/>
      <c r="CO44" s="663"/>
      <c r="CP44" s="663"/>
      <c r="CQ44" s="664"/>
      <c r="CR44" s="665">
        <v>1738111</v>
      </c>
      <c r="CS44" s="666"/>
      <c r="CT44" s="666"/>
      <c r="CU44" s="666"/>
      <c r="CV44" s="666"/>
      <c r="CW44" s="666"/>
      <c r="CX44" s="666"/>
      <c r="CY44" s="667"/>
      <c r="CZ44" s="670">
        <v>21.4</v>
      </c>
      <c r="DA44" s="671"/>
      <c r="DB44" s="671"/>
      <c r="DC44" s="683"/>
      <c r="DD44" s="674">
        <v>564882</v>
      </c>
      <c r="DE44" s="666"/>
      <c r="DF44" s="666"/>
      <c r="DG44" s="666"/>
      <c r="DH44" s="666"/>
      <c r="DI44" s="666"/>
      <c r="DJ44" s="666"/>
      <c r="DK44" s="667"/>
      <c r="DL44" s="756"/>
      <c r="DM44" s="757"/>
      <c r="DN44" s="757"/>
      <c r="DO44" s="757"/>
      <c r="DP44" s="757"/>
      <c r="DQ44" s="757"/>
      <c r="DR44" s="757"/>
      <c r="DS44" s="757"/>
      <c r="DT44" s="757"/>
      <c r="DU44" s="757"/>
      <c r="DV44" s="758"/>
      <c r="DW44" s="750"/>
      <c r="DX44" s="751"/>
      <c r="DY44" s="751"/>
      <c r="DZ44" s="751"/>
      <c r="EA44" s="751"/>
      <c r="EB44" s="751"/>
      <c r="EC44" s="752"/>
    </row>
    <row r="45" spans="2:133" ht="11.25" customHeight="1" x14ac:dyDescent="0.2">
      <c r="B45" s="225"/>
      <c r="C45" s="225"/>
      <c r="D45" s="225"/>
      <c r="E45" s="225"/>
      <c r="F45" s="225"/>
      <c r="G45" s="225"/>
      <c r="H45" s="225"/>
      <c r="I45" s="225"/>
      <c r="J45" s="225"/>
      <c r="K45" s="225"/>
      <c r="L45" s="225"/>
      <c r="M45" s="225"/>
      <c r="N45" s="225"/>
      <c r="O45" s="225"/>
      <c r="P45" s="225"/>
      <c r="Q45" s="225"/>
      <c r="R45" s="225"/>
      <c r="S45" s="225"/>
      <c r="T45" s="225"/>
      <c r="U45" s="225"/>
      <c r="V45" s="225"/>
      <c r="W45" s="225"/>
      <c r="X45" s="225"/>
      <c r="Y45" s="225"/>
      <c r="Z45" s="225"/>
      <c r="AA45" s="225"/>
      <c r="AB45" s="225"/>
      <c r="AC45" s="225"/>
      <c r="AD45" s="225"/>
      <c r="AE45" s="225"/>
      <c r="AF45" s="225"/>
      <c r="AG45" s="225"/>
      <c r="AH45" s="225"/>
      <c r="AI45" s="225"/>
      <c r="AJ45" s="225"/>
      <c r="AK45" s="225"/>
      <c r="AL45" s="225"/>
      <c r="AM45" s="225"/>
      <c r="AN45" s="225"/>
      <c r="AO45" s="225"/>
      <c r="CD45" s="768"/>
      <c r="CE45" s="769"/>
      <c r="CF45" s="662" t="s">
        <v>370</v>
      </c>
      <c r="CG45" s="663"/>
      <c r="CH45" s="663"/>
      <c r="CI45" s="663"/>
      <c r="CJ45" s="663"/>
      <c r="CK45" s="663"/>
      <c r="CL45" s="663"/>
      <c r="CM45" s="663"/>
      <c r="CN45" s="663"/>
      <c r="CO45" s="663"/>
      <c r="CP45" s="663"/>
      <c r="CQ45" s="664"/>
      <c r="CR45" s="665">
        <v>1105274</v>
      </c>
      <c r="CS45" s="699"/>
      <c r="CT45" s="699"/>
      <c r="CU45" s="699"/>
      <c r="CV45" s="699"/>
      <c r="CW45" s="699"/>
      <c r="CX45" s="699"/>
      <c r="CY45" s="700"/>
      <c r="CZ45" s="670">
        <v>13.6</v>
      </c>
      <c r="DA45" s="701"/>
      <c r="DB45" s="701"/>
      <c r="DC45" s="707"/>
      <c r="DD45" s="674">
        <v>214859</v>
      </c>
      <c r="DE45" s="699"/>
      <c r="DF45" s="699"/>
      <c r="DG45" s="699"/>
      <c r="DH45" s="699"/>
      <c r="DI45" s="699"/>
      <c r="DJ45" s="699"/>
      <c r="DK45" s="700"/>
      <c r="DL45" s="756"/>
      <c r="DM45" s="757"/>
      <c r="DN45" s="757"/>
      <c r="DO45" s="757"/>
      <c r="DP45" s="757"/>
      <c r="DQ45" s="757"/>
      <c r="DR45" s="757"/>
      <c r="DS45" s="757"/>
      <c r="DT45" s="757"/>
      <c r="DU45" s="757"/>
      <c r="DV45" s="758"/>
      <c r="DW45" s="750"/>
      <c r="DX45" s="751"/>
      <c r="DY45" s="751"/>
      <c r="DZ45" s="751"/>
      <c r="EA45" s="751"/>
      <c r="EB45" s="751"/>
      <c r="EC45" s="752"/>
    </row>
    <row r="46" spans="2:133" ht="11.25" customHeight="1" x14ac:dyDescent="0.2">
      <c r="B46" s="226" t="s">
        <v>371</v>
      </c>
      <c r="C46" s="226"/>
      <c r="D46" s="226"/>
      <c r="E46" s="226"/>
      <c r="F46" s="226"/>
      <c r="G46" s="226"/>
      <c r="H46" s="226"/>
      <c r="I46" s="226"/>
      <c r="J46" s="226"/>
      <c r="K46" s="226"/>
      <c r="L46" s="226"/>
      <c r="M46" s="226"/>
      <c r="N46" s="226"/>
      <c r="O46" s="226"/>
      <c r="P46" s="226"/>
      <c r="Q46" s="226"/>
      <c r="R46" s="226"/>
      <c r="S46" s="226"/>
      <c r="T46" s="226"/>
      <c r="U46" s="226"/>
      <c r="V46" s="226"/>
      <c r="W46" s="226"/>
      <c r="X46" s="226"/>
      <c r="Y46" s="226"/>
      <c r="Z46" s="226"/>
      <c r="AA46" s="226"/>
      <c r="AB46" s="226"/>
      <c r="AC46" s="226"/>
      <c r="AD46" s="226"/>
      <c r="AE46" s="226"/>
      <c r="AF46" s="226"/>
      <c r="AG46" s="226"/>
      <c r="AH46" s="226"/>
      <c r="AI46" s="226"/>
      <c r="AJ46" s="226"/>
      <c r="AK46" s="226"/>
      <c r="AL46" s="226"/>
      <c r="AM46" s="226"/>
      <c r="AN46" s="226"/>
      <c r="AO46" s="226"/>
      <c r="CD46" s="768"/>
      <c r="CE46" s="769"/>
      <c r="CF46" s="662" t="s">
        <v>372</v>
      </c>
      <c r="CG46" s="663"/>
      <c r="CH46" s="663"/>
      <c r="CI46" s="663"/>
      <c r="CJ46" s="663"/>
      <c r="CK46" s="663"/>
      <c r="CL46" s="663"/>
      <c r="CM46" s="663"/>
      <c r="CN46" s="663"/>
      <c r="CO46" s="663"/>
      <c r="CP46" s="663"/>
      <c r="CQ46" s="664"/>
      <c r="CR46" s="665">
        <v>632837</v>
      </c>
      <c r="CS46" s="666"/>
      <c r="CT46" s="666"/>
      <c r="CU46" s="666"/>
      <c r="CV46" s="666"/>
      <c r="CW46" s="666"/>
      <c r="CX46" s="666"/>
      <c r="CY46" s="667"/>
      <c r="CZ46" s="670">
        <v>7.8</v>
      </c>
      <c r="DA46" s="671"/>
      <c r="DB46" s="671"/>
      <c r="DC46" s="683"/>
      <c r="DD46" s="674">
        <v>350023</v>
      </c>
      <c r="DE46" s="666"/>
      <c r="DF46" s="666"/>
      <c r="DG46" s="666"/>
      <c r="DH46" s="666"/>
      <c r="DI46" s="666"/>
      <c r="DJ46" s="666"/>
      <c r="DK46" s="667"/>
      <c r="DL46" s="756"/>
      <c r="DM46" s="757"/>
      <c r="DN46" s="757"/>
      <c r="DO46" s="757"/>
      <c r="DP46" s="757"/>
      <c r="DQ46" s="757"/>
      <c r="DR46" s="757"/>
      <c r="DS46" s="757"/>
      <c r="DT46" s="757"/>
      <c r="DU46" s="757"/>
      <c r="DV46" s="758"/>
      <c r="DW46" s="750"/>
      <c r="DX46" s="751"/>
      <c r="DY46" s="751"/>
      <c r="DZ46" s="751"/>
      <c r="EA46" s="751"/>
      <c r="EB46" s="751"/>
      <c r="EC46" s="752"/>
    </row>
    <row r="47" spans="2:133" ht="11.25" customHeight="1" x14ac:dyDescent="0.2">
      <c r="B47" s="784" t="s">
        <v>373</v>
      </c>
      <c r="C47" s="784"/>
      <c r="D47" s="784"/>
      <c r="E47" s="784"/>
      <c r="F47" s="784"/>
      <c r="G47" s="784"/>
      <c r="H47" s="784"/>
      <c r="I47" s="784"/>
      <c r="J47" s="784"/>
      <c r="K47" s="784"/>
      <c r="L47" s="784"/>
      <c r="M47" s="784"/>
      <c r="N47" s="784"/>
      <c r="O47" s="784"/>
      <c r="P47" s="784"/>
      <c r="Q47" s="784"/>
      <c r="R47" s="784"/>
      <c r="S47" s="784"/>
      <c r="T47" s="784"/>
      <c r="U47" s="784"/>
      <c r="V47" s="784"/>
      <c r="W47" s="784"/>
      <c r="X47" s="784"/>
      <c r="Y47" s="784"/>
      <c r="Z47" s="784"/>
      <c r="AA47" s="784"/>
      <c r="AB47" s="784"/>
      <c r="AC47" s="784"/>
      <c r="AD47" s="784"/>
      <c r="AE47" s="784"/>
      <c r="AF47" s="784"/>
      <c r="AG47" s="784"/>
      <c r="AH47" s="784"/>
      <c r="AI47" s="784"/>
      <c r="AJ47" s="784"/>
      <c r="AK47" s="784"/>
      <c r="AL47" s="784"/>
      <c r="AM47" s="784"/>
      <c r="AN47" s="784"/>
      <c r="AO47" s="784"/>
      <c r="AP47" s="784"/>
      <c r="AQ47" s="784"/>
      <c r="AR47" s="784"/>
      <c r="AS47" s="784"/>
      <c r="AT47" s="784"/>
      <c r="AU47" s="784"/>
      <c r="AV47" s="784"/>
      <c r="AW47" s="784"/>
      <c r="AX47" s="784"/>
      <c r="AY47" s="784"/>
      <c r="AZ47" s="784"/>
      <c r="BA47" s="784"/>
      <c r="BB47" s="784"/>
      <c r="BC47" s="784"/>
      <c r="BD47" s="784"/>
      <c r="BE47" s="784"/>
      <c r="BF47" s="784"/>
      <c r="BG47" s="784"/>
      <c r="BH47" s="784"/>
      <c r="BI47" s="784"/>
      <c r="BJ47" s="784"/>
      <c r="BK47" s="784"/>
      <c r="BL47" s="784"/>
      <c r="BM47" s="784"/>
      <c r="BN47" s="784"/>
      <c r="BO47" s="784"/>
      <c r="BP47" s="784"/>
      <c r="BQ47" s="784"/>
      <c r="BR47" s="784"/>
      <c r="BS47" s="784"/>
      <c r="BT47" s="784"/>
      <c r="BU47" s="784"/>
      <c r="BV47" s="784"/>
      <c r="BW47" s="784"/>
      <c r="BX47" s="784"/>
      <c r="BY47" s="784"/>
      <c r="BZ47" s="784"/>
      <c r="CA47" s="784"/>
      <c r="CB47" s="784"/>
      <c r="CD47" s="768"/>
      <c r="CE47" s="769"/>
      <c r="CF47" s="662" t="s">
        <v>374</v>
      </c>
      <c r="CG47" s="663"/>
      <c r="CH47" s="663"/>
      <c r="CI47" s="663"/>
      <c r="CJ47" s="663"/>
      <c r="CK47" s="663"/>
      <c r="CL47" s="663"/>
      <c r="CM47" s="663"/>
      <c r="CN47" s="663"/>
      <c r="CO47" s="663"/>
      <c r="CP47" s="663"/>
      <c r="CQ47" s="664"/>
      <c r="CR47" s="665">
        <v>674023</v>
      </c>
      <c r="CS47" s="699"/>
      <c r="CT47" s="699"/>
      <c r="CU47" s="699"/>
      <c r="CV47" s="699"/>
      <c r="CW47" s="699"/>
      <c r="CX47" s="699"/>
      <c r="CY47" s="700"/>
      <c r="CZ47" s="670">
        <v>8.3000000000000007</v>
      </c>
      <c r="DA47" s="701"/>
      <c r="DB47" s="701"/>
      <c r="DC47" s="707"/>
      <c r="DD47" s="674">
        <v>69260</v>
      </c>
      <c r="DE47" s="699"/>
      <c r="DF47" s="699"/>
      <c r="DG47" s="699"/>
      <c r="DH47" s="699"/>
      <c r="DI47" s="699"/>
      <c r="DJ47" s="699"/>
      <c r="DK47" s="700"/>
      <c r="DL47" s="756"/>
      <c r="DM47" s="757"/>
      <c r="DN47" s="757"/>
      <c r="DO47" s="757"/>
      <c r="DP47" s="757"/>
      <c r="DQ47" s="757"/>
      <c r="DR47" s="757"/>
      <c r="DS47" s="757"/>
      <c r="DT47" s="757"/>
      <c r="DU47" s="757"/>
      <c r="DV47" s="758"/>
      <c r="DW47" s="750"/>
      <c r="DX47" s="751"/>
      <c r="DY47" s="751"/>
      <c r="DZ47" s="751"/>
      <c r="EA47" s="751"/>
      <c r="EB47" s="751"/>
      <c r="EC47" s="752"/>
    </row>
    <row r="48" spans="2:133" ht="10.8" x14ac:dyDescent="0.2">
      <c r="B48" s="783" t="s">
        <v>375</v>
      </c>
      <c r="C48" s="783"/>
      <c r="D48" s="783"/>
      <c r="E48" s="783"/>
      <c r="F48" s="783"/>
      <c r="G48" s="783"/>
      <c r="H48" s="783"/>
      <c r="I48" s="783"/>
      <c r="J48" s="783"/>
      <c r="K48" s="783"/>
      <c r="L48" s="783"/>
      <c r="M48" s="783"/>
      <c r="N48" s="783"/>
      <c r="O48" s="783"/>
      <c r="P48" s="783"/>
      <c r="Q48" s="783"/>
      <c r="R48" s="783"/>
      <c r="S48" s="783"/>
      <c r="T48" s="783"/>
      <c r="U48" s="783"/>
      <c r="V48" s="783"/>
      <c r="W48" s="783"/>
      <c r="X48" s="783"/>
      <c r="Y48" s="783"/>
      <c r="Z48" s="783"/>
      <c r="AA48" s="783"/>
      <c r="AB48" s="783"/>
      <c r="AC48" s="783"/>
      <c r="AD48" s="783"/>
      <c r="AE48" s="783"/>
      <c r="AF48" s="783"/>
      <c r="AG48" s="783"/>
      <c r="AH48" s="783"/>
      <c r="AI48" s="783"/>
      <c r="AJ48" s="783"/>
      <c r="AK48" s="783"/>
      <c r="AL48" s="783"/>
      <c r="AM48" s="783"/>
      <c r="AN48" s="783"/>
      <c r="AO48" s="783"/>
      <c r="AP48" s="783"/>
      <c r="AQ48" s="783"/>
      <c r="AR48" s="783"/>
      <c r="AS48" s="783"/>
      <c r="AT48" s="783"/>
      <c r="AU48" s="783"/>
      <c r="AV48" s="783"/>
      <c r="AW48" s="783"/>
      <c r="AX48" s="783"/>
      <c r="AY48" s="783"/>
      <c r="AZ48" s="783"/>
      <c r="BA48" s="783"/>
      <c r="BB48" s="783"/>
      <c r="BC48" s="783"/>
      <c r="BD48" s="783"/>
      <c r="BE48" s="783"/>
      <c r="BF48" s="783"/>
      <c r="BG48" s="783"/>
      <c r="BH48" s="783"/>
      <c r="BI48" s="783"/>
      <c r="BJ48" s="783"/>
      <c r="BK48" s="783"/>
      <c r="BL48" s="783"/>
      <c r="BM48" s="783"/>
      <c r="BN48" s="783"/>
      <c r="BO48" s="783"/>
      <c r="BP48" s="783"/>
      <c r="BQ48" s="783"/>
      <c r="BR48" s="783"/>
      <c r="BS48" s="783"/>
      <c r="BT48" s="783"/>
      <c r="BU48" s="783"/>
      <c r="BV48" s="783"/>
      <c r="BW48" s="783"/>
      <c r="BX48" s="783"/>
      <c r="BY48" s="783"/>
      <c r="BZ48" s="783"/>
      <c r="CA48" s="783"/>
      <c r="CB48" s="783"/>
      <c r="CD48" s="770"/>
      <c r="CE48" s="771"/>
      <c r="CF48" s="662" t="s">
        <v>376</v>
      </c>
      <c r="CG48" s="663"/>
      <c r="CH48" s="663"/>
      <c r="CI48" s="663"/>
      <c r="CJ48" s="663"/>
      <c r="CK48" s="663"/>
      <c r="CL48" s="663"/>
      <c r="CM48" s="663"/>
      <c r="CN48" s="663"/>
      <c r="CO48" s="663"/>
      <c r="CP48" s="663"/>
      <c r="CQ48" s="664"/>
      <c r="CR48" s="665" t="s">
        <v>237</v>
      </c>
      <c r="CS48" s="666"/>
      <c r="CT48" s="666"/>
      <c r="CU48" s="666"/>
      <c r="CV48" s="666"/>
      <c r="CW48" s="666"/>
      <c r="CX48" s="666"/>
      <c r="CY48" s="667"/>
      <c r="CZ48" s="670" t="s">
        <v>237</v>
      </c>
      <c r="DA48" s="671"/>
      <c r="DB48" s="671"/>
      <c r="DC48" s="683"/>
      <c r="DD48" s="674" t="s">
        <v>180</v>
      </c>
      <c r="DE48" s="666"/>
      <c r="DF48" s="666"/>
      <c r="DG48" s="666"/>
      <c r="DH48" s="666"/>
      <c r="DI48" s="666"/>
      <c r="DJ48" s="666"/>
      <c r="DK48" s="667"/>
      <c r="DL48" s="756"/>
      <c r="DM48" s="757"/>
      <c r="DN48" s="757"/>
      <c r="DO48" s="757"/>
      <c r="DP48" s="757"/>
      <c r="DQ48" s="757"/>
      <c r="DR48" s="757"/>
      <c r="DS48" s="757"/>
      <c r="DT48" s="757"/>
      <c r="DU48" s="757"/>
      <c r="DV48" s="758"/>
      <c r="DW48" s="750"/>
      <c r="DX48" s="751"/>
      <c r="DY48" s="751"/>
      <c r="DZ48" s="751"/>
      <c r="EA48" s="751"/>
      <c r="EB48" s="751"/>
      <c r="EC48" s="752"/>
    </row>
    <row r="49" spans="2:133" ht="11.25" customHeight="1" x14ac:dyDescent="0.2">
      <c r="B49" s="227"/>
      <c r="C49" s="226"/>
      <c r="D49" s="226"/>
      <c r="E49" s="226"/>
      <c r="F49" s="226"/>
      <c r="G49" s="226"/>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CD49" s="709" t="s">
        <v>377</v>
      </c>
      <c r="CE49" s="710"/>
      <c r="CF49" s="710"/>
      <c r="CG49" s="710"/>
      <c r="CH49" s="710"/>
      <c r="CI49" s="710"/>
      <c r="CJ49" s="710"/>
      <c r="CK49" s="710"/>
      <c r="CL49" s="710"/>
      <c r="CM49" s="710"/>
      <c r="CN49" s="710"/>
      <c r="CO49" s="710"/>
      <c r="CP49" s="710"/>
      <c r="CQ49" s="711"/>
      <c r="CR49" s="759">
        <v>8115475</v>
      </c>
      <c r="CS49" s="736"/>
      <c r="CT49" s="736"/>
      <c r="CU49" s="736"/>
      <c r="CV49" s="736"/>
      <c r="CW49" s="736"/>
      <c r="CX49" s="736"/>
      <c r="CY49" s="773"/>
      <c r="CZ49" s="764">
        <v>100</v>
      </c>
      <c r="DA49" s="774"/>
      <c r="DB49" s="774"/>
      <c r="DC49" s="775"/>
      <c r="DD49" s="776">
        <v>4687996</v>
      </c>
      <c r="DE49" s="736"/>
      <c r="DF49" s="736"/>
      <c r="DG49" s="736"/>
      <c r="DH49" s="736"/>
      <c r="DI49" s="736"/>
      <c r="DJ49" s="736"/>
      <c r="DK49" s="773"/>
      <c r="DL49" s="777"/>
      <c r="DM49" s="778"/>
      <c r="DN49" s="778"/>
      <c r="DO49" s="778"/>
      <c r="DP49" s="778"/>
      <c r="DQ49" s="778"/>
      <c r="DR49" s="778"/>
      <c r="DS49" s="778"/>
      <c r="DT49" s="778"/>
      <c r="DU49" s="778"/>
      <c r="DV49" s="779"/>
      <c r="DW49" s="780"/>
      <c r="DX49" s="781"/>
      <c r="DY49" s="781"/>
      <c r="DZ49" s="781"/>
      <c r="EA49" s="781"/>
      <c r="EB49" s="781"/>
      <c r="EC49" s="782"/>
    </row>
    <row r="50" spans="2:133" ht="10.8" hidden="1" x14ac:dyDescent="0.2">
      <c r="B50" s="228"/>
      <c r="C50" s="225"/>
      <c r="D50" s="225"/>
      <c r="E50" s="225"/>
      <c r="F50" s="225"/>
      <c r="G50" s="225"/>
      <c r="H50" s="225"/>
      <c r="I50" s="225"/>
      <c r="J50" s="225"/>
      <c r="K50" s="225"/>
      <c r="L50" s="225"/>
      <c r="M50" s="225"/>
      <c r="N50" s="225"/>
      <c r="O50" s="225"/>
      <c r="P50" s="225"/>
      <c r="Q50" s="225"/>
      <c r="R50" s="225"/>
      <c r="S50" s="225"/>
      <c r="T50" s="225"/>
      <c r="U50" s="225"/>
      <c r="V50" s="225"/>
      <c r="W50" s="225"/>
      <c r="X50" s="225"/>
      <c r="Y50" s="225"/>
      <c r="Z50" s="225"/>
      <c r="AA50" s="225"/>
      <c r="AB50" s="225"/>
      <c r="AC50" s="225"/>
      <c r="AD50" s="225"/>
      <c r="AE50" s="225"/>
      <c r="AF50" s="225"/>
      <c r="AG50" s="225"/>
      <c r="AH50" s="225"/>
      <c r="AI50" s="225"/>
      <c r="AJ50" s="225"/>
      <c r="AK50" s="225"/>
      <c r="AL50" s="225"/>
      <c r="AM50" s="225"/>
      <c r="AN50" s="225"/>
      <c r="AO50" s="225"/>
    </row>
  </sheetData>
  <sheetProtection algorithmName="SHA-512" hashValue="Qf/+BfbaIT8WtDJwnKDakmeOmi38odFqh7N+cs15kjMXv2z3NNN9xKUdhBGzLAFc45tbbebxNTH7CKG/3a1Cxg==" saltValue="1Bcu7zspDxAB9pQAIQvmIQ==" spinCount="100000" sheet="1" objects="1" scenarios="1"/>
  <mergeCells count="618">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 ref="CF46:CQ46"/>
    <mergeCell ref="CR46:CY46"/>
    <mergeCell ref="CZ46:DC46"/>
    <mergeCell ref="DD46:DK46"/>
    <mergeCell ref="DL46:DV46"/>
    <mergeCell ref="DW46:EC46"/>
    <mergeCell ref="CF45:CQ45"/>
    <mergeCell ref="CR45:CY45"/>
    <mergeCell ref="CZ45:DC45"/>
    <mergeCell ref="DD45:DK45"/>
    <mergeCell ref="DL45:DV45"/>
    <mergeCell ref="DW45:EC45"/>
    <mergeCell ref="CF44:CQ44"/>
    <mergeCell ref="CR44:CY44"/>
    <mergeCell ref="CZ44:DC44"/>
    <mergeCell ref="DD44:DK44"/>
    <mergeCell ref="DL44:DV44"/>
    <mergeCell ref="DW44:EC44"/>
    <mergeCell ref="CZ43:DC43"/>
    <mergeCell ref="DD43:DK43"/>
    <mergeCell ref="DL43:DV43"/>
    <mergeCell ref="DW43:EC43"/>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Z40:AC40"/>
    <mergeCell ref="AD40:AK40"/>
    <mergeCell ref="AL40:AO40"/>
    <mergeCell ref="AQ40:AY40"/>
    <mergeCell ref="AZ40:BF40"/>
    <mergeCell ref="BG40:BK42"/>
    <mergeCell ref="BM40:BU40"/>
    <mergeCell ref="Z42:AC42"/>
    <mergeCell ref="AD42:AK42"/>
    <mergeCell ref="AL42:AO42"/>
    <mergeCell ref="AQ42:AY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5" zoomScaleNormal="75" zoomScaleSheetLayoutView="70" workbookViewId="0"/>
  </sheetViews>
  <sheetFormatPr defaultColWidth="0" defaultRowHeight="13.2" zeroHeight="1" x14ac:dyDescent="0.2"/>
  <cols>
    <col min="1" max="130" width="2.77734375" style="234" customWidth="1"/>
    <col min="131" max="131" width="1.6640625" style="234" customWidth="1"/>
    <col min="132" max="16384" width="9" style="234" hidden="1"/>
  </cols>
  <sheetData>
    <row r="1" spans="1:131" ht="11.25" customHeight="1" thickBot="1" x14ac:dyDescent="0.25">
      <c r="A1" s="230"/>
      <c r="B1" s="230"/>
      <c r="C1" s="230"/>
      <c r="D1" s="230"/>
      <c r="E1" s="230"/>
      <c r="F1" s="230"/>
      <c r="G1" s="230"/>
      <c r="H1" s="230"/>
      <c r="I1" s="230"/>
      <c r="J1" s="230"/>
      <c r="K1" s="230"/>
      <c r="L1" s="230"/>
      <c r="M1" s="230"/>
      <c r="N1" s="231"/>
      <c r="O1" s="231"/>
      <c r="P1" s="231"/>
      <c r="Q1" s="231"/>
      <c r="R1" s="231"/>
      <c r="S1" s="231"/>
      <c r="T1" s="231"/>
      <c r="U1" s="231"/>
      <c r="V1" s="231"/>
      <c r="W1" s="231"/>
      <c r="X1" s="231"/>
      <c r="Y1" s="231"/>
      <c r="Z1" s="231"/>
      <c r="AA1" s="231"/>
      <c r="AB1" s="231"/>
      <c r="AC1" s="231"/>
      <c r="AD1" s="231"/>
      <c r="AE1" s="231"/>
      <c r="AF1" s="231"/>
      <c r="AG1" s="231"/>
      <c r="AH1" s="231"/>
      <c r="AI1" s="231"/>
      <c r="AJ1" s="231"/>
      <c r="AK1" s="231"/>
      <c r="AL1" s="231"/>
      <c r="AM1" s="231"/>
      <c r="AN1" s="231"/>
      <c r="AO1" s="231"/>
      <c r="AP1" s="231"/>
      <c r="AQ1" s="231"/>
      <c r="AR1" s="231"/>
      <c r="AS1" s="231"/>
      <c r="AT1" s="231"/>
      <c r="AU1" s="231"/>
      <c r="AV1" s="231"/>
      <c r="AW1" s="231"/>
      <c r="AX1" s="231"/>
      <c r="AY1" s="231"/>
      <c r="AZ1" s="231"/>
      <c r="BA1" s="231"/>
      <c r="BB1" s="231"/>
      <c r="BC1" s="231"/>
      <c r="BD1" s="231"/>
      <c r="BE1" s="231"/>
      <c r="BF1" s="231"/>
      <c r="BG1" s="231"/>
      <c r="BH1" s="231"/>
      <c r="BI1" s="231"/>
      <c r="BJ1" s="231"/>
      <c r="BK1" s="231"/>
      <c r="BL1" s="231"/>
      <c r="BM1" s="231"/>
      <c r="BN1" s="231"/>
      <c r="BO1" s="231"/>
      <c r="BP1" s="231"/>
      <c r="BQ1" s="231"/>
      <c r="BR1" s="231"/>
      <c r="BS1" s="231"/>
      <c r="BT1" s="231"/>
      <c r="BU1" s="231"/>
      <c r="BV1" s="231"/>
      <c r="BW1" s="231"/>
      <c r="BX1" s="231"/>
      <c r="BY1" s="231"/>
      <c r="BZ1" s="231"/>
      <c r="CA1" s="231"/>
      <c r="CB1" s="231"/>
      <c r="CC1" s="231"/>
      <c r="CD1" s="231"/>
      <c r="CE1" s="231"/>
      <c r="CF1" s="231"/>
      <c r="CG1" s="231"/>
      <c r="CH1" s="231"/>
      <c r="CI1" s="231"/>
      <c r="CJ1" s="231"/>
      <c r="CK1" s="231"/>
      <c r="CL1" s="231"/>
      <c r="CM1" s="231"/>
      <c r="CN1" s="231"/>
      <c r="CO1" s="231"/>
      <c r="CP1" s="231"/>
      <c r="CQ1" s="231"/>
      <c r="CR1" s="231"/>
      <c r="CS1" s="231"/>
      <c r="CT1" s="231"/>
      <c r="CU1" s="231"/>
      <c r="CV1" s="231"/>
      <c r="CW1" s="231"/>
      <c r="CX1" s="231"/>
      <c r="CY1" s="231"/>
      <c r="CZ1" s="231"/>
      <c r="DA1" s="231"/>
      <c r="DB1" s="231"/>
      <c r="DC1" s="231"/>
      <c r="DD1" s="231"/>
      <c r="DE1" s="231"/>
      <c r="DF1" s="231"/>
      <c r="DG1" s="231"/>
      <c r="DH1" s="231"/>
      <c r="DI1" s="231"/>
      <c r="DJ1" s="231"/>
      <c r="DK1" s="231"/>
      <c r="DL1" s="231"/>
      <c r="DM1" s="231"/>
      <c r="DN1" s="231"/>
      <c r="DO1" s="231"/>
      <c r="DP1" s="231"/>
      <c r="DQ1" s="232"/>
      <c r="DR1" s="232"/>
      <c r="DS1" s="232"/>
      <c r="DT1" s="232"/>
      <c r="DU1" s="232"/>
      <c r="DV1" s="232"/>
      <c r="DW1" s="232"/>
      <c r="DX1" s="232"/>
      <c r="DY1" s="232"/>
      <c r="DZ1" s="232"/>
      <c r="EA1" s="233"/>
    </row>
    <row r="2" spans="1:131" ht="26.25" customHeight="1" thickBot="1" x14ac:dyDescent="0.25">
      <c r="A2" s="785" t="s">
        <v>378</v>
      </c>
      <c r="B2" s="785"/>
      <c r="C2" s="785"/>
      <c r="D2" s="785"/>
      <c r="E2" s="785"/>
      <c r="F2" s="785"/>
      <c r="G2" s="785"/>
      <c r="H2" s="785"/>
      <c r="I2" s="785"/>
      <c r="J2" s="785"/>
      <c r="K2" s="785"/>
      <c r="L2" s="785"/>
      <c r="M2" s="785"/>
      <c r="N2" s="785"/>
      <c r="O2" s="785"/>
      <c r="P2" s="785"/>
      <c r="Q2" s="785"/>
      <c r="R2" s="785"/>
      <c r="S2" s="785"/>
      <c r="T2" s="785"/>
      <c r="U2" s="785"/>
      <c r="V2" s="785"/>
      <c r="W2" s="785"/>
      <c r="X2" s="785"/>
      <c r="Y2" s="785"/>
      <c r="Z2" s="785"/>
      <c r="AA2" s="785"/>
      <c r="AB2" s="785"/>
      <c r="AC2" s="785"/>
      <c r="AD2" s="785"/>
      <c r="AE2" s="785"/>
      <c r="AF2" s="785"/>
      <c r="AG2" s="785"/>
      <c r="AH2" s="785"/>
      <c r="AI2" s="785"/>
      <c r="AJ2" s="785"/>
      <c r="AK2" s="785"/>
      <c r="AL2" s="785"/>
      <c r="AM2" s="785"/>
      <c r="AN2" s="785"/>
      <c r="AO2" s="785"/>
      <c r="AP2" s="785"/>
      <c r="AQ2" s="785"/>
      <c r="AR2" s="785"/>
      <c r="AS2" s="785"/>
      <c r="AT2" s="785"/>
      <c r="AU2" s="785"/>
      <c r="AV2" s="785"/>
      <c r="AW2" s="785"/>
      <c r="AX2" s="785"/>
      <c r="AY2" s="785"/>
      <c r="AZ2" s="785"/>
      <c r="BA2" s="785"/>
      <c r="BB2" s="785"/>
      <c r="BC2" s="785"/>
      <c r="BD2" s="785"/>
      <c r="BE2" s="785"/>
      <c r="BF2" s="785"/>
      <c r="BG2" s="785"/>
      <c r="BH2" s="785"/>
      <c r="BI2" s="785"/>
      <c r="BJ2" s="231"/>
      <c r="BK2" s="231"/>
      <c r="BL2" s="231"/>
      <c r="BM2" s="231"/>
      <c r="BN2" s="231"/>
      <c r="BO2" s="231"/>
      <c r="BP2" s="231"/>
      <c r="BQ2" s="231"/>
      <c r="BR2" s="231"/>
      <c r="BS2" s="231"/>
      <c r="BT2" s="231"/>
      <c r="BU2" s="231"/>
      <c r="BV2" s="231"/>
      <c r="BW2" s="231"/>
      <c r="BX2" s="231"/>
      <c r="BY2" s="231"/>
      <c r="BZ2" s="231"/>
      <c r="CA2" s="231"/>
      <c r="CB2" s="231"/>
      <c r="CC2" s="231"/>
      <c r="CD2" s="231"/>
      <c r="CE2" s="231"/>
      <c r="CF2" s="231"/>
      <c r="CG2" s="231"/>
      <c r="CH2" s="231"/>
      <c r="CI2" s="231"/>
      <c r="CJ2" s="231"/>
      <c r="CK2" s="231"/>
      <c r="CL2" s="231"/>
      <c r="CM2" s="231"/>
      <c r="CN2" s="231"/>
      <c r="CO2" s="231"/>
      <c r="CP2" s="231"/>
      <c r="CQ2" s="231"/>
      <c r="CR2" s="231"/>
      <c r="CS2" s="231"/>
      <c r="CT2" s="231"/>
      <c r="CU2" s="231"/>
      <c r="CV2" s="231"/>
      <c r="CW2" s="231"/>
      <c r="CX2" s="231"/>
      <c r="CY2" s="231"/>
      <c r="CZ2" s="231"/>
      <c r="DA2" s="231"/>
      <c r="DB2" s="231"/>
      <c r="DC2" s="231"/>
      <c r="DD2" s="231"/>
      <c r="DE2" s="231"/>
      <c r="DF2" s="231"/>
      <c r="DG2" s="231"/>
      <c r="DH2" s="231"/>
      <c r="DI2" s="231"/>
      <c r="DJ2" s="786" t="s">
        <v>379</v>
      </c>
      <c r="DK2" s="787"/>
      <c r="DL2" s="787"/>
      <c r="DM2" s="787"/>
      <c r="DN2" s="787"/>
      <c r="DO2" s="788"/>
      <c r="DP2" s="231"/>
      <c r="DQ2" s="786" t="s">
        <v>380</v>
      </c>
      <c r="DR2" s="787"/>
      <c r="DS2" s="787"/>
      <c r="DT2" s="787"/>
      <c r="DU2" s="787"/>
      <c r="DV2" s="787"/>
      <c r="DW2" s="787"/>
      <c r="DX2" s="787"/>
      <c r="DY2" s="787"/>
      <c r="DZ2" s="788"/>
      <c r="EA2" s="233"/>
    </row>
    <row r="3" spans="1:131" ht="11.25" customHeight="1" x14ac:dyDescent="0.2">
      <c r="A3" s="231"/>
      <c r="B3" s="231"/>
      <c r="C3" s="231"/>
      <c r="D3" s="231"/>
      <c r="E3" s="231"/>
      <c r="F3" s="231"/>
      <c r="G3" s="231"/>
      <c r="H3" s="231"/>
      <c r="I3" s="231"/>
      <c r="J3" s="231"/>
      <c r="K3" s="231"/>
      <c r="L3" s="231"/>
      <c r="M3" s="231"/>
      <c r="N3" s="231"/>
      <c r="O3" s="231"/>
      <c r="P3" s="231"/>
      <c r="Q3" s="231"/>
      <c r="R3" s="231"/>
      <c r="S3" s="231"/>
      <c r="T3" s="231"/>
      <c r="U3" s="231"/>
      <c r="V3" s="231"/>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3"/>
    </row>
    <row r="4" spans="1:131" s="238" customFormat="1" ht="26.25" customHeight="1" thickBot="1" x14ac:dyDescent="0.25">
      <c r="A4" s="789" t="s">
        <v>381</v>
      </c>
      <c r="B4" s="789"/>
      <c r="C4" s="789"/>
      <c r="D4" s="789"/>
      <c r="E4" s="789"/>
      <c r="F4" s="789"/>
      <c r="G4" s="789"/>
      <c r="H4" s="789"/>
      <c r="I4" s="789"/>
      <c r="J4" s="789"/>
      <c r="K4" s="789"/>
      <c r="L4" s="789"/>
      <c r="M4" s="789"/>
      <c r="N4" s="789"/>
      <c r="O4" s="789"/>
      <c r="P4" s="789"/>
      <c r="Q4" s="789"/>
      <c r="R4" s="789"/>
      <c r="S4" s="789"/>
      <c r="T4" s="789"/>
      <c r="U4" s="789"/>
      <c r="V4" s="789"/>
      <c r="W4" s="789"/>
      <c r="X4" s="789"/>
      <c r="Y4" s="789"/>
      <c r="Z4" s="789"/>
      <c r="AA4" s="789"/>
      <c r="AB4" s="789"/>
      <c r="AC4" s="789"/>
      <c r="AD4" s="789"/>
      <c r="AE4" s="789"/>
      <c r="AF4" s="789"/>
      <c r="AG4" s="789"/>
      <c r="AH4" s="789"/>
      <c r="AI4" s="789"/>
      <c r="AJ4" s="789"/>
      <c r="AK4" s="789"/>
      <c r="AL4" s="789"/>
      <c r="AM4" s="789"/>
      <c r="AN4" s="789"/>
      <c r="AO4" s="789"/>
      <c r="AP4" s="789"/>
      <c r="AQ4" s="789"/>
      <c r="AR4" s="789"/>
      <c r="AS4" s="789"/>
      <c r="AT4" s="789"/>
      <c r="AU4" s="789"/>
      <c r="AV4" s="789"/>
      <c r="AW4" s="789"/>
      <c r="AX4" s="789"/>
      <c r="AY4" s="789"/>
      <c r="AZ4" s="235"/>
      <c r="BA4" s="235"/>
      <c r="BB4" s="235"/>
      <c r="BC4" s="235"/>
      <c r="BD4" s="235"/>
      <c r="BE4" s="236"/>
      <c r="BF4" s="236"/>
      <c r="BG4" s="236"/>
      <c r="BH4" s="236"/>
      <c r="BI4" s="236"/>
      <c r="BJ4" s="236"/>
      <c r="BK4" s="236"/>
      <c r="BL4" s="236"/>
      <c r="BM4" s="236"/>
      <c r="BN4" s="236"/>
      <c r="BO4" s="236"/>
      <c r="BP4" s="236"/>
      <c r="BQ4" s="790" t="s">
        <v>382</v>
      </c>
      <c r="BR4" s="790"/>
      <c r="BS4" s="790"/>
      <c r="BT4" s="790"/>
      <c r="BU4" s="790"/>
      <c r="BV4" s="790"/>
      <c r="BW4" s="790"/>
      <c r="BX4" s="790"/>
      <c r="BY4" s="790"/>
      <c r="BZ4" s="790"/>
      <c r="CA4" s="790"/>
      <c r="CB4" s="790"/>
      <c r="CC4" s="790"/>
      <c r="CD4" s="790"/>
      <c r="CE4" s="790"/>
      <c r="CF4" s="790"/>
      <c r="CG4" s="790"/>
      <c r="CH4" s="790"/>
      <c r="CI4" s="790"/>
      <c r="CJ4" s="790"/>
      <c r="CK4" s="790"/>
      <c r="CL4" s="790"/>
      <c r="CM4" s="790"/>
      <c r="CN4" s="790"/>
      <c r="CO4" s="790"/>
      <c r="CP4" s="790"/>
      <c r="CQ4" s="790"/>
      <c r="CR4" s="790"/>
      <c r="CS4" s="790"/>
      <c r="CT4" s="790"/>
      <c r="CU4" s="790"/>
      <c r="CV4" s="790"/>
      <c r="CW4" s="790"/>
      <c r="CX4" s="790"/>
      <c r="CY4" s="790"/>
      <c r="CZ4" s="790"/>
      <c r="DA4" s="790"/>
      <c r="DB4" s="790"/>
      <c r="DC4" s="790"/>
      <c r="DD4" s="790"/>
      <c r="DE4" s="790"/>
      <c r="DF4" s="790"/>
      <c r="DG4" s="790"/>
      <c r="DH4" s="790"/>
      <c r="DI4" s="790"/>
      <c r="DJ4" s="790"/>
      <c r="DK4" s="790"/>
      <c r="DL4" s="790"/>
      <c r="DM4" s="790"/>
      <c r="DN4" s="790"/>
      <c r="DO4" s="790"/>
      <c r="DP4" s="790"/>
      <c r="DQ4" s="790"/>
      <c r="DR4" s="790"/>
      <c r="DS4" s="790"/>
      <c r="DT4" s="790"/>
      <c r="DU4" s="790"/>
      <c r="DV4" s="790"/>
      <c r="DW4" s="790"/>
      <c r="DX4" s="790"/>
      <c r="DY4" s="790"/>
      <c r="DZ4" s="790"/>
      <c r="EA4" s="237"/>
    </row>
    <row r="5" spans="1:131" s="238" customFormat="1" ht="26.25" customHeight="1" x14ac:dyDescent="0.2">
      <c r="A5" s="791" t="s">
        <v>383</v>
      </c>
      <c r="B5" s="792"/>
      <c r="C5" s="792"/>
      <c r="D5" s="792"/>
      <c r="E5" s="792"/>
      <c r="F5" s="792"/>
      <c r="G5" s="792"/>
      <c r="H5" s="792"/>
      <c r="I5" s="792"/>
      <c r="J5" s="792"/>
      <c r="K5" s="792"/>
      <c r="L5" s="792"/>
      <c r="M5" s="792"/>
      <c r="N5" s="792"/>
      <c r="O5" s="792"/>
      <c r="P5" s="793"/>
      <c r="Q5" s="797" t="s">
        <v>384</v>
      </c>
      <c r="R5" s="798"/>
      <c r="S5" s="798"/>
      <c r="T5" s="798"/>
      <c r="U5" s="799"/>
      <c r="V5" s="797" t="s">
        <v>385</v>
      </c>
      <c r="W5" s="798"/>
      <c r="X5" s="798"/>
      <c r="Y5" s="798"/>
      <c r="Z5" s="799"/>
      <c r="AA5" s="797" t="s">
        <v>386</v>
      </c>
      <c r="AB5" s="798"/>
      <c r="AC5" s="798"/>
      <c r="AD5" s="798"/>
      <c r="AE5" s="798"/>
      <c r="AF5" s="803" t="s">
        <v>387</v>
      </c>
      <c r="AG5" s="798"/>
      <c r="AH5" s="798"/>
      <c r="AI5" s="798"/>
      <c r="AJ5" s="804"/>
      <c r="AK5" s="798" t="s">
        <v>388</v>
      </c>
      <c r="AL5" s="798"/>
      <c r="AM5" s="798"/>
      <c r="AN5" s="798"/>
      <c r="AO5" s="799"/>
      <c r="AP5" s="797" t="s">
        <v>389</v>
      </c>
      <c r="AQ5" s="798"/>
      <c r="AR5" s="798"/>
      <c r="AS5" s="798"/>
      <c r="AT5" s="799"/>
      <c r="AU5" s="797" t="s">
        <v>390</v>
      </c>
      <c r="AV5" s="798"/>
      <c r="AW5" s="798"/>
      <c r="AX5" s="798"/>
      <c r="AY5" s="804"/>
      <c r="AZ5" s="235"/>
      <c r="BA5" s="235"/>
      <c r="BB5" s="235"/>
      <c r="BC5" s="235"/>
      <c r="BD5" s="235"/>
      <c r="BE5" s="236"/>
      <c r="BF5" s="236"/>
      <c r="BG5" s="236"/>
      <c r="BH5" s="236"/>
      <c r="BI5" s="236"/>
      <c r="BJ5" s="236"/>
      <c r="BK5" s="236"/>
      <c r="BL5" s="236"/>
      <c r="BM5" s="236"/>
      <c r="BN5" s="236"/>
      <c r="BO5" s="236"/>
      <c r="BP5" s="236"/>
      <c r="BQ5" s="791" t="s">
        <v>391</v>
      </c>
      <c r="BR5" s="792"/>
      <c r="BS5" s="792"/>
      <c r="BT5" s="792"/>
      <c r="BU5" s="792"/>
      <c r="BV5" s="792"/>
      <c r="BW5" s="792"/>
      <c r="BX5" s="792"/>
      <c r="BY5" s="792"/>
      <c r="BZ5" s="792"/>
      <c r="CA5" s="792"/>
      <c r="CB5" s="792"/>
      <c r="CC5" s="792"/>
      <c r="CD5" s="792"/>
      <c r="CE5" s="792"/>
      <c r="CF5" s="792"/>
      <c r="CG5" s="793"/>
      <c r="CH5" s="797" t="s">
        <v>392</v>
      </c>
      <c r="CI5" s="798"/>
      <c r="CJ5" s="798"/>
      <c r="CK5" s="798"/>
      <c r="CL5" s="799"/>
      <c r="CM5" s="797" t="s">
        <v>393</v>
      </c>
      <c r="CN5" s="798"/>
      <c r="CO5" s="798"/>
      <c r="CP5" s="798"/>
      <c r="CQ5" s="799"/>
      <c r="CR5" s="797" t="s">
        <v>394</v>
      </c>
      <c r="CS5" s="798"/>
      <c r="CT5" s="798"/>
      <c r="CU5" s="798"/>
      <c r="CV5" s="799"/>
      <c r="CW5" s="797" t="s">
        <v>395</v>
      </c>
      <c r="CX5" s="798"/>
      <c r="CY5" s="798"/>
      <c r="CZ5" s="798"/>
      <c r="DA5" s="799"/>
      <c r="DB5" s="797" t="s">
        <v>396</v>
      </c>
      <c r="DC5" s="798"/>
      <c r="DD5" s="798"/>
      <c r="DE5" s="798"/>
      <c r="DF5" s="799"/>
      <c r="DG5" s="827" t="s">
        <v>397</v>
      </c>
      <c r="DH5" s="828"/>
      <c r="DI5" s="828"/>
      <c r="DJ5" s="828"/>
      <c r="DK5" s="829"/>
      <c r="DL5" s="827" t="s">
        <v>398</v>
      </c>
      <c r="DM5" s="828"/>
      <c r="DN5" s="828"/>
      <c r="DO5" s="828"/>
      <c r="DP5" s="829"/>
      <c r="DQ5" s="797" t="s">
        <v>399</v>
      </c>
      <c r="DR5" s="798"/>
      <c r="DS5" s="798"/>
      <c r="DT5" s="798"/>
      <c r="DU5" s="799"/>
      <c r="DV5" s="797" t="s">
        <v>390</v>
      </c>
      <c r="DW5" s="798"/>
      <c r="DX5" s="798"/>
      <c r="DY5" s="798"/>
      <c r="DZ5" s="804"/>
      <c r="EA5" s="237"/>
    </row>
    <row r="6" spans="1:131" s="238" customFormat="1" ht="26.25" customHeight="1" thickBot="1" x14ac:dyDescent="0.25">
      <c r="A6" s="794"/>
      <c r="B6" s="795"/>
      <c r="C6" s="795"/>
      <c r="D6" s="795"/>
      <c r="E6" s="795"/>
      <c r="F6" s="795"/>
      <c r="G6" s="795"/>
      <c r="H6" s="795"/>
      <c r="I6" s="795"/>
      <c r="J6" s="795"/>
      <c r="K6" s="795"/>
      <c r="L6" s="795"/>
      <c r="M6" s="795"/>
      <c r="N6" s="795"/>
      <c r="O6" s="795"/>
      <c r="P6" s="796"/>
      <c r="Q6" s="800"/>
      <c r="R6" s="801"/>
      <c r="S6" s="801"/>
      <c r="T6" s="801"/>
      <c r="U6" s="802"/>
      <c r="V6" s="800"/>
      <c r="W6" s="801"/>
      <c r="X6" s="801"/>
      <c r="Y6" s="801"/>
      <c r="Z6" s="802"/>
      <c r="AA6" s="800"/>
      <c r="AB6" s="801"/>
      <c r="AC6" s="801"/>
      <c r="AD6" s="801"/>
      <c r="AE6" s="801"/>
      <c r="AF6" s="805"/>
      <c r="AG6" s="801"/>
      <c r="AH6" s="801"/>
      <c r="AI6" s="801"/>
      <c r="AJ6" s="806"/>
      <c r="AK6" s="801"/>
      <c r="AL6" s="801"/>
      <c r="AM6" s="801"/>
      <c r="AN6" s="801"/>
      <c r="AO6" s="802"/>
      <c r="AP6" s="800"/>
      <c r="AQ6" s="801"/>
      <c r="AR6" s="801"/>
      <c r="AS6" s="801"/>
      <c r="AT6" s="802"/>
      <c r="AU6" s="800"/>
      <c r="AV6" s="801"/>
      <c r="AW6" s="801"/>
      <c r="AX6" s="801"/>
      <c r="AY6" s="806"/>
      <c r="AZ6" s="235"/>
      <c r="BA6" s="235"/>
      <c r="BB6" s="235"/>
      <c r="BC6" s="235"/>
      <c r="BD6" s="235"/>
      <c r="BE6" s="236"/>
      <c r="BF6" s="236"/>
      <c r="BG6" s="236"/>
      <c r="BH6" s="236"/>
      <c r="BI6" s="236"/>
      <c r="BJ6" s="236"/>
      <c r="BK6" s="236"/>
      <c r="BL6" s="236"/>
      <c r="BM6" s="236"/>
      <c r="BN6" s="236"/>
      <c r="BO6" s="236"/>
      <c r="BP6" s="236"/>
      <c r="BQ6" s="794"/>
      <c r="BR6" s="795"/>
      <c r="BS6" s="795"/>
      <c r="BT6" s="795"/>
      <c r="BU6" s="795"/>
      <c r="BV6" s="795"/>
      <c r="BW6" s="795"/>
      <c r="BX6" s="795"/>
      <c r="BY6" s="795"/>
      <c r="BZ6" s="795"/>
      <c r="CA6" s="795"/>
      <c r="CB6" s="795"/>
      <c r="CC6" s="795"/>
      <c r="CD6" s="795"/>
      <c r="CE6" s="795"/>
      <c r="CF6" s="795"/>
      <c r="CG6" s="796"/>
      <c r="CH6" s="800"/>
      <c r="CI6" s="801"/>
      <c r="CJ6" s="801"/>
      <c r="CK6" s="801"/>
      <c r="CL6" s="802"/>
      <c r="CM6" s="800"/>
      <c r="CN6" s="801"/>
      <c r="CO6" s="801"/>
      <c r="CP6" s="801"/>
      <c r="CQ6" s="802"/>
      <c r="CR6" s="800"/>
      <c r="CS6" s="801"/>
      <c r="CT6" s="801"/>
      <c r="CU6" s="801"/>
      <c r="CV6" s="802"/>
      <c r="CW6" s="800"/>
      <c r="CX6" s="801"/>
      <c r="CY6" s="801"/>
      <c r="CZ6" s="801"/>
      <c r="DA6" s="802"/>
      <c r="DB6" s="800"/>
      <c r="DC6" s="801"/>
      <c r="DD6" s="801"/>
      <c r="DE6" s="801"/>
      <c r="DF6" s="802"/>
      <c r="DG6" s="830"/>
      <c r="DH6" s="831"/>
      <c r="DI6" s="831"/>
      <c r="DJ6" s="831"/>
      <c r="DK6" s="832"/>
      <c r="DL6" s="830"/>
      <c r="DM6" s="831"/>
      <c r="DN6" s="831"/>
      <c r="DO6" s="831"/>
      <c r="DP6" s="832"/>
      <c r="DQ6" s="800"/>
      <c r="DR6" s="801"/>
      <c r="DS6" s="801"/>
      <c r="DT6" s="801"/>
      <c r="DU6" s="802"/>
      <c r="DV6" s="800"/>
      <c r="DW6" s="801"/>
      <c r="DX6" s="801"/>
      <c r="DY6" s="801"/>
      <c r="DZ6" s="806"/>
      <c r="EA6" s="237"/>
    </row>
    <row r="7" spans="1:131" s="238" customFormat="1" ht="26.25" customHeight="1" thickTop="1" x14ac:dyDescent="0.2">
      <c r="A7" s="239">
        <v>1</v>
      </c>
      <c r="B7" s="813" t="s">
        <v>400</v>
      </c>
      <c r="C7" s="814"/>
      <c r="D7" s="814"/>
      <c r="E7" s="814"/>
      <c r="F7" s="814"/>
      <c r="G7" s="814"/>
      <c r="H7" s="814"/>
      <c r="I7" s="814"/>
      <c r="J7" s="814"/>
      <c r="K7" s="814"/>
      <c r="L7" s="814"/>
      <c r="M7" s="814"/>
      <c r="N7" s="814"/>
      <c r="O7" s="814"/>
      <c r="P7" s="815"/>
      <c r="Q7" s="816"/>
      <c r="R7" s="817"/>
      <c r="S7" s="817"/>
      <c r="T7" s="817"/>
      <c r="U7" s="817"/>
      <c r="V7" s="817"/>
      <c r="W7" s="817"/>
      <c r="X7" s="817"/>
      <c r="Y7" s="817"/>
      <c r="Z7" s="817"/>
      <c r="AA7" s="817"/>
      <c r="AB7" s="817"/>
      <c r="AC7" s="817"/>
      <c r="AD7" s="817"/>
      <c r="AE7" s="818"/>
      <c r="AF7" s="819">
        <v>459</v>
      </c>
      <c r="AG7" s="820"/>
      <c r="AH7" s="820"/>
      <c r="AI7" s="820"/>
      <c r="AJ7" s="821"/>
      <c r="AK7" s="822"/>
      <c r="AL7" s="823"/>
      <c r="AM7" s="823"/>
      <c r="AN7" s="823"/>
      <c r="AO7" s="823"/>
      <c r="AP7" s="823"/>
      <c r="AQ7" s="823"/>
      <c r="AR7" s="823"/>
      <c r="AS7" s="823"/>
      <c r="AT7" s="823"/>
      <c r="AU7" s="824"/>
      <c r="AV7" s="824"/>
      <c r="AW7" s="824"/>
      <c r="AX7" s="824"/>
      <c r="AY7" s="825"/>
      <c r="AZ7" s="235"/>
      <c r="BA7" s="235"/>
      <c r="BB7" s="235"/>
      <c r="BC7" s="235"/>
      <c r="BD7" s="235"/>
      <c r="BE7" s="236"/>
      <c r="BF7" s="236"/>
      <c r="BG7" s="236"/>
      <c r="BH7" s="236"/>
      <c r="BI7" s="236"/>
      <c r="BJ7" s="236"/>
      <c r="BK7" s="236"/>
      <c r="BL7" s="236"/>
      <c r="BM7" s="236"/>
      <c r="BN7" s="236"/>
      <c r="BO7" s="236"/>
      <c r="BP7" s="236"/>
      <c r="BQ7" s="239">
        <v>1</v>
      </c>
      <c r="BR7" s="240"/>
      <c r="BS7" s="810"/>
      <c r="BT7" s="811"/>
      <c r="BU7" s="811"/>
      <c r="BV7" s="811"/>
      <c r="BW7" s="811"/>
      <c r="BX7" s="811"/>
      <c r="BY7" s="811"/>
      <c r="BZ7" s="811"/>
      <c r="CA7" s="811"/>
      <c r="CB7" s="811"/>
      <c r="CC7" s="811"/>
      <c r="CD7" s="811"/>
      <c r="CE7" s="811"/>
      <c r="CF7" s="811"/>
      <c r="CG7" s="826"/>
      <c r="CH7" s="807"/>
      <c r="CI7" s="808"/>
      <c r="CJ7" s="808"/>
      <c r="CK7" s="808"/>
      <c r="CL7" s="809"/>
      <c r="CM7" s="807"/>
      <c r="CN7" s="808"/>
      <c r="CO7" s="808"/>
      <c r="CP7" s="808"/>
      <c r="CQ7" s="809"/>
      <c r="CR7" s="807"/>
      <c r="CS7" s="808"/>
      <c r="CT7" s="808"/>
      <c r="CU7" s="808"/>
      <c r="CV7" s="809"/>
      <c r="CW7" s="807"/>
      <c r="CX7" s="808"/>
      <c r="CY7" s="808"/>
      <c r="CZ7" s="808"/>
      <c r="DA7" s="809"/>
      <c r="DB7" s="807"/>
      <c r="DC7" s="808"/>
      <c r="DD7" s="808"/>
      <c r="DE7" s="808"/>
      <c r="DF7" s="809"/>
      <c r="DG7" s="807"/>
      <c r="DH7" s="808"/>
      <c r="DI7" s="808"/>
      <c r="DJ7" s="808"/>
      <c r="DK7" s="809"/>
      <c r="DL7" s="807"/>
      <c r="DM7" s="808"/>
      <c r="DN7" s="808"/>
      <c r="DO7" s="808"/>
      <c r="DP7" s="809"/>
      <c r="DQ7" s="807"/>
      <c r="DR7" s="808"/>
      <c r="DS7" s="808"/>
      <c r="DT7" s="808"/>
      <c r="DU7" s="809"/>
      <c r="DV7" s="810"/>
      <c r="DW7" s="811"/>
      <c r="DX7" s="811"/>
      <c r="DY7" s="811"/>
      <c r="DZ7" s="812"/>
      <c r="EA7" s="237"/>
    </row>
    <row r="8" spans="1:131" s="238" customFormat="1" ht="26.25" customHeight="1" x14ac:dyDescent="0.2">
      <c r="A8" s="241">
        <v>2</v>
      </c>
      <c r="B8" s="844"/>
      <c r="C8" s="845"/>
      <c r="D8" s="845"/>
      <c r="E8" s="845"/>
      <c r="F8" s="845"/>
      <c r="G8" s="845"/>
      <c r="H8" s="845"/>
      <c r="I8" s="845"/>
      <c r="J8" s="845"/>
      <c r="K8" s="845"/>
      <c r="L8" s="845"/>
      <c r="M8" s="845"/>
      <c r="N8" s="845"/>
      <c r="O8" s="845"/>
      <c r="P8" s="846"/>
      <c r="Q8" s="847"/>
      <c r="R8" s="848"/>
      <c r="S8" s="848"/>
      <c r="T8" s="848"/>
      <c r="U8" s="848"/>
      <c r="V8" s="848"/>
      <c r="W8" s="848"/>
      <c r="X8" s="848"/>
      <c r="Y8" s="848"/>
      <c r="Z8" s="848"/>
      <c r="AA8" s="848"/>
      <c r="AB8" s="848"/>
      <c r="AC8" s="848"/>
      <c r="AD8" s="848"/>
      <c r="AE8" s="849"/>
      <c r="AF8" s="850"/>
      <c r="AG8" s="851"/>
      <c r="AH8" s="851"/>
      <c r="AI8" s="851"/>
      <c r="AJ8" s="852"/>
      <c r="AK8" s="833"/>
      <c r="AL8" s="834"/>
      <c r="AM8" s="834"/>
      <c r="AN8" s="834"/>
      <c r="AO8" s="834"/>
      <c r="AP8" s="834"/>
      <c r="AQ8" s="834"/>
      <c r="AR8" s="834"/>
      <c r="AS8" s="834"/>
      <c r="AT8" s="834"/>
      <c r="AU8" s="835"/>
      <c r="AV8" s="835"/>
      <c r="AW8" s="835"/>
      <c r="AX8" s="835"/>
      <c r="AY8" s="836"/>
      <c r="AZ8" s="235"/>
      <c r="BA8" s="235"/>
      <c r="BB8" s="235"/>
      <c r="BC8" s="235"/>
      <c r="BD8" s="235"/>
      <c r="BE8" s="236"/>
      <c r="BF8" s="236"/>
      <c r="BG8" s="236"/>
      <c r="BH8" s="236"/>
      <c r="BI8" s="236"/>
      <c r="BJ8" s="236"/>
      <c r="BK8" s="236"/>
      <c r="BL8" s="236"/>
      <c r="BM8" s="236"/>
      <c r="BN8" s="236"/>
      <c r="BO8" s="236"/>
      <c r="BP8" s="236"/>
      <c r="BQ8" s="241">
        <v>2</v>
      </c>
      <c r="BR8" s="242"/>
      <c r="BS8" s="837"/>
      <c r="BT8" s="838"/>
      <c r="BU8" s="838"/>
      <c r="BV8" s="838"/>
      <c r="BW8" s="838"/>
      <c r="BX8" s="838"/>
      <c r="BY8" s="838"/>
      <c r="BZ8" s="838"/>
      <c r="CA8" s="838"/>
      <c r="CB8" s="838"/>
      <c r="CC8" s="838"/>
      <c r="CD8" s="838"/>
      <c r="CE8" s="838"/>
      <c r="CF8" s="838"/>
      <c r="CG8" s="839"/>
      <c r="CH8" s="840"/>
      <c r="CI8" s="841"/>
      <c r="CJ8" s="841"/>
      <c r="CK8" s="841"/>
      <c r="CL8" s="842"/>
      <c r="CM8" s="840"/>
      <c r="CN8" s="841"/>
      <c r="CO8" s="841"/>
      <c r="CP8" s="841"/>
      <c r="CQ8" s="842"/>
      <c r="CR8" s="840"/>
      <c r="CS8" s="841"/>
      <c r="CT8" s="841"/>
      <c r="CU8" s="841"/>
      <c r="CV8" s="842"/>
      <c r="CW8" s="840"/>
      <c r="CX8" s="841"/>
      <c r="CY8" s="841"/>
      <c r="CZ8" s="841"/>
      <c r="DA8" s="842"/>
      <c r="DB8" s="840"/>
      <c r="DC8" s="841"/>
      <c r="DD8" s="841"/>
      <c r="DE8" s="841"/>
      <c r="DF8" s="842"/>
      <c r="DG8" s="840"/>
      <c r="DH8" s="841"/>
      <c r="DI8" s="841"/>
      <c r="DJ8" s="841"/>
      <c r="DK8" s="842"/>
      <c r="DL8" s="840"/>
      <c r="DM8" s="841"/>
      <c r="DN8" s="841"/>
      <c r="DO8" s="841"/>
      <c r="DP8" s="842"/>
      <c r="DQ8" s="840"/>
      <c r="DR8" s="841"/>
      <c r="DS8" s="841"/>
      <c r="DT8" s="841"/>
      <c r="DU8" s="842"/>
      <c r="DV8" s="837"/>
      <c r="DW8" s="838"/>
      <c r="DX8" s="838"/>
      <c r="DY8" s="838"/>
      <c r="DZ8" s="843"/>
      <c r="EA8" s="237"/>
    </row>
    <row r="9" spans="1:131" s="238" customFormat="1" ht="26.25" customHeight="1" x14ac:dyDescent="0.2">
      <c r="A9" s="241">
        <v>3</v>
      </c>
      <c r="B9" s="844"/>
      <c r="C9" s="845"/>
      <c r="D9" s="845"/>
      <c r="E9" s="845"/>
      <c r="F9" s="845"/>
      <c r="G9" s="845"/>
      <c r="H9" s="845"/>
      <c r="I9" s="845"/>
      <c r="J9" s="845"/>
      <c r="K9" s="845"/>
      <c r="L9" s="845"/>
      <c r="M9" s="845"/>
      <c r="N9" s="845"/>
      <c r="O9" s="845"/>
      <c r="P9" s="846"/>
      <c r="Q9" s="847"/>
      <c r="R9" s="848"/>
      <c r="S9" s="848"/>
      <c r="T9" s="848"/>
      <c r="U9" s="848"/>
      <c r="V9" s="848"/>
      <c r="W9" s="848"/>
      <c r="X9" s="848"/>
      <c r="Y9" s="848"/>
      <c r="Z9" s="848"/>
      <c r="AA9" s="848"/>
      <c r="AB9" s="848"/>
      <c r="AC9" s="848"/>
      <c r="AD9" s="848"/>
      <c r="AE9" s="849"/>
      <c r="AF9" s="850"/>
      <c r="AG9" s="851"/>
      <c r="AH9" s="851"/>
      <c r="AI9" s="851"/>
      <c r="AJ9" s="852"/>
      <c r="AK9" s="833"/>
      <c r="AL9" s="834"/>
      <c r="AM9" s="834"/>
      <c r="AN9" s="834"/>
      <c r="AO9" s="834"/>
      <c r="AP9" s="834"/>
      <c r="AQ9" s="834"/>
      <c r="AR9" s="834"/>
      <c r="AS9" s="834"/>
      <c r="AT9" s="834"/>
      <c r="AU9" s="835"/>
      <c r="AV9" s="835"/>
      <c r="AW9" s="835"/>
      <c r="AX9" s="835"/>
      <c r="AY9" s="836"/>
      <c r="AZ9" s="235"/>
      <c r="BA9" s="235"/>
      <c r="BB9" s="235"/>
      <c r="BC9" s="235"/>
      <c r="BD9" s="235"/>
      <c r="BE9" s="236"/>
      <c r="BF9" s="236"/>
      <c r="BG9" s="236"/>
      <c r="BH9" s="236"/>
      <c r="BI9" s="236"/>
      <c r="BJ9" s="236"/>
      <c r="BK9" s="236"/>
      <c r="BL9" s="236"/>
      <c r="BM9" s="236"/>
      <c r="BN9" s="236"/>
      <c r="BO9" s="236"/>
      <c r="BP9" s="236"/>
      <c r="BQ9" s="241">
        <v>3</v>
      </c>
      <c r="BR9" s="242"/>
      <c r="BS9" s="837"/>
      <c r="BT9" s="838"/>
      <c r="BU9" s="838"/>
      <c r="BV9" s="838"/>
      <c r="BW9" s="838"/>
      <c r="BX9" s="838"/>
      <c r="BY9" s="838"/>
      <c r="BZ9" s="838"/>
      <c r="CA9" s="838"/>
      <c r="CB9" s="838"/>
      <c r="CC9" s="838"/>
      <c r="CD9" s="838"/>
      <c r="CE9" s="838"/>
      <c r="CF9" s="838"/>
      <c r="CG9" s="839"/>
      <c r="CH9" s="840"/>
      <c r="CI9" s="841"/>
      <c r="CJ9" s="841"/>
      <c r="CK9" s="841"/>
      <c r="CL9" s="842"/>
      <c r="CM9" s="840"/>
      <c r="CN9" s="841"/>
      <c r="CO9" s="841"/>
      <c r="CP9" s="841"/>
      <c r="CQ9" s="842"/>
      <c r="CR9" s="840"/>
      <c r="CS9" s="841"/>
      <c r="CT9" s="841"/>
      <c r="CU9" s="841"/>
      <c r="CV9" s="842"/>
      <c r="CW9" s="840"/>
      <c r="CX9" s="841"/>
      <c r="CY9" s="841"/>
      <c r="CZ9" s="841"/>
      <c r="DA9" s="842"/>
      <c r="DB9" s="840"/>
      <c r="DC9" s="841"/>
      <c r="DD9" s="841"/>
      <c r="DE9" s="841"/>
      <c r="DF9" s="842"/>
      <c r="DG9" s="840"/>
      <c r="DH9" s="841"/>
      <c r="DI9" s="841"/>
      <c r="DJ9" s="841"/>
      <c r="DK9" s="842"/>
      <c r="DL9" s="840"/>
      <c r="DM9" s="841"/>
      <c r="DN9" s="841"/>
      <c r="DO9" s="841"/>
      <c r="DP9" s="842"/>
      <c r="DQ9" s="840"/>
      <c r="DR9" s="841"/>
      <c r="DS9" s="841"/>
      <c r="DT9" s="841"/>
      <c r="DU9" s="842"/>
      <c r="DV9" s="837"/>
      <c r="DW9" s="838"/>
      <c r="DX9" s="838"/>
      <c r="DY9" s="838"/>
      <c r="DZ9" s="843"/>
      <c r="EA9" s="237"/>
    </row>
    <row r="10" spans="1:131" s="238" customFormat="1" ht="26.25" customHeight="1" x14ac:dyDescent="0.2">
      <c r="A10" s="241">
        <v>4</v>
      </c>
      <c r="B10" s="844"/>
      <c r="C10" s="845"/>
      <c r="D10" s="845"/>
      <c r="E10" s="845"/>
      <c r="F10" s="845"/>
      <c r="G10" s="845"/>
      <c r="H10" s="845"/>
      <c r="I10" s="845"/>
      <c r="J10" s="845"/>
      <c r="K10" s="845"/>
      <c r="L10" s="845"/>
      <c r="M10" s="845"/>
      <c r="N10" s="845"/>
      <c r="O10" s="845"/>
      <c r="P10" s="846"/>
      <c r="Q10" s="847"/>
      <c r="R10" s="848"/>
      <c r="S10" s="848"/>
      <c r="T10" s="848"/>
      <c r="U10" s="848"/>
      <c r="V10" s="848"/>
      <c r="W10" s="848"/>
      <c r="X10" s="848"/>
      <c r="Y10" s="848"/>
      <c r="Z10" s="848"/>
      <c r="AA10" s="848"/>
      <c r="AB10" s="848"/>
      <c r="AC10" s="848"/>
      <c r="AD10" s="848"/>
      <c r="AE10" s="849"/>
      <c r="AF10" s="850"/>
      <c r="AG10" s="851"/>
      <c r="AH10" s="851"/>
      <c r="AI10" s="851"/>
      <c r="AJ10" s="852"/>
      <c r="AK10" s="833"/>
      <c r="AL10" s="834"/>
      <c r="AM10" s="834"/>
      <c r="AN10" s="834"/>
      <c r="AO10" s="834"/>
      <c r="AP10" s="834"/>
      <c r="AQ10" s="834"/>
      <c r="AR10" s="834"/>
      <c r="AS10" s="834"/>
      <c r="AT10" s="834"/>
      <c r="AU10" s="835"/>
      <c r="AV10" s="835"/>
      <c r="AW10" s="835"/>
      <c r="AX10" s="835"/>
      <c r="AY10" s="836"/>
      <c r="AZ10" s="235"/>
      <c r="BA10" s="235"/>
      <c r="BB10" s="235"/>
      <c r="BC10" s="235"/>
      <c r="BD10" s="235"/>
      <c r="BE10" s="236"/>
      <c r="BF10" s="236"/>
      <c r="BG10" s="236"/>
      <c r="BH10" s="236"/>
      <c r="BI10" s="236"/>
      <c r="BJ10" s="236"/>
      <c r="BK10" s="236"/>
      <c r="BL10" s="236"/>
      <c r="BM10" s="236"/>
      <c r="BN10" s="236"/>
      <c r="BO10" s="236"/>
      <c r="BP10" s="236"/>
      <c r="BQ10" s="241">
        <v>4</v>
      </c>
      <c r="BR10" s="242"/>
      <c r="BS10" s="837"/>
      <c r="BT10" s="838"/>
      <c r="BU10" s="838"/>
      <c r="BV10" s="838"/>
      <c r="BW10" s="838"/>
      <c r="BX10" s="838"/>
      <c r="BY10" s="838"/>
      <c r="BZ10" s="838"/>
      <c r="CA10" s="838"/>
      <c r="CB10" s="838"/>
      <c r="CC10" s="838"/>
      <c r="CD10" s="838"/>
      <c r="CE10" s="838"/>
      <c r="CF10" s="838"/>
      <c r="CG10" s="839"/>
      <c r="CH10" s="840"/>
      <c r="CI10" s="841"/>
      <c r="CJ10" s="841"/>
      <c r="CK10" s="841"/>
      <c r="CL10" s="842"/>
      <c r="CM10" s="840"/>
      <c r="CN10" s="841"/>
      <c r="CO10" s="841"/>
      <c r="CP10" s="841"/>
      <c r="CQ10" s="842"/>
      <c r="CR10" s="840"/>
      <c r="CS10" s="841"/>
      <c r="CT10" s="841"/>
      <c r="CU10" s="841"/>
      <c r="CV10" s="842"/>
      <c r="CW10" s="840"/>
      <c r="CX10" s="841"/>
      <c r="CY10" s="841"/>
      <c r="CZ10" s="841"/>
      <c r="DA10" s="842"/>
      <c r="DB10" s="840"/>
      <c r="DC10" s="841"/>
      <c r="DD10" s="841"/>
      <c r="DE10" s="841"/>
      <c r="DF10" s="842"/>
      <c r="DG10" s="840"/>
      <c r="DH10" s="841"/>
      <c r="DI10" s="841"/>
      <c r="DJ10" s="841"/>
      <c r="DK10" s="842"/>
      <c r="DL10" s="840"/>
      <c r="DM10" s="841"/>
      <c r="DN10" s="841"/>
      <c r="DO10" s="841"/>
      <c r="DP10" s="842"/>
      <c r="DQ10" s="840"/>
      <c r="DR10" s="841"/>
      <c r="DS10" s="841"/>
      <c r="DT10" s="841"/>
      <c r="DU10" s="842"/>
      <c r="DV10" s="837"/>
      <c r="DW10" s="838"/>
      <c r="DX10" s="838"/>
      <c r="DY10" s="838"/>
      <c r="DZ10" s="843"/>
      <c r="EA10" s="237"/>
    </row>
    <row r="11" spans="1:131" s="238" customFormat="1" ht="26.25" customHeight="1" x14ac:dyDescent="0.2">
      <c r="A11" s="241">
        <v>5</v>
      </c>
      <c r="B11" s="844"/>
      <c r="C11" s="845"/>
      <c r="D11" s="845"/>
      <c r="E11" s="845"/>
      <c r="F11" s="845"/>
      <c r="G11" s="845"/>
      <c r="H11" s="845"/>
      <c r="I11" s="845"/>
      <c r="J11" s="845"/>
      <c r="K11" s="845"/>
      <c r="L11" s="845"/>
      <c r="M11" s="845"/>
      <c r="N11" s="845"/>
      <c r="O11" s="845"/>
      <c r="P11" s="846"/>
      <c r="Q11" s="847"/>
      <c r="R11" s="848"/>
      <c r="S11" s="848"/>
      <c r="T11" s="848"/>
      <c r="U11" s="848"/>
      <c r="V11" s="848"/>
      <c r="W11" s="848"/>
      <c r="X11" s="848"/>
      <c r="Y11" s="848"/>
      <c r="Z11" s="848"/>
      <c r="AA11" s="848"/>
      <c r="AB11" s="848"/>
      <c r="AC11" s="848"/>
      <c r="AD11" s="848"/>
      <c r="AE11" s="849"/>
      <c r="AF11" s="850"/>
      <c r="AG11" s="851"/>
      <c r="AH11" s="851"/>
      <c r="AI11" s="851"/>
      <c r="AJ11" s="852"/>
      <c r="AK11" s="833"/>
      <c r="AL11" s="834"/>
      <c r="AM11" s="834"/>
      <c r="AN11" s="834"/>
      <c r="AO11" s="834"/>
      <c r="AP11" s="834"/>
      <c r="AQ11" s="834"/>
      <c r="AR11" s="834"/>
      <c r="AS11" s="834"/>
      <c r="AT11" s="834"/>
      <c r="AU11" s="835"/>
      <c r="AV11" s="835"/>
      <c r="AW11" s="835"/>
      <c r="AX11" s="835"/>
      <c r="AY11" s="836"/>
      <c r="AZ11" s="235"/>
      <c r="BA11" s="235"/>
      <c r="BB11" s="235"/>
      <c r="BC11" s="235"/>
      <c r="BD11" s="235"/>
      <c r="BE11" s="236"/>
      <c r="BF11" s="236"/>
      <c r="BG11" s="236"/>
      <c r="BH11" s="236"/>
      <c r="BI11" s="236"/>
      <c r="BJ11" s="236"/>
      <c r="BK11" s="236"/>
      <c r="BL11" s="236"/>
      <c r="BM11" s="236"/>
      <c r="BN11" s="236"/>
      <c r="BO11" s="236"/>
      <c r="BP11" s="236"/>
      <c r="BQ11" s="241">
        <v>5</v>
      </c>
      <c r="BR11" s="242"/>
      <c r="BS11" s="837"/>
      <c r="BT11" s="838"/>
      <c r="BU11" s="838"/>
      <c r="BV11" s="838"/>
      <c r="BW11" s="838"/>
      <c r="BX11" s="838"/>
      <c r="BY11" s="838"/>
      <c r="BZ11" s="838"/>
      <c r="CA11" s="838"/>
      <c r="CB11" s="838"/>
      <c r="CC11" s="838"/>
      <c r="CD11" s="838"/>
      <c r="CE11" s="838"/>
      <c r="CF11" s="838"/>
      <c r="CG11" s="839"/>
      <c r="CH11" s="840"/>
      <c r="CI11" s="841"/>
      <c r="CJ11" s="841"/>
      <c r="CK11" s="841"/>
      <c r="CL11" s="842"/>
      <c r="CM11" s="840"/>
      <c r="CN11" s="841"/>
      <c r="CO11" s="841"/>
      <c r="CP11" s="841"/>
      <c r="CQ11" s="842"/>
      <c r="CR11" s="840"/>
      <c r="CS11" s="841"/>
      <c r="CT11" s="841"/>
      <c r="CU11" s="841"/>
      <c r="CV11" s="842"/>
      <c r="CW11" s="840"/>
      <c r="CX11" s="841"/>
      <c r="CY11" s="841"/>
      <c r="CZ11" s="841"/>
      <c r="DA11" s="842"/>
      <c r="DB11" s="840"/>
      <c r="DC11" s="841"/>
      <c r="DD11" s="841"/>
      <c r="DE11" s="841"/>
      <c r="DF11" s="842"/>
      <c r="DG11" s="840"/>
      <c r="DH11" s="841"/>
      <c r="DI11" s="841"/>
      <c r="DJ11" s="841"/>
      <c r="DK11" s="842"/>
      <c r="DL11" s="840"/>
      <c r="DM11" s="841"/>
      <c r="DN11" s="841"/>
      <c r="DO11" s="841"/>
      <c r="DP11" s="842"/>
      <c r="DQ11" s="840"/>
      <c r="DR11" s="841"/>
      <c r="DS11" s="841"/>
      <c r="DT11" s="841"/>
      <c r="DU11" s="842"/>
      <c r="DV11" s="837"/>
      <c r="DW11" s="838"/>
      <c r="DX11" s="838"/>
      <c r="DY11" s="838"/>
      <c r="DZ11" s="843"/>
      <c r="EA11" s="237"/>
    </row>
    <row r="12" spans="1:131" s="238" customFormat="1" ht="26.25" customHeight="1" x14ac:dyDescent="0.2">
      <c r="A12" s="241">
        <v>6</v>
      </c>
      <c r="B12" s="844"/>
      <c r="C12" s="845"/>
      <c r="D12" s="845"/>
      <c r="E12" s="845"/>
      <c r="F12" s="845"/>
      <c r="G12" s="845"/>
      <c r="H12" s="845"/>
      <c r="I12" s="845"/>
      <c r="J12" s="845"/>
      <c r="K12" s="845"/>
      <c r="L12" s="845"/>
      <c r="M12" s="845"/>
      <c r="N12" s="845"/>
      <c r="O12" s="845"/>
      <c r="P12" s="846"/>
      <c r="Q12" s="847"/>
      <c r="R12" s="848"/>
      <c r="S12" s="848"/>
      <c r="T12" s="848"/>
      <c r="U12" s="848"/>
      <c r="V12" s="848"/>
      <c r="W12" s="848"/>
      <c r="X12" s="848"/>
      <c r="Y12" s="848"/>
      <c r="Z12" s="848"/>
      <c r="AA12" s="848"/>
      <c r="AB12" s="848"/>
      <c r="AC12" s="848"/>
      <c r="AD12" s="848"/>
      <c r="AE12" s="849"/>
      <c r="AF12" s="850"/>
      <c r="AG12" s="851"/>
      <c r="AH12" s="851"/>
      <c r="AI12" s="851"/>
      <c r="AJ12" s="852"/>
      <c r="AK12" s="833"/>
      <c r="AL12" s="834"/>
      <c r="AM12" s="834"/>
      <c r="AN12" s="834"/>
      <c r="AO12" s="834"/>
      <c r="AP12" s="834"/>
      <c r="AQ12" s="834"/>
      <c r="AR12" s="834"/>
      <c r="AS12" s="834"/>
      <c r="AT12" s="834"/>
      <c r="AU12" s="835"/>
      <c r="AV12" s="835"/>
      <c r="AW12" s="835"/>
      <c r="AX12" s="835"/>
      <c r="AY12" s="836"/>
      <c r="AZ12" s="235"/>
      <c r="BA12" s="235"/>
      <c r="BB12" s="235"/>
      <c r="BC12" s="235"/>
      <c r="BD12" s="235"/>
      <c r="BE12" s="236"/>
      <c r="BF12" s="236"/>
      <c r="BG12" s="236"/>
      <c r="BH12" s="236"/>
      <c r="BI12" s="236"/>
      <c r="BJ12" s="236"/>
      <c r="BK12" s="236"/>
      <c r="BL12" s="236"/>
      <c r="BM12" s="236"/>
      <c r="BN12" s="236"/>
      <c r="BO12" s="236"/>
      <c r="BP12" s="236"/>
      <c r="BQ12" s="241">
        <v>6</v>
      </c>
      <c r="BR12" s="242"/>
      <c r="BS12" s="837"/>
      <c r="BT12" s="838"/>
      <c r="BU12" s="838"/>
      <c r="BV12" s="838"/>
      <c r="BW12" s="838"/>
      <c r="BX12" s="838"/>
      <c r="BY12" s="838"/>
      <c r="BZ12" s="838"/>
      <c r="CA12" s="838"/>
      <c r="CB12" s="838"/>
      <c r="CC12" s="838"/>
      <c r="CD12" s="838"/>
      <c r="CE12" s="838"/>
      <c r="CF12" s="838"/>
      <c r="CG12" s="839"/>
      <c r="CH12" s="840"/>
      <c r="CI12" s="841"/>
      <c r="CJ12" s="841"/>
      <c r="CK12" s="841"/>
      <c r="CL12" s="842"/>
      <c r="CM12" s="840"/>
      <c r="CN12" s="841"/>
      <c r="CO12" s="841"/>
      <c r="CP12" s="841"/>
      <c r="CQ12" s="842"/>
      <c r="CR12" s="840"/>
      <c r="CS12" s="841"/>
      <c r="CT12" s="841"/>
      <c r="CU12" s="841"/>
      <c r="CV12" s="842"/>
      <c r="CW12" s="840"/>
      <c r="CX12" s="841"/>
      <c r="CY12" s="841"/>
      <c r="CZ12" s="841"/>
      <c r="DA12" s="842"/>
      <c r="DB12" s="840"/>
      <c r="DC12" s="841"/>
      <c r="DD12" s="841"/>
      <c r="DE12" s="841"/>
      <c r="DF12" s="842"/>
      <c r="DG12" s="840"/>
      <c r="DH12" s="841"/>
      <c r="DI12" s="841"/>
      <c r="DJ12" s="841"/>
      <c r="DK12" s="842"/>
      <c r="DL12" s="840"/>
      <c r="DM12" s="841"/>
      <c r="DN12" s="841"/>
      <c r="DO12" s="841"/>
      <c r="DP12" s="842"/>
      <c r="DQ12" s="840"/>
      <c r="DR12" s="841"/>
      <c r="DS12" s="841"/>
      <c r="DT12" s="841"/>
      <c r="DU12" s="842"/>
      <c r="DV12" s="837"/>
      <c r="DW12" s="838"/>
      <c r="DX12" s="838"/>
      <c r="DY12" s="838"/>
      <c r="DZ12" s="843"/>
      <c r="EA12" s="237"/>
    </row>
    <row r="13" spans="1:131" s="238" customFormat="1" ht="26.25" customHeight="1" x14ac:dyDescent="0.2">
      <c r="A13" s="241">
        <v>7</v>
      </c>
      <c r="B13" s="844"/>
      <c r="C13" s="845"/>
      <c r="D13" s="845"/>
      <c r="E13" s="845"/>
      <c r="F13" s="845"/>
      <c r="G13" s="845"/>
      <c r="H13" s="845"/>
      <c r="I13" s="845"/>
      <c r="J13" s="845"/>
      <c r="K13" s="845"/>
      <c r="L13" s="845"/>
      <c r="M13" s="845"/>
      <c r="N13" s="845"/>
      <c r="O13" s="845"/>
      <c r="P13" s="846"/>
      <c r="Q13" s="847"/>
      <c r="R13" s="848"/>
      <c r="S13" s="848"/>
      <c r="T13" s="848"/>
      <c r="U13" s="848"/>
      <c r="V13" s="848"/>
      <c r="W13" s="848"/>
      <c r="X13" s="848"/>
      <c r="Y13" s="848"/>
      <c r="Z13" s="848"/>
      <c r="AA13" s="848"/>
      <c r="AB13" s="848"/>
      <c r="AC13" s="848"/>
      <c r="AD13" s="848"/>
      <c r="AE13" s="849"/>
      <c r="AF13" s="850"/>
      <c r="AG13" s="851"/>
      <c r="AH13" s="851"/>
      <c r="AI13" s="851"/>
      <c r="AJ13" s="852"/>
      <c r="AK13" s="833"/>
      <c r="AL13" s="834"/>
      <c r="AM13" s="834"/>
      <c r="AN13" s="834"/>
      <c r="AO13" s="834"/>
      <c r="AP13" s="834"/>
      <c r="AQ13" s="834"/>
      <c r="AR13" s="834"/>
      <c r="AS13" s="834"/>
      <c r="AT13" s="834"/>
      <c r="AU13" s="835"/>
      <c r="AV13" s="835"/>
      <c r="AW13" s="835"/>
      <c r="AX13" s="835"/>
      <c r="AY13" s="836"/>
      <c r="AZ13" s="235"/>
      <c r="BA13" s="235"/>
      <c r="BB13" s="235"/>
      <c r="BC13" s="235"/>
      <c r="BD13" s="235"/>
      <c r="BE13" s="236"/>
      <c r="BF13" s="236"/>
      <c r="BG13" s="236"/>
      <c r="BH13" s="236"/>
      <c r="BI13" s="236"/>
      <c r="BJ13" s="236"/>
      <c r="BK13" s="236"/>
      <c r="BL13" s="236"/>
      <c r="BM13" s="236"/>
      <c r="BN13" s="236"/>
      <c r="BO13" s="236"/>
      <c r="BP13" s="236"/>
      <c r="BQ13" s="241">
        <v>7</v>
      </c>
      <c r="BR13" s="242"/>
      <c r="BS13" s="837"/>
      <c r="BT13" s="838"/>
      <c r="BU13" s="838"/>
      <c r="BV13" s="838"/>
      <c r="BW13" s="838"/>
      <c r="BX13" s="838"/>
      <c r="BY13" s="838"/>
      <c r="BZ13" s="838"/>
      <c r="CA13" s="838"/>
      <c r="CB13" s="838"/>
      <c r="CC13" s="838"/>
      <c r="CD13" s="838"/>
      <c r="CE13" s="838"/>
      <c r="CF13" s="838"/>
      <c r="CG13" s="839"/>
      <c r="CH13" s="840"/>
      <c r="CI13" s="841"/>
      <c r="CJ13" s="841"/>
      <c r="CK13" s="841"/>
      <c r="CL13" s="842"/>
      <c r="CM13" s="840"/>
      <c r="CN13" s="841"/>
      <c r="CO13" s="841"/>
      <c r="CP13" s="841"/>
      <c r="CQ13" s="842"/>
      <c r="CR13" s="840"/>
      <c r="CS13" s="841"/>
      <c r="CT13" s="841"/>
      <c r="CU13" s="841"/>
      <c r="CV13" s="842"/>
      <c r="CW13" s="840"/>
      <c r="CX13" s="841"/>
      <c r="CY13" s="841"/>
      <c r="CZ13" s="841"/>
      <c r="DA13" s="842"/>
      <c r="DB13" s="840"/>
      <c r="DC13" s="841"/>
      <c r="DD13" s="841"/>
      <c r="DE13" s="841"/>
      <c r="DF13" s="842"/>
      <c r="DG13" s="840"/>
      <c r="DH13" s="841"/>
      <c r="DI13" s="841"/>
      <c r="DJ13" s="841"/>
      <c r="DK13" s="842"/>
      <c r="DL13" s="840"/>
      <c r="DM13" s="841"/>
      <c r="DN13" s="841"/>
      <c r="DO13" s="841"/>
      <c r="DP13" s="842"/>
      <c r="DQ13" s="840"/>
      <c r="DR13" s="841"/>
      <c r="DS13" s="841"/>
      <c r="DT13" s="841"/>
      <c r="DU13" s="842"/>
      <c r="DV13" s="837"/>
      <c r="DW13" s="838"/>
      <c r="DX13" s="838"/>
      <c r="DY13" s="838"/>
      <c r="DZ13" s="843"/>
      <c r="EA13" s="237"/>
    </row>
    <row r="14" spans="1:131" s="238" customFormat="1" ht="26.25" customHeight="1" x14ac:dyDescent="0.2">
      <c r="A14" s="241">
        <v>8</v>
      </c>
      <c r="B14" s="844"/>
      <c r="C14" s="845"/>
      <c r="D14" s="845"/>
      <c r="E14" s="845"/>
      <c r="F14" s="845"/>
      <c r="G14" s="845"/>
      <c r="H14" s="845"/>
      <c r="I14" s="845"/>
      <c r="J14" s="845"/>
      <c r="K14" s="845"/>
      <c r="L14" s="845"/>
      <c r="M14" s="845"/>
      <c r="N14" s="845"/>
      <c r="O14" s="845"/>
      <c r="P14" s="846"/>
      <c r="Q14" s="847"/>
      <c r="R14" s="848"/>
      <c r="S14" s="848"/>
      <c r="T14" s="848"/>
      <c r="U14" s="848"/>
      <c r="V14" s="848"/>
      <c r="W14" s="848"/>
      <c r="X14" s="848"/>
      <c r="Y14" s="848"/>
      <c r="Z14" s="848"/>
      <c r="AA14" s="848"/>
      <c r="AB14" s="848"/>
      <c r="AC14" s="848"/>
      <c r="AD14" s="848"/>
      <c r="AE14" s="849"/>
      <c r="AF14" s="850"/>
      <c r="AG14" s="851"/>
      <c r="AH14" s="851"/>
      <c r="AI14" s="851"/>
      <c r="AJ14" s="852"/>
      <c r="AK14" s="833"/>
      <c r="AL14" s="834"/>
      <c r="AM14" s="834"/>
      <c r="AN14" s="834"/>
      <c r="AO14" s="834"/>
      <c r="AP14" s="834"/>
      <c r="AQ14" s="834"/>
      <c r="AR14" s="834"/>
      <c r="AS14" s="834"/>
      <c r="AT14" s="834"/>
      <c r="AU14" s="835"/>
      <c r="AV14" s="835"/>
      <c r="AW14" s="835"/>
      <c r="AX14" s="835"/>
      <c r="AY14" s="836"/>
      <c r="AZ14" s="235"/>
      <c r="BA14" s="235"/>
      <c r="BB14" s="235"/>
      <c r="BC14" s="235"/>
      <c r="BD14" s="235"/>
      <c r="BE14" s="236"/>
      <c r="BF14" s="236"/>
      <c r="BG14" s="236"/>
      <c r="BH14" s="236"/>
      <c r="BI14" s="236"/>
      <c r="BJ14" s="236"/>
      <c r="BK14" s="236"/>
      <c r="BL14" s="236"/>
      <c r="BM14" s="236"/>
      <c r="BN14" s="236"/>
      <c r="BO14" s="236"/>
      <c r="BP14" s="236"/>
      <c r="BQ14" s="241">
        <v>8</v>
      </c>
      <c r="BR14" s="242"/>
      <c r="BS14" s="837"/>
      <c r="BT14" s="838"/>
      <c r="BU14" s="838"/>
      <c r="BV14" s="838"/>
      <c r="BW14" s="838"/>
      <c r="BX14" s="838"/>
      <c r="BY14" s="838"/>
      <c r="BZ14" s="838"/>
      <c r="CA14" s="838"/>
      <c r="CB14" s="838"/>
      <c r="CC14" s="838"/>
      <c r="CD14" s="838"/>
      <c r="CE14" s="838"/>
      <c r="CF14" s="838"/>
      <c r="CG14" s="839"/>
      <c r="CH14" s="840"/>
      <c r="CI14" s="841"/>
      <c r="CJ14" s="841"/>
      <c r="CK14" s="841"/>
      <c r="CL14" s="842"/>
      <c r="CM14" s="840"/>
      <c r="CN14" s="841"/>
      <c r="CO14" s="841"/>
      <c r="CP14" s="841"/>
      <c r="CQ14" s="842"/>
      <c r="CR14" s="840"/>
      <c r="CS14" s="841"/>
      <c r="CT14" s="841"/>
      <c r="CU14" s="841"/>
      <c r="CV14" s="842"/>
      <c r="CW14" s="840"/>
      <c r="CX14" s="841"/>
      <c r="CY14" s="841"/>
      <c r="CZ14" s="841"/>
      <c r="DA14" s="842"/>
      <c r="DB14" s="840"/>
      <c r="DC14" s="841"/>
      <c r="DD14" s="841"/>
      <c r="DE14" s="841"/>
      <c r="DF14" s="842"/>
      <c r="DG14" s="840"/>
      <c r="DH14" s="841"/>
      <c r="DI14" s="841"/>
      <c r="DJ14" s="841"/>
      <c r="DK14" s="842"/>
      <c r="DL14" s="840"/>
      <c r="DM14" s="841"/>
      <c r="DN14" s="841"/>
      <c r="DO14" s="841"/>
      <c r="DP14" s="842"/>
      <c r="DQ14" s="840"/>
      <c r="DR14" s="841"/>
      <c r="DS14" s="841"/>
      <c r="DT14" s="841"/>
      <c r="DU14" s="842"/>
      <c r="DV14" s="837"/>
      <c r="DW14" s="838"/>
      <c r="DX14" s="838"/>
      <c r="DY14" s="838"/>
      <c r="DZ14" s="843"/>
      <c r="EA14" s="237"/>
    </row>
    <row r="15" spans="1:131" s="238" customFormat="1" ht="26.25" customHeight="1" x14ac:dyDescent="0.2">
      <c r="A15" s="241">
        <v>9</v>
      </c>
      <c r="B15" s="844"/>
      <c r="C15" s="845"/>
      <c r="D15" s="845"/>
      <c r="E15" s="845"/>
      <c r="F15" s="845"/>
      <c r="G15" s="845"/>
      <c r="H15" s="845"/>
      <c r="I15" s="845"/>
      <c r="J15" s="845"/>
      <c r="K15" s="845"/>
      <c r="L15" s="845"/>
      <c r="M15" s="845"/>
      <c r="N15" s="845"/>
      <c r="O15" s="845"/>
      <c r="P15" s="846"/>
      <c r="Q15" s="847"/>
      <c r="R15" s="848"/>
      <c r="S15" s="848"/>
      <c r="T15" s="848"/>
      <c r="U15" s="848"/>
      <c r="V15" s="848"/>
      <c r="W15" s="848"/>
      <c r="X15" s="848"/>
      <c r="Y15" s="848"/>
      <c r="Z15" s="848"/>
      <c r="AA15" s="848"/>
      <c r="AB15" s="848"/>
      <c r="AC15" s="848"/>
      <c r="AD15" s="848"/>
      <c r="AE15" s="849"/>
      <c r="AF15" s="850"/>
      <c r="AG15" s="851"/>
      <c r="AH15" s="851"/>
      <c r="AI15" s="851"/>
      <c r="AJ15" s="852"/>
      <c r="AK15" s="833"/>
      <c r="AL15" s="834"/>
      <c r="AM15" s="834"/>
      <c r="AN15" s="834"/>
      <c r="AO15" s="834"/>
      <c r="AP15" s="834"/>
      <c r="AQ15" s="834"/>
      <c r="AR15" s="834"/>
      <c r="AS15" s="834"/>
      <c r="AT15" s="834"/>
      <c r="AU15" s="835"/>
      <c r="AV15" s="835"/>
      <c r="AW15" s="835"/>
      <c r="AX15" s="835"/>
      <c r="AY15" s="836"/>
      <c r="AZ15" s="235"/>
      <c r="BA15" s="235"/>
      <c r="BB15" s="235"/>
      <c r="BC15" s="235"/>
      <c r="BD15" s="235"/>
      <c r="BE15" s="236"/>
      <c r="BF15" s="236"/>
      <c r="BG15" s="236"/>
      <c r="BH15" s="236"/>
      <c r="BI15" s="236"/>
      <c r="BJ15" s="236"/>
      <c r="BK15" s="236"/>
      <c r="BL15" s="236"/>
      <c r="BM15" s="236"/>
      <c r="BN15" s="236"/>
      <c r="BO15" s="236"/>
      <c r="BP15" s="236"/>
      <c r="BQ15" s="241">
        <v>9</v>
      </c>
      <c r="BR15" s="242"/>
      <c r="BS15" s="837"/>
      <c r="BT15" s="838"/>
      <c r="BU15" s="838"/>
      <c r="BV15" s="838"/>
      <c r="BW15" s="838"/>
      <c r="BX15" s="838"/>
      <c r="BY15" s="838"/>
      <c r="BZ15" s="838"/>
      <c r="CA15" s="838"/>
      <c r="CB15" s="838"/>
      <c r="CC15" s="838"/>
      <c r="CD15" s="838"/>
      <c r="CE15" s="838"/>
      <c r="CF15" s="838"/>
      <c r="CG15" s="839"/>
      <c r="CH15" s="840"/>
      <c r="CI15" s="841"/>
      <c r="CJ15" s="841"/>
      <c r="CK15" s="841"/>
      <c r="CL15" s="842"/>
      <c r="CM15" s="840"/>
      <c r="CN15" s="841"/>
      <c r="CO15" s="841"/>
      <c r="CP15" s="841"/>
      <c r="CQ15" s="842"/>
      <c r="CR15" s="840"/>
      <c r="CS15" s="841"/>
      <c r="CT15" s="841"/>
      <c r="CU15" s="841"/>
      <c r="CV15" s="842"/>
      <c r="CW15" s="840"/>
      <c r="CX15" s="841"/>
      <c r="CY15" s="841"/>
      <c r="CZ15" s="841"/>
      <c r="DA15" s="842"/>
      <c r="DB15" s="840"/>
      <c r="DC15" s="841"/>
      <c r="DD15" s="841"/>
      <c r="DE15" s="841"/>
      <c r="DF15" s="842"/>
      <c r="DG15" s="840"/>
      <c r="DH15" s="841"/>
      <c r="DI15" s="841"/>
      <c r="DJ15" s="841"/>
      <c r="DK15" s="842"/>
      <c r="DL15" s="840"/>
      <c r="DM15" s="841"/>
      <c r="DN15" s="841"/>
      <c r="DO15" s="841"/>
      <c r="DP15" s="842"/>
      <c r="DQ15" s="840"/>
      <c r="DR15" s="841"/>
      <c r="DS15" s="841"/>
      <c r="DT15" s="841"/>
      <c r="DU15" s="842"/>
      <c r="DV15" s="837"/>
      <c r="DW15" s="838"/>
      <c r="DX15" s="838"/>
      <c r="DY15" s="838"/>
      <c r="DZ15" s="843"/>
      <c r="EA15" s="237"/>
    </row>
    <row r="16" spans="1:131" s="238" customFormat="1" ht="26.25" customHeight="1" x14ac:dyDescent="0.2">
      <c r="A16" s="241">
        <v>10</v>
      </c>
      <c r="B16" s="844"/>
      <c r="C16" s="845"/>
      <c r="D16" s="845"/>
      <c r="E16" s="845"/>
      <c r="F16" s="845"/>
      <c r="G16" s="845"/>
      <c r="H16" s="845"/>
      <c r="I16" s="845"/>
      <c r="J16" s="845"/>
      <c r="K16" s="845"/>
      <c r="L16" s="845"/>
      <c r="M16" s="845"/>
      <c r="N16" s="845"/>
      <c r="O16" s="845"/>
      <c r="P16" s="846"/>
      <c r="Q16" s="847"/>
      <c r="R16" s="848"/>
      <c r="S16" s="848"/>
      <c r="T16" s="848"/>
      <c r="U16" s="848"/>
      <c r="V16" s="848"/>
      <c r="W16" s="848"/>
      <c r="X16" s="848"/>
      <c r="Y16" s="848"/>
      <c r="Z16" s="848"/>
      <c r="AA16" s="848"/>
      <c r="AB16" s="848"/>
      <c r="AC16" s="848"/>
      <c r="AD16" s="848"/>
      <c r="AE16" s="849"/>
      <c r="AF16" s="850"/>
      <c r="AG16" s="851"/>
      <c r="AH16" s="851"/>
      <c r="AI16" s="851"/>
      <c r="AJ16" s="852"/>
      <c r="AK16" s="833"/>
      <c r="AL16" s="834"/>
      <c r="AM16" s="834"/>
      <c r="AN16" s="834"/>
      <c r="AO16" s="834"/>
      <c r="AP16" s="834"/>
      <c r="AQ16" s="834"/>
      <c r="AR16" s="834"/>
      <c r="AS16" s="834"/>
      <c r="AT16" s="834"/>
      <c r="AU16" s="835"/>
      <c r="AV16" s="835"/>
      <c r="AW16" s="835"/>
      <c r="AX16" s="835"/>
      <c r="AY16" s="836"/>
      <c r="AZ16" s="235"/>
      <c r="BA16" s="235"/>
      <c r="BB16" s="235"/>
      <c r="BC16" s="235"/>
      <c r="BD16" s="235"/>
      <c r="BE16" s="236"/>
      <c r="BF16" s="236"/>
      <c r="BG16" s="236"/>
      <c r="BH16" s="236"/>
      <c r="BI16" s="236"/>
      <c r="BJ16" s="236"/>
      <c r="BK16" s="236"/>
      <c r="BL16" s="236"/>
      <c r="BM16" s="236"/>
      <c r="BN16" s="236"/>
      <c r="BO16" s="236"/>
      <c r="BP16" s="236"/>
      <c r="BQ16" s="241">
        <v>10</v>
      </c>
      <c r="BR16" s="242"/>
      <c r="BS16" s="837"/>
      <c r="BT16" s="838"/>
      <c r="BU16" s="838"/>
      <c r="BV16" s="838"/>
      <c r="BW16" s="838"/>
      <c r="BX16" s="838"/>
      <c r="BY16" s="838"/>
      <c r="BZ16" s="838"/>
      <c r="CA16" s="838"/>
      <c r="CB16" s="838"/>
      <c r="CC16" s="838"/>
      <c r="CD16" s="838"/>
      <c r="CE16" s="838"/>
      <c r="CF16" s="838"/>
      <c r="CG16" s="839"/>
      <c r="CH16" s="840"/>
      <c r="CI16" s="841"/>
      <c r="CJ16" s="841"/>
      <c r="CK16" s="841"/>
      <c r="CL16" s="842"/>
      <c r="CM16" s="840"/>
      <c r="CN16" s="841"/>
      <c r="CO16" s="841"/>
      <c r="CP16" s="841"/>
      <c r="CQ16" s="842"/>
      <c r="CR16" s="840"/>
      <c r="CS16" s="841"/>
      <c r="CT16" s="841"/>
      <c r="CU16" s="841"/>
      <c r="CV16" s="842"/>
      <c r="CW16" s="840"/>
      <c r="CX16" s="841"/>
      <c r="CY16" s="841"/>
      <c r="CZ16" s="841"/>
      <c r="DA16" s="842"/>
      <c r="DB16" s="840"/>
      <c r="DC16" s="841"/>
      <c r="DD16" s="841"/>
      <c r="DE16" s="841"/>
      <c r="DF16" s="842"/>
      <c r="DG16" s="840"/>
      <c r="DH16" s="841"/>
      <c r="DI16" s="841"/>
      <c r="DJ16" s="841"/>
      <c r="DK16" s="842"/>
      <c r="DL16" s="840"/>
      <c r="DM16" s="841"/>
      <c r="DN16" s="841"/>
      <c r="DO16" s="841"/>
      <c r="DP16" s="842"/>
      <c r="DQ16" s="840"/>
      <c r="DR16" s="841"/>
      <c r="DS16" s="841"/>
      <c r="DT16" s="841"/>
      <c r="DU16" s="842"/>
      <c r="DV16" s="837"/>
      <c r="DW16" s="838"/>
      <c r="DX16" s="838"/>
      <c r="DY16" s="838"/>
      <c r="DZ16" s="843"/>
      <c r="EA16" s="237"/>
    </row>
    <row r="17" spans="1:131" s="238" customFormat="1" ht="26.25" customHeight="1" x14ac:dyDescent="0.2">
      <c r="A17" s="241">
        <v>11</v>
      </c>
      <c r="B17" s="844"/>
      <c r="C17" s="845"/>
      <c r="D17" s="845"/>
      <c r="E17" s="845"/>
      <c r="F17" s="845"/>
      <c r="G17" s="845"/>
      <c r="H17" s="845"/>
      <c r="I17" s="845"/>
      <c r="J17" s="845"/>
      <c r="K17" s="845"/>
      <c r="L17" s="845"/>
      <c r="M17" s="845"/>
      <c r="N17" s="845"/>
      <c r="O17" s="845"/>
      <c r="P17" s="846"/>
      <c r="Q17" s="847"/>
      <c r="R17" s="848"/>
      <c r="S17" s="848"/>
      <c r="T17" s="848"/>
      <c r="U17" s="848"/>
      <c r="V17" s="848"/>
      <c r="W17" s="848"/>
      <c r="X17" s="848"/>
      <c r="Y17" s="848"/>
      <c r="Z17" s="848"/>
      <c r="AA17" s="848"/>
      <c r="AB17" s="848"/>
      <c r="AC17" s="848"/>
      <c r="AD17" s="848"/>
      <c r="AE17" s="849"/>
      <c r="AF17" s="850"/>
      <c r="AG17" s="851"/>
      <c r="AH17" s="851"/>
      <c r="AI17" s="851"/>
      <c r="AJ17" s="852"/>
      <c r="AK17" s="833"/>
      <c r="AL17" s="834"/>
      <c r="AM17" s="834"/>
      <c r="AN17" s="834"/>
      <c r="AO17" s="834"/>
      <c r="AP17" s="834"/>
      <c r="AQ17" s="834"/>
      <c r="AR17" s="834"/>
      <c r="AS17" s="834"/>
      <c r="AT17" s="834"/>
      <c r="AU17" s="835"/>
      <c r="AV17" s="835"/>
      <c r="AW17" s="835"/>
      <c r="AX17" s="835"/>
      <c r="AY17" s="836"/>
      <c r="AZ17" s="235"/>
      <c r="BA17" s="235"/>
      <c r="BB17" s="235"/>
      <c r="BC17" s="235"/>
      <c r="BD17" s="235"/>
      <c r="BE17" s="236"/>
      <c r="BF17" s="236"/>
      <c r="BG17" s="236"/>
      <c r="BH17" s="236"/>
      <c r="BI17" s="236"/>
      <c r="BJ17" s="236"/>
      <c r="BK17" s="236"/>
      <c r="BL17" s="236"/>
      <c r="BM17" s="236"/>
      <c r="BN17" s="236"/>
      <c r="BO17" s="236"/>
      <c r="BP17" s="236"/>
      <c r="BQ17" s="241">
        <v>11</v>
      </c>
      <c r="BR17" s="242"/>
      <c r="BS17" s="837"/>
      <c r="BT17" s="838"/>
      <c r="BU17" s="838"/>
      <c r="BV17" s="838"/>
      <c r="BW17" s="838"/>
      <c r="BX17" s="838"/>
      <c r="BY17" s="838"/>
      <c r="BZ17" s="838"/>
      <c r="CA17" s="838"/>
      <c r="CB17" s="838"/>
      <c r="CC17" s="838"/>
      <c r="CD17" s="838"/>
      <c r="CE17" s="838"/>
      <c r="CF17" s="838"/>
      <c r="CG17" s="839"/>
      <c r="CH17" s="840"/>
      <c r="CI17" s="841"/>
      <c r="CJ17" s="841"/>
      <c r="CK17" s="841"/>
      <c r="CL17" s="842"/>
      <c r="CM17" s="840"/>
      <c r="CN17" s="841"/>
      <c r="CO17" s="841"/>
      <c r="CP17" s="841"/>
      <c r="CQ17" s="842"/>
      <c r="CR17" s="840"/>
      <c r="CS17" s="841"/>
      <c r="CT17" s="841"/>
      <c r="CU17" s="841"/>
      <c r="CV17" s="842"/>
      <c r="CW17" s="840"/>
      <c r="CX17" s="841"/>
      <c r="CY17" s="841"/>
      <c r="CZ17" s="841"/>
      <c r="DA17" s="842"/>
      <c r="DB17" s="840"/>
      <c r="DC17" s="841"/>
      <c r="DD17" s="841"/>
      <c r="DE17" s="841"/>
      <c r="DF17" s="842"/>
      <c r="DG17" s="840"/>
      <c r="DH17" s="841"/>
      <c r="DI17" s="841"/>
      <c r="DJ17" s="841"/>
      <c r="DK17" s="842"/>
      <c r="DL17" s="840"/>
      <c r="DM17" s="841"/>
      <c r="DN17" s="841"/>
      <c r="DO17" s="841"/>
      <c r="DP17" s="842"/>
      <c r="DQ17" s="840"/>
      <c r="DR17" s="841"/>
      <c r="DS17" s="841"/>
      <c r="DT17" s="841"/>
      <c r="DU17" s="842"/>
      <c r="DV17" s="837"/>
      <c r="DW17" s="838"/>
      <c r="DX17" s="838"/>
      <c r="DY17" s="838"/>
      <c r="DZ17" s="843"/>
      <c r="EA17" s="237"/>
    </row>
    <row r="18" spans="1:131" s="238" customFormat="1" ht="26.25" customHeight="1" x14ac:dyDescent="0.2">
      <c r="A18" s="241">
        <v>12</v>
      </c>
      <c r="B18" s="844"/>
      <c r="C18" s="845"/>
      <c r="D18" s="845"/>
      <c r="E18" s="845"/>
      <c r="F18" s="845"/>
      <c r="G18" s="845"/>
      <c r="H18" s="845"/>
      <c r="I18" s="845"/>
      <c r="J18" s="845"/>
      <c r="K18" s="845"/>
      <c r="L18" s="845"/>
      <c r="M18" s="845"/>
      <c r="N18" s="845"/>
      <c r="O18" s="845"/>
      <c r="P18" s="846"/>
      <c r="Q18" s="847"/>
      <c r="R18" s="848"/>
      <c r="S18" s="848"/>
      <c r="T18" s="848"/>
      <c r="U18" s="848"/>
      <c r="V18" s="848"/>
      <c r="W18" s="848"/>
      <c r="X18" s="848"/>
      <c r="Y18" s="848"/>
      <c r="Z18" s="848"/>
      <c r="AA18" s="848"/>
      <c r="AB18" s="848"/>
      <c r="AC18" s="848"/>
      <c r="AD18" s="848"/>
      <c r="AE18" s="849"/>
      <c r="AF18" s="850"/>
      <c r="AG18" s="851"/>
      <c r="AH18" s="851"/>
      <c r="AI18" s="851"/>
      <c r="AJ18" s="852"/>
      <c r="AK18" s="833"/>
      <c r="AL18" s="834"/>
      <c r="AM18" s="834"/>
      <c r="AN18" s="834"/>
      <c r="AO18" s="834"/>
      <c r="AP18" s="834"/>
      <c r="AQ18" s="834"/>
      <c r="AR18" s="834"/>
      <c r="AS18" s="834"/>
      <c r="AT18" s="834"/>
      <c r="AU18" s="835"/>
      <c r="AV18" s="835"/>
      <c r="AW18" s="835"/>
      <c r="AX18" s="835"/>
      <c r="AY18" s="836"/>
      <c r="AZ18" s="235"/>
      <c r="BA18" s="235"/>
      <c r="BB18" s="235"/>
      <c r="BC18" s="235"/>
      <c r="BD18" s="235"/>
      <c r="BE18" s="236"/>
      <c r="BF18" s="236"/>
      <c r="BG18" s="236"/>
      <c r="BH18" s="236"/>
      <c r="BI18" s="236"/>
      <c r="BJ18" s="236"/>
      <c r="BK18" s="236"/>
      <c r="BL18" s="236"/>
      <c r="BM18" s="236"/>
      <c r="BN18" s="236"/>
      <c r="BO18" s="236"/>
      <c r="BP18" s="236"/>
      <c r="BQ18" s="241">
        <v>12</v>
      </c>
      <c r="BR18" s="242"/>
      <c r="BS18" s="837"/>
      <c r="BT18" s="838"/>
      <c r="BU18" s="838"/>
      <c r="BV18" s="838"/>
      <c r="BW18" s="838"/>
      <c r="BX18" s="838"/>
      <c r="BY18" s="838"/>
      <c r="BZ18" s="838"/>
      <c r="CA18" s="838"/>
      <c r="CB18" s="838"/>
      <c r="CC18" s="838"/>
      <c r="CD18" s="838"/>
      <c r="CE18" s="838"/>
      <c r="CF18" s="838"/>
      <c r="CG18" s="839"/>
      <c r="CH18" s="840"/>
      <c r="CI18" s="841"/>
      <c r="CJ18" s="841"/>
      <c r="CK18" s="841"/>
      <c r="CL18" s="842"/>
      <c r="CM18" s="840"/>
      <c r="CN18" s="841"/>
      <c r="CO18" s="841"/>
      <c r="CP18" s="841"/>
      <c r="CQ18" s="842"/>
      <c r="CR18" s="840"/>
      <c r="CS18" s="841"/>
      <c r="CT18" s="841"/>
      <c r="CU18" s="841"/>
      <c r="CV18" s="842"/>
      <c r="CW18" s="840"/>
      <c r="CX18" s="841"/>
      <c r="CY18" s="841"/>
      <c r="CZ18" s="841"/>
      <c r="DA18" s="842"/>
      <c r="DB18" s="840"/>
      <c r="DC18" s="841"/>
      <c r="DD18" s="841"/>
      <c r="DE18" s="841"/>
      <c r="DF18" s="842"/>
      <c r="DG18" s="840"/>
      <c r="DH18" s="841"/>
      <c r="DI18" s="841"/>
      <c r="DJ18" s="841"/>
      <c r="DK18" s="842"/>
      <c r="DL18" s="840"/>
      <c r="DM18" s="841"/>
      <c r="DN18" s="841"/>
      <c r="DO18" s="841"/>
      <c r="DP18" s="842"/>
      <c r="DQ18" s="840"/>
      <c r="DR18" s="841"/>
      <c r="DS18" s="841"/>
      <c r="DT18" s="841"/>
      <c r="DU18" s="842"/>
      <c r="DV18" s="837"/>
      <c r="DW18" s="838"/>
      <c r="DX18" s="838"/>
      <c r="DY18" s="838"/>
      <c r="DZ18" s="843"/>
      <c r="EA18" s="237"/>
    </row>
    <row r="19" spans="1:131" s="238" customFormat="1" ht="26.25" customHeight="1" x14ac:dyDescent="0.2">
      <c r="A19" s="241">
        <v>13</v>
      </c>
      <c r="B19" s="844"/>
      <c r="C19" s="845"/>
      <c r="D19" s="845"/>
      <c r="E19" s="845"/>
      <c r="F19" s="845"/>
      <c r="G19" s="845"/>
      <c r="H19" s="845"/>
      <c r="I19" s="845"/>
      <c r="J19" s="845"/>
      <c r="K19" s="845"/>
      <c r="L19" s="845"/>
      <c r="M19" s="845"/>
      <c r="N19" s="845"/>
      <c r="O19" s="845"/>
      <c r="P19" s="846"/>
      <c r="Q19" s="847"/>
      <c r="R19" s="848"/>
      <c r="S19" s="848"/>
      <c r="T19" s="848"/>
      <c r="U19" s="848"/>
      <c r="V19" s="848"/>
      <c r="W19" s="848"/>
      <c r="X19" s="848"/>
      <c r="Y19" s="848"/>
      <c r="Z19" s="848"/>
      <c r="AA19" s="848"/>
      <c r="AB19" s="848"/>
      <c r="AC19" s="848"/>
      <c r="AD19" s="848"/>
      <c r="AE19" s="849"/>
      <c r="AF19" s="850"/>
      <c r="AG19" s="851"/>
      <c r="AH19" s="851"/>
      <c r="AI19" s="851"/>
      <c r="AJ19" s="852"/>
      <c r="AK19" s="833"/>
      <c r="AL19" s="834"/>
      <c r="AM19" s="834"/>
      <c r="AN19" s="834"/>
      <c r="AO19" s="834"/>
      <c r="AP19" s="834"/>
      <c r="AQ19" s="834"/>
      <c r="AR19" s="834"/>
      <c r="AS19" s="834"/>
      <c r="AT19" s="834"/>
      <c r="AU19" s="835"/>
      <c r="AV19" s="835"/>
      <c r="AW19" s="835"/>
      <c r="AX19" s="835"/>
      <c r="AY19" s="836"/>
      <c r="AZ19" s="235"/>
      <c r="BA19" s="235"/>
      <c r="BB19" s="235"/>
      <c r="BC19" s="235"/>
      <c r="BD19" s="235"/>
      <c r="BE19" s="236"/>
      <c r="BF19" s="236"/>
      <c r="BG19" s="236"/>
      <c r="BH19" s="236"/>
      <c r="BI19" s="236"/>
      <c r="BJ19" s="236"/>
      <c r="BK19" s="236"/>
      <c r="BL19" s="236"/>
      <c r="BM19" s="236"/>
      <c r="BN19" s="236"/>
      <c r="BO19" s="236"/>
      <c r="BP19" s="236"/>
      <c r="BQ19" s="241">
        <v>13</v>
      </c>
      <c r="BR19" s="242"/>
      <c r="BS19" s="837"/>
      <c r="BT19" s="838"/>
      <c r="BU19" s="838"/>
      <c r="BV19" s="838"/>
      <c r="BW19" s="838"/>
      <c r="BX19" s="838"/>
      <c r="BY19" s="838"/>
      <c r="BZ19" s="838"/>
      <c r="CA19" s="838"/>
      <c r="CB19" s="838"/>
      <c r="CC19" s="838"/>
      <c r="CD19" s="838"/>
      <c r="CE19" s="838"/>
      <c r="CF19" s="838"/>
      <c r="CG19" s="839"/>
      <c r="CH19" s="840"/>
      <c r="CI19" s="841"/>
      <c r="CJ19" s="841"/>
      <c r="CK19" s="841"/>
      <c r="CL19" s="842"/>
      <c r="CM19" s="840"/>
      <c r="CN19" s="841"/>
      <c r="CO19" s="841"/>
      <c r="CP19" s="841"/>
      <c r="CQ19" s="842"/>
      <c r="CR19" s="840"/>
      <c r="CS19" s="841"/>
      <c r="CT19" s="841"/>
      <c r="CU19" s="841"/>
      <c r="CV19" s="842"/>
      <c r="CW19" s="840"/>
      <c r="CX19" s="841"/>
      <c r="CY19" s="841"/>
      <c r="CZ19" s="841"/>
      <c r="DA19" s="842"/>
      <c r="DB19" s="840"/>
      <c r="DC19" s="841"/>
      <c r="DD19" s="841"/>
      <c r="DE19" s="841"/>
      <c r="DF19" s="842"/>
      <c r="DG19" s="840"/>
      <c r="DH19" s="841"/>
      <c r="DI19" s="841"/>
      <c r="DJ19" s="841"/>
      <c r="DK19" s="842"/>
      <c r="DL19" s="840"/>
      <c r="DM19" s="841"/>
      <c r="DN19" s="841"/>
      <c r="DO19" s="841"/>
      <c r="DP19" s="842"/>
      <c r="DQ19" s="840"/>
      <c r="DR19" s="841"/>
      <c r="DS19" s="841"/>
      <c r="DT19" s="841"/>
      <c r="DU19" s="842"/>
      <c r="DV19" s="837"/>
      <c r="DW19" s="838"/>
      <c r="DX19" s="838"/>
      <c r="DY19" s="838"/>
      <c r="DZ19" s="843"/>
      <c r="EA19" s="237"/>
    </row>
    <row r="20" spans="1:131" s="238" customFormat="1" ht="26.25" customHeight="1" x14ac:dyDescent="0.2">
      <c r="A20" s="241">
        <v>14</v>
      </c>
      <c r="B20" s="844"/>
      <c r="C20" s="845"/>
      <c r="D20" s="845"/>
      <c r="E20" s="845"/>
      <c r="F20" s="845"/>
      <c r="G20" s="845"/>
      <c r="H20" s="845"/>
      <c r="I20" s="845"/>
      <c r="J20" s="845"/>
      <c r="K20" s="845"/>
      <c r="L20" s="845"/>
      <c r="M20" s="845"/>
      <c r="N20" s="845"/>
      <c r="O20" s="845"/>
      <c r="P20" s="846"/>
      <c r="Q20" s="847"/>
      <c r="R20" s="848"/>
      <c r="S20" s="848"/>
      <c r="T20" s="848"/>
      <c r="U20" s="848"/>
      <c r="V20" s="848"/>
      <c r="W20" s="848"/>
      <c r="X20" s="848"/>
      <c r="Y20" s="848"/>
      <c r="Z20" s="848"/>
      <c r="AA20" s="848"/>
      <c r="AB20" s="848"/>
      <c r="AC20" s="848"/>
      <c r="AD20" s="848"/>
      <c r="AE20" s="849"/>
      <c r="AF20" s="850"/>
      <c r="AG20" s="851"/>
      <c r="AH20" s="851"/>
      <c r="AI20" s="851"/>
      <c r="AJ20" s="852"/>
      <c r="AK20" s="833"/>
      <c r="AL20" s="834"/>
      <c r="AM20" s="834"/>
      <c r="AN20" s="834"/>
      <c r="AO20" s="834"/>
      <c r="AP20" s="834"/>
      <c r="AQ20" s="834"/>
      <c r="AR20" s="834"/>
      <c r="AS20" s="834"/>
      <c r="AT20" s="834"/>
      <c r="AU20" s="835"/>
      <c r="AV20" s="835"/>
      <c r="AW20" s="835"/>
      <c r="AX20" s="835"/>
      <c r="AY20" s="836"/>
      <c r="AZ20" s="235"/>
      <c r="BA20" s="235"/>
      <c r="BB20" s="235"/>
      <c r="BC20" s="235"/>
      <c r="BD20" s="235"/>
      <c r="BE20" s="236"/>
      <c r="BF20" s="236"/>
      <c r="BG20" s="236"/>
      <c r="BH20" s="236"/>
      <c r="BI20" s="236"/>
      <c r="BJ20" s="236"/>
      <c r="BK20" s="236"/>
      <c r="BL20" s="236"/>
      <c r="BM20" s="236"/>
      <c r="BN20" s="236"/>
      <c r="BO20" s="236"/>
      <c r="BP20" s="236"/>
      <c r="BQ20" s="241">
        <v>14</v>
      </c>
      <c r="BR20" s="242"/>
      <c r="BS20" s="837"/>
      <c r="BT20" s="838"/>
      <c r="BU20" s="838"/>
      <c r="BV20" s="838"/>
      <c r="BW20" s="838"/>
      <c r="BX20" s="838"/>
      <c r="BY20" s="838"/>
      <c r="BZ20" s="838"/>
      <c r="CA20" s="838"/>
      <c r="CB20" s="838"/>
      <c r="CC20" s="838"/>
      <c r="CD20" s="838"/>
      <c r="CE20" s="838"/>
      <c r="CF20" s="838"/>
      <c r="CG20" s="839"/>
      <c r="CH20" s="840"/>
      <c r="CI20" s="841"/>
      <c r="CJ20" s="841"/>
      <c r="CK20" s="841"/>
      <c r="CL20" s="842"/>
      <c r="CM20" s="840"/>
      <c r="CN20" s="841"/>
      <c r="CO20" s="841"/>
      <c r="CP20" s="841"/>
      <c r="CQ20" s="842"/>
      <c r="CR20" s="840"/>
      <c r="CS20" s="841"/>
      <c r="CT20" s="841"/>
      <c r="CU20" s="841"/>
      <c r="CV20" s="842"/>
      <c r="CW20" s="840"/>
      <c r="CX20" s="841"/>
      <c r="CY20" s="841"/>
      <c r="CZ20" s="841"/>
      <c r="DA20" s="842"/>
      <c r="DB20" s="840"/>
      <c r="DC20" s="841"/>
      <c r="DD20" s="841"/>
      <c r="DE20" s="841"/>
      <c r="DF20" s="842"/>
      <c r="DG20" s="840"/>
      <c r="DH20" s="841"/>
      <c r="DI20" s="841"/>
      <c r="DJ20" s="841"/>
      <c r="DK20" s="842"/>
      <c r="DL20" s="840"/>
      <c r="DM20" s="841"/>
      <c r="DN20" s="841"/>
      <c r="DO20" s="841"/>
      <c r="DP20" s="842"/>
      <c r="DQ20" s="840"/>
      <c r="DR20" s="841"/>
      <c r="DS20" s="841"/>
      <c r="DT20" s="841"/>
      <c r="DU20" s="842"/>
      <c r="DV20" s="837"/>
      <c r="DW20" s="838"/>
      <c r="DX20" s="838"/>
      <c r="DY20" s="838"/>
      <c r="DZ20" s="843"/>
      <c r="EA20" s="237"/>
    </row>
    <row r="21" spans="1:131" s="238" customFormat="1" ht="26.25" customHeight="1" thickBot="1" x14ac:dyDescent="0.25">
      <c r="A21" s="241">
        <v>15</v>
      </c>
      <c r="B21" s="844"/>
      <c r="C21" s="845"/>
      <c r="D21" s="845"/>
      <c r="E21" s="845"/>
      <c r="F21" s="845"/>
      <c r="G21" s="845"/>
      <c r="H21" s="845"/>
      <c r="I21" s="845"/>
      <c r="J21" s="845"/>
      <c r="K21" s="845"/>
      <c r="L21" s="845"/>
      <c r="M21" s="845"/>
      <c r="N21" s="845"/>
      <c r="O21" s="845"/>
      <c r="P21" s="846"/>
      <c r="Q21" s="847"/>
      <c r="R21" s="848"/>
      <c r="S21" s="848"/>
      <c r="T21" s="848"/>
      <c r="U21" s="848"/>
      <c r="V21" s="848"/>
      <c r="W21" s="848"/>
      <c r="X21" s="848"/>
      <c r="Y21" s="848"/>
      <c r="Z21" s="848"/>
      <c r="AA21" s="848"/>
      <c r="AB21" s="848"/>
      <c r="AC21" s="848"/>
      <c r="AD21" s="848"/>
      <c r="AE21" s="849"/>
      <c r="AF21" s="850"/>
      <c r="AG21" s="851"/>
      <c r="AH21" s="851"/>
      <c r="AI21" s="851"/>
      <c r="AJ21" s="852"/>
      <c r="AK21" s="833"/>
      <c r="AL21" s="834"/>
      <c r="AM21" s="834"/>
      <c r="AN21" s="834"/>
      <c r="AO21" s="834"/>
      <c r="AP21" s="834"/>
      <c r="AQ21" s="834"/>
      <c r="AR21" s="834"/>
      <c r="AS21" s="834"/>
      <c r="AT21" s="834"/>
      <c r="AU21" s="835"/>
      <c r="AV21" s="835"/>
      <c r="AW21" s="835"/>
      <c r="AX21" s="835"/>
      <c r="AY21" s="836"/>
      <c r="AZ21" s="235"/>
      <c r="BA21" s="235"/>
      <c r="BB21" s="235"/>
      <c r="BC21" s="235"/>
      <c r="BD21" s="235"/>
      <c r="BE21" s="236"/>
      <c r="BF21" s="236"/>
      <c r="BG21" s="236"/>
      <c r="BH21" s="236"/>
      <c r="BI21" s="236"/>
      <c r="BJ21" s="236"/>
      <c r="BK21" s="236"/>
      <c r="BL21" s="236"/>
      <c r="BM21" s="236"/>
      <c r="BN21" s="236"/>
      <c r="BO21" s="236"/>
      <c r="BP21" s="236"/>
      <c r="BQ21" s="241">
        <v>15</v>
      </c>
      <c r="BR21" s="242"/>
      <c r="BS21" s="837"/>
      <c r="BT21" s="838"/>
      <c r="BU21" s="838"/>
      <c r="BV21" s="838"/>
      <c r="BW21" s="838"/>
      <c r="BX21" s="838"/>
      <c r="BY21" s="838"/>
      <c r="BZ21" s="838"/>
      <c r="CA21" s="838"/>
      <c r="CB21" s="838"/>
      <c r="CC21" s="838"/>
      <c r="CD21" s="838"/>
      <c r="CE21" s="838"/>
      <c r="CF21" s="838"/>
      <c r="CG21" s="839"/>
      <c r="CH21" s="840"/>
      <c r="CI21" s="841"/>
      <c r="CJ21" s="841"/>
      <c r="CK21" s="841"/>
      <c r="CL21" s="842"/>
      <c r="CM21" s="840"/>
      <c r="CN21" s="841"/>
      <c r="CO21" s="841"/>
      <c r="CP21" s="841"/>
      <c r="CQ21" s="842"/>
      <c r="CR21" s="840"/>
      <c r="CS21" s="841"/>
      <c r="CT21" s="841"/>
      <c r="CU21" s="841"/>
      <c r="CV21" s="842"/>
      <c r="CW21" s="840"/>
      <c r="CX21" s="841"/>
      <c r="CY21" s="841"/>
      <c r="CZ21" s="841"/>
      <c r="DA21" s="842"/>
      <c r="DB21" s="840"/>
      <c r="DC21" s="841"/>
      <c r="DD21" s="841"/>
      <c r="DE21" s="841"/>
      <c r="DF21" s="842"/>
      <c r="DG21" s="840"/>
      <c r="DH21" s="841"/>
      <c r="DI21" s="841"/>
      <c r="DJ21" s="841"/>
      <c r="DK21" s="842"/>
      <c r="DL21" s="840"/>
      <c r="DM21" s="841"/>
      <c r="DN21" s="841"/>
      <c r="DO21" s="841"/>
      <c r="DP21" s="842"/>
      <c r="DQ21" s="840"/>
      <c r="DR21" s="841"/>
      <c r="DS21" s="841"/>
      <c r="DT21" s="841"/>
      <c r="DU21" s="842"/>
      <c r="DV21" s="837"/>
      <c r="DW21" s="838"/>
      <c r="DX21" s="838"/>
      <c r="DY21" s="838"/>
      <c r="DZ21" s="843"/>
      <c r="EA21" s="237"/>
    </row>
    <row r="22" spans="1:131" s="238" customFormat="1" ht="26.25" customHeight="1" x14ac:dyDescent="0.2">
      <c r="A22" s="241">
        <v>16</v>
      </c>
      <c r="B22" s="844"/>
      <c r="C22" s="845"/>
      <c r="D22" s="845"/>
      <c r="E22" s="845"/>
      <c r="F22" s="845"/>
      <c r="G22" s="845"/>
      <c r="H22" s="845"/>
      <c r="I22" s="845"/>
      <c r="J22" s="845"/>
      <c r="K22" s="845"/>
      <c r="L22" s="845"/>
      <c r="M22" s="845"/>
      <c r="N22" s="845"/>
      <c r="O22" s="845"/>
      <c r="P22" s="846"/>
      <c r="Q22" s="863"/>
      <c r="R22" s="864"/>
      <c r="S22" s="864"/>
      <c r="T22" s="864"/>
      <c r="U22" s="864"/>
      <c r="V22" s="864"/>
      <c r="W22" s="864"/>
      <c r="X22" s="864"/>
      <c r="Y22" s="864"/>
      <c r="Z22" s="864"/>
      <c r="AA22" s="864"/>
      <c r="AB22" s="864"/>
      <c r="AC22" s="864"/>
      <c r="AD22" s="864"/>
      <c r="AE22" s="865"/>
      <c r="AF22" s="850"/>
      <c r="AG22" s="851"/>
      <c r="AH22" s="851"/>
      <c r="AI22" s="851"/>
      <c r="AJ22" s="852"/>
      <c r="AK22" s="866"/>
      <c r="AL22" s="867"/>
      <c r="AM22" s="867"/>
      <c r="AN22" s="867"/>
      <c r="AO22" s="867"/>
      <c r="AP22" s="867"/>
      <c r="AQ22" s="867"/>
      <c r="AR22" s="867"/>
      <c r="AS22" s="867"/>
      <c r="AT22" s="867"/>
      <c r="AU22" s="868"/>
      <c r="AV22" s="868"/>
      <c r="AW22" s="868"/>
      <c r="AX22" s="868"/>
      <c r="AY22" s="869"/>
      <c r="AZ22" s="870" t="s">
        <v>401</v>
      </c>
      <c r="BA22" s="870"/>
      <c r="BB22" s="870"/>
      <c r="BC22" s="870"/>
      <c r="BD22" s="871"/>
      <c r="BE22" s="236"/>
      <c r="BF22" s="236"/>
      <c r="BG22" s="236"/>
      <c r="BH22" s="236"/>
      <c r="BI22" s="236"/>
      <c r="BJ22" s="236"/>
      <c r="BK22" s="236"/>
      <c r="BL22" s="236"/>
      <c r="BM22" s="236"/>
      <c r="BN22" s="236"/>
      <c r="BO22" s="236"/>
      <c r="BP22" s="236"/>
      <c r="BQ22" s="241">
        <v>16</v>
      </c>
      <c r="BR22" s="242"/>
      <c r="BS22" s="837"/>
      <c r="BT22" s="838"/>
      <c r="BU22" s="838"/>
      <c r="BV22" s="838"/>
      <c r="BW22" s="838"/>
      <c r="BX22" s="838"/>
      <c r="BY22" s="838"/>
      <c r="BZ22" s="838"/>
      <c r="CA22" s="838"/>
      <c r="CB22" s="838"/>
      <c r="CC22" s="838"/>
      <c r="CD22" s="838"/>
      <c r="CE22" s="838"/>
      <c r="CF22" s="838"/>
      <c r="CG22" s="839"/>
      <c r="CH22" s="840"/>
      <c r="CI22" s="841"/>
      <c r="CJ22" s="841"/>
      <c r="CK22" s="841"/>
      <c r="CL22" s="842"/>
      <c r="CM22" s="840"/>
      <c r="CN22" s="841"/>
      <c r="CO22" s="841"/>
      <c r="CP22" s="841"/>
      <c r="CQ22" s="842"/>
      <c r="CR22" s="840"/>
      <c r="CS22" s="841"/>
      <c r="CT22" s="841"/>
      <c r="CU22" s="841"/>
      <c r="CV22" s="842"/>
      <c r="CW22" s="840"/>
      <c r="CX22" s="841"/>
      <c r="CY22" s="841"/>
      <c r="CZ22" s="841"/>
      <c r="DA22" s="842"/>
      <c r="DB22" s="840"/>
      <c r="DC22" s="841"/>
      <c r="DD22" s="841"/>
      <c r="DE22" s="841"/>
      <c r="DF22" s="842"/>
      <c r="DG22" s="840"/>
      <c r="DH22" s="841"/>
      <c r="DI22" s="841"/>
      <c r="DJ22" s="841"/>
      <c r="DK22" s="842"/>
      <c r="DL22" s="840"/>
      <c r="DM22" s="841"/>
      <c r="DN22" s="841"/>
      <c r="DO22" s="841"/>
      <c r="DP22" s="842"/>
      <c r="DQ22" s="840"/>
      <c r="DR22" s="841"/>
      <c r="DS22" s="841"/>
      <c r="DT22" s="841"/>
      <c r="DU22" s="842"/>
      <c r="DV22" s="837"/>
      <c r="DW22" s="838"/>
      <c r="DX22" s="838"/>
      <c r="DY22" s="838"/>
      <c r="DZ22" s="843"/>
      <c r="EA22" s="237"/>
    </row>
    <row r="23" spans="1:131" s="238" customFormat="1" ht="26.25" customHeight="1" thickBot="1" x14ac:dyDescent="0.25">
      <c r="A23" s="243" t="s">
        <v>402</v>
      </c>
      <c r="B23" s="853" t="s">
        <v>403</v>
      </c>
      <c r="C23" s="854"/>
      <c r="D23" s="854"/>
      <c r="E23" s="854"/>
      <c r="F23" s="854"/>
      <c r="G23" s="854"/>
      <c r="H23" s="854"/>
      <c r="I23" s="854"/>
      <c r="J23" s="854"/>
      <c r="K23" s="854"/>
      <c r="L23" s="854"/>
      <c r="M23" s="854"/>
      <c r="N23" s="854"/>
      <c r="O23" s="854"/>
      <c r="P23" s="855"/>
      <c r="Q23" s="856"/>
      <c r="R23" s="857"/>
      <c r="S23" s="857"/>
      <c r="T23" s="857"/>
      <c r="U23" s="857"/>
      <c r="V23" s="857"/>
      <c r="W23" s="857"/>
      <c r="X23" s="857"/>
      <c r="Y23" s="857"/>
      <c r="Z23" s="857"/>
      <c r="AA23" s="857"/>
      <c r="AB23" s="857"/>
      <c r="AC23" s="857"/>
      <c r="AD23" s="857"/>
      <c r="AE23" s="858"/>
      <c r="AF23" s="859">
        <v>459</v>
      </c>
      <c r="AG23" s="857"/>
      <c r="AH23" s="857"/>
      <c r="AI23" s="857"/>
      <c r="AJ23" s="860"/>
      <c r="AK23" s="861"/>
      <c r="AL23" s="862"/>
      <c r="AM23" s="862"/>
      <c r="AN23" s="862"/>
      <c r="AO23" s="862"/>
      <c r="AP23" s="857"/>
      <c r="AQ23" s="857"/>
      <c r="AR23" s="857"/>
      <c r="AS23" s="857"/>
      <c r="AT23" s="857"/>
      <c r="AU23" s="873"/>
      <c r="AV23" s="873"/>
      <c r="AW23" s="873"/>
      <c r="AX23" s="873"/>
      <c r="AY23" s="874"/>
      <c r="AZ23" s="875" t="s">
        <v>237</v>
      </c>
      <c r="BA23" s="876"/>
      <c r="BB23" s="876"/>
      <c r="BC23" s="876"/>
      <c r="BD23" s="877"/>
      <c r="BE23" s="236"/>
      <c r="BF23" s="236"/>
      <c r="BG23" s="236"/>
      <c r="BH23" s="236"/>
      <c r="BI23" s="236"/>
      <c r="BJ23" s="236"/>
      <c r="BK23" s="236"/>
      <c r="BL23" s="236"/>
      <c r="BM23" s="236"/>
      <c r="BN23" s="236"/>
      <c r="BO23" s="236"/>
      <c r="BP23" s="236"/>
      <c r="BQ23" s="241">
        <v>17</v>
      </c>
      <c r="BR23" s="242"/>
      <c r="BS23" s="837"/>
      <c r="BT23" s="838"/>
      <c r="BU23" s="838"/>
      <c r="BV23" s="838"/>
      <c r="BW23" s="838"/>
      <c r="BX23" s="838"/>
      <c r="BY23" s="838"/>
      <c r="BZ23" s="838"/>
      <c r="CA23" s="838"/>
      <c r="CB23" s="838"/>
      <c r="CC23" s="838"/>
      <c r="CD23" s="838"/>
      <c r="CE23" s="838"/>
      <c r="CF23" s="838"/>
      <c r="CG23" s="839"/>
      <c r="CH23" s="840"/>
      <c r="CI23" s="841"/>
      <c r="CJ23" s="841"/>
      <c r="CK23" s="841"/>
      <c r="CL23" s="842"/>
      <c r="CM23" s="840"/>
      <c r="CN23" s="841"/>
      <c r="CO23" s="841"/>
      <c r="CP23" s="841"/>
      <c r="CQ23" s="842"/>
      <c r="CR23" s="840"/>
      <c r="CS23" s="841"/>
      <c r="CT23" s="841"/>
      <c r="CU23" s="841"/>
      <c r="CV23" s="842"/>
      <c r="CW23" s="840"/>
      <c r="CX23" s="841"/>
      <c r="CY23" s="841"/>
      <c r="CZ23" s="841"/>
      <c r="DA23" s="842"/>
      <c r="DB23" s="840"/>
      <c r="DC23" s="841"/>
      <c r="DD23" s="841"/>
      <c r="DE23" s="841"/>
      <c r="DF23" s="842"/>
      <c r="DG23" s="840"/>
      <c r="DH23" s="841"/>
      <c r="DI23" s="841"/>
      <c r="DJ23" s="841"/>
      <c r="DK23" s="842"/>
      <c r="DL23" s="840"/>
      <c r="DM23" s="841"/>
      <c r="DN23" s="841"/>
      <c r="DO23" s="841"/>
      <c r="DP23" s="842"/>
      <c r="DQ23" s="840"/>
      <c r="DR23" s="841"/>
      <c r="DS23" s="841"/>
      <c r="DT23" s="841"/>
      <c r="DU23" s="842"/>
      <c r="DV23" s="837"/>
      <c r="DW23" s="838"/>
      <c r="DX23" s="838"/>
      <c r="DY23" s="838"/>
      <c r="DZ23" s="843"/>
      <c r="EA23" s="237"/>
    </row>
    <row r="24" spans="1:131" s="238" customFormat="1" ht="26.25" customHeight="1" x14ac:dyDescent="0.2">
      <c r="A24" s="872" t="s">
        <v>404</v>
      </c>
      <c r="B24" s="872"/>
      <c r="C24" s="872"/>
      <c r="D24" s="872"/>
      <c r="E24" s="872"/>
      <c r="F24" s="872"/>
      <c r="G24" s="872"/>
      <c r="H24" s="872"/>
      <c r="I24" s="872"/>
      <c r="J24" s="872"/>
      <c r="K24" s="872"/>
      <c r="L24" s="872"/>
      <c r="M24" s="872"/>
      <c r="N24" s="872"/>
      <c r="O24" s="872"/>
      <c r="P24" s="872"/>
      <c r="Q24" s="872"/>
      <c r="R24" s="872"/>
      <c r="S24" s="872"/>
      <c r="T24" s="872"/>
      <c r="U24" s="872"/>
      <c r="V24" s="872"/>
      <c r="W24" s="872"/>
      <c r="X24" s="872"/>
      <c r="Y24" s="872"/>
      <c r="Z24" s="872"/>
      <c r="AA24" s="872"/>
      <c r="AB24" s="872"/>
      <c r="AC24" s="872"/>
      <c r="AD24" s="872"/>
      <c r="AE24" s="872"/>
      <c r="AF24" s="872"/>
      <c r="AG24" s="872"/>
      <c r="AH24" s="872"/>
      <c r="AI24" s="872"/>
      <c r="AJ24" s="872"/>
      <c r="AK24" s="872"/>
      <c r="AL24" s="872"/>
      <c r="AM24" s="872"/>
      <c r="AN24" s="872"/>
      <c r="AO24" s="872"/>
      <c r="AP24" s="872"/>
      <c r="AQ24" s="872"/>
      <c r="AR24" s="872"/>
      <c r="AS24" s="872"/>
      <c r="AT24" s="872"/>
      <c r="AU24" s="872"/>
      <c r="AV24" s="872"/>
      <c r="AW24" s="872"/>
      <c r="AX24" s="872"/>
      <c r="AY24" s="872"/>
      <c r="AZ24" s="235"/>
      <c r="BA24" s="235"/>
      <c r="BB24" s="235"/>
      <c r="BC24" s="235"/>
      <c r="BD24" s="235"/>
      <c r="BE24" s="236"/>
      <c r="BF24" s="236"/>
      <c r="BG24" s="236"/>
      <c r="BH24" s="236"/>
      <c r="BI24" s="236"/>
      <c r="BJ24" s="236"/>
      <c r="BK24" s="236"/>
      <c r="BL24" s="236"/>
      <c r="BM24" s="236"/>
      <c r="BN24" s="236"/>
      <c r="BO24" s="236"/>
      <c r="BP24" s="236"/>
      <c r="BQ24" s="241">
        <v>18</v>
      </c>
      <c r="BR24" s="242"/>
      <c r="BS24" s="837"/>
      <c r="BT24" s="838"/>
      <c r="BU24" s="838"/>
      <c r="BV24" s="838"/>
      <c r="BW24" s="838"/>
      <c r="BX24" s="838"/>
      <c r="BY24" s="838"/>
      <c r="BZ24" s="838"/>
      <c r="CA24" s="838"/>
      <c r="CB24" s="838"/>
      <c r="CC24" s="838"/>
      <c r="CD24" s="838"/>
      <c r="CE24" s="838"/>
      <c r="CF24" s="838"/>
      <c r="CG24" s="839"/>
      <c r="CH24" s="840"/>
      <c r="CI24" s="841"/>
      <c r="CJ24" s="841"/>
      <c r="CK24" s="841"/>
      <c r="CL24" s="842"/>
      <c r="CM24" s="840"/>
      <c r="CN24" s="841"/>
      <c r="CO24" s="841"/>
      <c r="CP24" s="841"/>
      <c r="CQ24" s="842"/>
      <c r="CR24" s="840"/>
      <c r="CS24" s="841"/>
      <c r="CT24" s="841"/>
      <c r="CU24" s="841"/>
      <c r="CV24" s="842"/>
      <c r="CW24" s="840"/>
      <c r="CX24" s="841"/>
      <c r="CY24" s="841"/>
      <c r="CZ24" s="841"/>
      <c r="DA24" s="842"/>
      <c r="DB24" s="840"/>
      <c r="DC24" s="841"/>
      <c r="DD24" s="841"/>
      <c r="DE24" s="841"/>
      <c r="DF24" s="842"/>
      <c r="DG24" s="840"/>
      <c r="DH24" s="841"/>
      <c r="DI24" s="841"/>
      <c r="DJ24" s="841"/>
      <c r="DK24" s="842"/>
      <c r="DL24" s="840"/>
      <c r="DM24" s="841"/>
      <c r="DN24" s="841"/>
      <c r="DO24" s="841"/>
      <c r="DP24" s="842"/>
      <c r="DQ24" s="840"/>
      <c r="DR24" s="841"/>
      <c r="DS24" s="841"/>
      <c r="DT24" s="841"/>
      <c r="DU24" s="842"/>
      <c r="DV24" s="837"/>
      <c r="DW24" s="838"/>
      <c r="DX24" s="838"/>
      <c r="DY24" s="838"/>
      <c r="DZ24" s="843"/>
      <c r="EA24" s="237"/>
    </row>
    <row r="25" spans="1:131" ht="26.25" customHeight="1" thickBot="1" x14ac:dyDescent="0.25">
      <c r="A25" s="789" t="s">
        <v>405</v>
      </c>
      <c r="B25" s="789"/>
      <c r="C25" s="789"/>
      <c r="D25" s="789"/>
      <c r="E25" s="789"/>
      <c r="F25" s="789"/>
      <c r="G25" s="789"/>
      <c r="H25" s="789"/>
      <c r="I25" s="789"/>
      <c r="J25" s="789"/>
      <c r="K25" s="789"/>
      <c r="L25" s="789"/>
      <c r="M25" s="789"/>
      <c r="N25" s="789"/>
      <c r="O25" s="789"/>
      <c r="P25" s="789"/>
      <c r="Q25" s="789"/>
      <c r="R25" s="789"/>
      <c r="S25" s="789"/>
      <c r="T25" s="789"/>
      <c r="U25" s="789"/>
      <c r="V25" s="789"/>
      <c r="W25" s="789"/>
      <c r="X25" s="789"/>
      <c r="Y25" s="789"/>
      <c r="Z25" s="789"/>
      <c r="AA25" s="789"/>
      <c r="AB25" s="789"/>
      <c r="AC25" s="789"/>
      <c r="AD25" s="789"/>
      <c r="AE25" s="789"/>
      <c r="AF25" s="789"/>
      <c r="AG25" s="789"/>
      <c r="AH25" s="789"/>
      <c r="AI25" s="789"/>
      <c r="AJ25" s="789"/>
      <c r="AK25" s="789"/>
      <c r="AL25" s="789"/>
      <c r="AM25" s="789"/>
      <c r="AN25" s="789"/>
      <c r="AO25" s="789"/>
      <c r="AP25" s="789"/>
      <c r="AQ25" s="789"/>
      <c r="AR25" s="789"/>
      <c r="AS25" s="789"/>
      <c r="AT25" s="789"/>
      <c r="AU25" s="789"/>
      <c r="AV25" s="789"/>
      <c r="AW25" s="789"/>
      <c r="AX25" s="789"/>
      <c r="AY25" s="789"/>
      <c r="AZ25" s="789"/>
      <c r="BA25" s="789"/>
      <c r="BB25" s="789"/>
      <c r="BC25" s="789"/>
      <c r="BD25" s="789"/>
      <c r="BE25" s="789"/>
      <c r="BF25" s="789"/>
      <c r="BG25" s="789"/>
      <c r="BH25" s="789"/>
      <c r="BI25" s="789"/>
      <c r="BJ25" s="235"/>
      <c r="BK25" s="235"/>
      <c r="BL25" s="235"/>
      <c r="BM25" s="235"/>
      <c r="BN25" s="235"/>
      <c r="BO25" s="244"/>
      <c r="BP25" s="244"/>
      <c r="BQ25" s="241">
        <v>19</v>
      </c>
      <c r="BR25" s="242"/>
      <c r="BS25" s="837"/>
      <c r="BT25" s="838"/>
      <c r="BU25" s="838"/>
      <c r="BV25" s="838"/>
      <c r="BW25" s="838"/>
      <c r="BX25" s="838"/>
      <c r="BY25" s="838"/>
      <c r="BZ25" s="838"/>
      <c r="CA25" s="838"/>
      <c r="CB25" s="838"/>
      <c r="CC25" s="838"/>
      <c r="CD25" s="838"/>
      <c r="CE25" s="838"/>
      <c r="CF25" s="838"/>
      <c r="CG25" s="839"/>
      <c r="CH25" s="840"/>
      <c r="CI25" s="841"/>
      <c r="CJ25" s="841"/>
      <c r="CK25" s="841"/>
      <c r="CL25" s="842"/>
      <c r="CM25" s="840"/>
      <c r="CN25" s="841"/>
      <c r="CO25" s="841"/>
      <c r="CP25" s="841"/>
      <c r="CQ25" s="842"/>
      <c r="CR25" s="840"/>
      <c r="CS25" s="841"/>
      <c r="CT25" s="841"/>
      <c r="CU25" s="841"/>
      <c r="CV25" s="842"/>
      <c r="CW25" s="840"/>
      <c r="CX25" s="841"/>
      <c r="CY25" s="841"/>
      <c r="CZ25" s="841"/>
      <c r="DA25" s="842"/>
      <c r="DB25" s="840"/>
      <c r="DC25" s="841"/>
      <c r="DD25" s="841"/>
      <c r="DE25" s="841"/>
      <c r="DF25" s="842"/>
      <c r="DG25" s="840"/>
      <c r="DH25" s="841"/>
      <c r="DI25" s="841"/>
      <c r="DJ25" s="841"/>
      <c r="DK25" s="842"/>
      <c r="DL25" s="840"/>
      <c r="DM25" s="841"/>
      <c r="DN25" s="841"/>
      <c r="DO25" s="841"/>
      <c r="DP25" s="842"/>
      <c r="DQ25" s="840"/>
      <c r="DR25" s="841"/>
      <c r="DS25" s="841"/>
      <c r="DT25" s="841"/>
      <c r="DU25" s="842"/>
      <c r="DV25" s="837"/>
      <c r="DW25" s="838"/>
      <c r="DX25" s="838"/>
      <c r="DY25" s="838"/>
      <c r="DZ25" s="843"/>
      <c r="EA25" s="233"/>
    </row>
    <row r="26" spans="1:131" ht="26.25" customHeight="1" x14ac:dyDescent="0.2">
      <c r="A26" s="791" t="s">
        <v>383</v>
      </c>
      <c r="B26" s="792"/>
      <c r="C26" s="792"/>
      <c r="D26" s="792"/>
      <c r="E26" s="792"/>
      <c r="F26" s="792"/>
      <c r="G26" s="792"/>
      <c r="H26" s="792"/>
      <c r="I26" s="792"/>
      <c r="J26" s="792"/>
      <c r="K26" s="792"/>
      <c r="L26" s="792"/>
      <c r="M26" s="792"/>
      <c r="N26" s="792"/>
      <c r="O26" s="792"/>
      <c r="P26" s="793"/>
      <c r="Q26" s="797" t="s">
        <v>406</v>
      </c>
      <c r="R26" s="798"/>
      <c r="S26" s="798"/>
      <c r="T26" s="798"/>
      <c r="U26" s="799"/>
      <c r="V26" s="797" t="s">
        <v>407</v>
      </c>
      <c r="W26" s="798"/>
      <c r="X26" s="798"/>
      <c r="Y26" s="798"/>
      <c r="Z26" s="799"/>
      <c r="AA26" s="797" t="s">
        <v>408</v>
      </c>
      <c r="AB26" s="798"/>
      <c r="AC26" s="798"/>
      <c r="AD26" s="798"/>
      <c r="AE26" s="798"/>
      <c r="AF26" s="878" t="s">
        <v>409</v>
      </c>
      <c r="AG26" s="879"/>
      <c r="AH26" s="879"/>
      <c r="AI26" s="879"/>
      <c r="AJ26" s="880"/>
      <c r="AK26" s="798" t="s">
        <v>410</v>
      </c>
      <c r="AL26" s="798"/>
      <c r="AM26" s="798"/>
      <c r="AN26" s="798"/>
      <c r="AO26" s="799"/>
      <c r="AP26" s="797" t="s">
        <v>411</v>
      </c>
      <c r="AQ26" s="798"/>
      <c r="AR26" s="798"/>
      <c r="AS26" s="798"/>
      <c r="AT26" s="799"/>
      <c r="AU26" s="797" t="s">
        <v>412</v>
      </c>
      <c r="AV26" s="798"/>
      <c r="AW26" s="798"/>
      <c r="AX26" s="798"/>
      <c r="AY26" s="799"/>
      <c r="AZ26" s="797" t="s">
        <v>413</v>
      </c>
      <c r="BA26" s="798"/>
      <c r="BB26" s="798"/>
      <c r="BC26" s="798"/>
      <c r="BD26" s="799"/>
      <c r="BE26" s="797" t="s">
        <v>390</v>
      </c>
      <c r="BF26" s="798"/>
      <c r="BG26" s="798"/>
      <c r="BH26" s="798"/>
      <c r="BI26" s="804"/>
      <c r="BJ26" s="235"/>
      <c r="BK26" s="235"/>
      <c r="BL26" s="235"/>
      <c r="BM26" s="235"/>
      <c r="BN26" s="235"/>
      <c r="BO26" s="244"/>
      <c r="BP26" s="244"/>
      <c r="BQ26" s="241">
        <v>20</v>
      </c>
      <c r="BR26" s="242"/>
      <c r="BS26" s="837"/>
      <c r="BT26" s="838"/>
      <c r="BU26" s="838"/>
      <c r="BV26" s="838"/>
      <c r="BW26" s="838"/>
      <c r="BX26" s="838"/>
      <c r="BY26" s="838"/>
      <c r="BZ26" s="838"/>
      <c r="CA26" s="838"/>
      <c r="CB26" s="838"/>
      <c r="CC26" s="838"/>
      <c r="CD26" s="838"/>
      <c r="CE26" s="838"/>
      <c r="CF26" s="838"/>
      <c r="CG26" s="839"/>
      <c r="CH26" s="840"/>
      <c r="CI26" s="841"/>
      <c r="CJ26" s="841"/>
      <c r="CK26" s="841"/>
      <c r="CL26" s="842"/>
      <c r="CM26" s="840"/>
      <c r="CN26" s="841"/>
      <c r="CO26" s="841"/>
      <c r="CP26" s="841"/>
      <c r="CQ26" s="842"/>
      <c r="CR26" s="840"/>
      <c r="CS26" s="841"/>
      <c r="CT26" s="841"/>
      <c r="CU26" s="841"/>
      <c r="CV26" s="842"/>
      <c r="CW26" s="840"/>
      <c r="CX26" s="841"/>
      <c r="CY26" s="841"/>
      <c r="CZ26" s="841"/>
      <c r="DA26" s="842"/>
      <c r="DB26" s="840"/>
      <c r="DC26" s="841"/>
      <c r="DD26" s="841"/>
      <c r="DE26" s="841"/>
      <c r="DF26" s="842"/>
      <c r="DG26" s="840"/>
      <c r="DH26" s="841"/>
      <c r="DI26" s="841"/>
      <c r="DJ26" s="841"/>
      <c r="DK26" s="842"/>
      <c r="DL26" s="840"/>
      <c r="DM26" s="841"/>
      <c r="DN26" s="841"/>
      <c r="DO26" s="841"/>
      <c r="DP26" s="842"/>
      <c r="DQ26" s="840"/>
      <c r="DR26" s="841"/>
      <c r="DS26" s="841"/>
      <c r="DT26" s="841"/>
      <c r="DU26" s="842"/>
      <c r="DV26" s="837"/>
      <c r="DW26" s="838"/>
      <c r="DX26" s="838"/>
      <c r="DY26" s="838"/>
      <c r="DZ26" s="843"/>
      <c r="EA26" s="233"/>
    </row>
    <row r="27" spans="1:131" ht="26.25" customHeight="1" thickBot="1" x14ac:dyDescent="0.25">
      <c r="A27" s="794"/>
      <c r="B27" s="795"/>
      <c r="C27" s="795"/>
      <c r="D27" s="795"/>
      <c r="E27" s="795"/>
      <c r="F27" s="795"/>
      <c r="G27" s="795"/>
      <c r="H27" s="795"/>
      <c r="I27" s="795"/>
      <c r="J27" s="795"/>
      <c r="K27" s="795"/>
      <c r="L27" s="795"/>
      <c r="M27" s="795"/>
      <c r="N27" s="795"/>
      <c r="O27" s="795"/>
      <c r="P27" s="796"/>
      <c r="Q27" s="800"/>
      <c r="R27" s="801"/>
      <c r="S27" s="801"/>
      <c r="T27" s="801"/>
      <c r="U27" s="802"/>
      <c r="V27" s="800"/>
      <c r="W27" s="801"/>
      <c r="X27" s="801"/>
      <c r="Y27" s="801"/>
      <c r="Z27" s="802"/>
      <c r="AA27" s="800"/>
      <c r="AB27" s="801"/>
      <c r="AC27" s="801"/>
      <c r="AD27" s="801"/>
      <c r="AE27" s="801"/>
      <c r="AF27" s="881"/>
      <c r="AG27" s="882"/>
      <c r="AH27" s="882"/>
      <c r="AI27" s="882"/>
      <c r="AJ27" s="883"/>
      <c r="AK27" s="801"/>
      <c r="AL27" s="801"/>
      <c r="AM27" s="801"/>
      <c r="AN27" s="801"/>
      <c r="AO27" s="802"/>
      <c r="AP27" s="800"/>
      <c r="AQ27" s="801"/>
      <c r="AR27" s="801"/>
      <c r="AS27" s="801"/>
      <c r="AT27" s="802"/>
      <c r="AU27" s="800"/>
      <c r="AV27" s="801"/>
      <c r="AW27" s="801"/>
      <c r="AX27" s="801"/>
      <c r="AY27" s="802"/>
      <c r="AZ27" s="800"/>
      <c r="BA27" s="801"/>
      <c r="BB27" s="801"/>
      <c r="BC27" s="801"/>
      <c r="BD27" s="802"/>
      <c r="BE27" s="800"/>
      <c r="BF27" s="801"/>
      <c r="BG27" s="801"/>
      <c r="BH27" s="801"/>
      <c r="BI27" s="806"/>
      <c r="BJ27" s="235"/>
      <c r="BK27" s="235"/>
      <c r="BL27" s="235"/>
      <c r="BM27" s="235"/>
      <c r="BN27" s="235"/>
      <c r="BO27" s="244"/>
      <c r="BP27" s="244"/>
      <c r="BQ27" s="241">
        <v>21</v>
      </c>
      <c r="BR27" s="242"/>
      <c r="BS27" s="837"/>
      <c r="BT27" s="838"/>
      <c r="BU27" s="838"/>
      <c r="BV27" s="838"/>
      <c r="BW27" s="838"/>
      <c r="BX27" s="838"/>
      <c r="BY27" s="838"/>
      <c r="BZ27" s="838"/>
      <c r="CA27" s="838"/>
      <c r="CB27" s="838"/>
      <c r="CC27" s="838"/>
      <c r="CD27" s="838"/>
      <c r="CE27" s="838"/>
      <c r="CF27" s="838"/>
      <c r="CG27" s="839"/>
      <c r="CH27" s="840"/>
      <c r="CI27" s="841"/>
      <c r="CJ27" s="841"/>
      <c r="CK27" s="841"/>
      <c r="CL27" s="842"/>
      <c r="CM27" s="840"/>
      <c r="CN27" s="841"/>
      <c r="CO27" s="841"/>
      <c r="CP27" s="841"/>
      <c r="CQ27" s="842"/>
      <c r="CR27" s="840"/>
      <c r="CS27" s="841"/>
      <c r="CT27" s="841"/>
      <c r="CU27" s="841"/>
      <c r="CV27" s="842"/>
      <c r="CW27" s="840"/>
      <c r="CX27" s="841"/>
      <c r="CY27" s="841"/>
      <c r="CZ27" s="841"/>
      <c r="DA27" s="842"/>
      <c r="DB27" s="840"/>
      <c r="DC27" s="841"/>
      <c r="DD27" s="841"/>
      <c r="DE27" s="841"/>
      <c r="DF27" s="842"/>
      <c r="DG27" s="840"/>
      <c r="DH27" s="841"/>
      <c r="DI27" s="841"/>
      <c r="DJ27" s="841"/>
      <c r="DK27" s="842"/>
      <c r="DL27" s="840"/>
      <c r="DM27" s="841"/>
      <c r="DN27" s="841"/>
      <c r="DO27" s="841"/>
      <c r="DP27" s="842"/>
      <c r="DQ27" s="840"/>
      <c r="DR27" s="841"/>
      <c r="DS27" s="841"/>
      <c r="DT27" s="841"/>
      <c r="DU27" s="842"/>
      <c r="DV27" s="837"/>
      <c r="DW27" s="838"/>
      <c r="DX27" s="838"/>
      <c r="DY27" s="838"/>
      <c r="DZ27" s="843"/>
      <c r="EA27" s="233"/>
    </row>
    <row r="28" spans="1:131" ht="26.25" customHeight="1" thickTop="1" x14ac:dyDescent="0.2">
      <c r="A28" s="245">
        <v>1</v>
      </c>
      <c r="B28" s="813" t="s">
        <v>414</v>
      </c>
      <c r="C28" s="814"/>
      <c r="D28" s="814"/>
      <c r="E28" s="814"/>
      <c r="F28" s="814"/>
      <c r="G28" s="814"/>
      <c r="H28" s="814"/>
      <c r="I28" s="814"/>
      <c r="J28" s="814"/>
      <c r="K28" s="814"/>
      <c r="L28" s="814"/>
      <c r="M28" s="814"/>
      <c r="N28" s="814"/>
      <c r="O28" s="814"/>
      <c r="P28" s="815"/>
      <c r="Q28" s="886"/>
      <c r="R28" s="887"/>
      <c r="S28" s="887"/>
      <c r="T28" s="887"/>
      <c r="U28" s="887"/>
      <c r="V28" s="887"/>
      <c r="W28" s="887"/>
      <c r="X28" s="887"/>
      <c r="Y28" s="887"/>
      <c r="Z28" s="887"/>
      <c r="AA28" s="887"/>
      <c r="AB28" s="887"/>
      <c r="AC28" s="887"/>
      <c r="AD28" s="887"/>
      <c r="AE28" s="888"/>
      <c r="AF28" s="889">
        <v>18</v>
      </c>
      <c r="AG28" s="887"/>
      <c r="AH28" s="887"/>
      <c r="AI28" s="887"/>
      <c r="AJ28" s="890"/>
      <c r="AK28" s="891"/>
      <c r="AL28" s="892"/>
      <c r="AM28" s="892"/>
      <c r="AN28" s="892"/>
      <c r="AO28" s="892"/>
      <c r="AP28" s="892"/>
      <c r="AQ28" s="892"/>
      <c r="AR28" s="892"/>
      <c r="AS28" s="892"/>
      <c r="AT28" s="892"/>
      <c r="AU28" s="892"/>
      <c r="AV28" s="892"/>
      <c r="AW28" s="892"/>
      <c r="AX28" s="892"/>
      <c r="AY28" s="892"/>
      <c r="AZ28" s="893"/>
      <c r="BA28" s="893"/>
      <c r="BB28" s="893"/>
      <c r="BC28" s="893"/>
      <c r="BD28" s="893"/>
      <c r="BE28" s="884"/>
      <c r="BF28" s="884"/>
      <c r="BG28" s="884"/>
      <c r="BH28" s="884"/>
      <c r="BI28" s="885"/>
      <c r="BJ28" s="235"/>
      <c r="BK28" s="235"/>
      <c r="BL28" s="235"/>
      <c r="BM28" s="235"/>
      <c r="BN28" s="235"/>
      <c r="BO28" s="244"/>
      <c r="BP28" s="244"/>
      <c r="BQ28" s="241">
        <v>22</v>
      </c>
      <c r="BR28" s="242"/>
      <c r="BS28" s="837"/>
      <c r="BT28" s="838"/>
      <c r="BU28" s="838"/>
      <c r="BV28" s="838"/>
      <c r="BW28" s="838"/>
      <c r="BX28" s="838"/>
      <c r="BY28" s="838"/>
      <c r="BZ28" s="838"/>
      <c r="CA28" s="838"/>
      <c r="CB28" s="838"/>
      <c r="CC28" s="838"/>
      <c r="CD28" s="838"/>
      <c r="CE28" s="838"/>
      <c r="CF28" s="838"/>
      <c r="CG28" s="839"/>
      <c r="CH28" s="840"/>
      <c r="CI28" s="841"/>
      <c r="CJ28" s="841"/>
      <c r="CK28" s="841"/>
      <c r="CL28" s="842"/>
      <c r="CM28" s="840"/>
      <c r="CN28" s="841"/>
      <c r="CO28" s="841"/>
      <c r="CP28" s="841"/>
      <c r="CQ28" s="842"/>
      <c r="CR28" s="840"/>
      <c r="CS28" s="841"/>
      <c r="CT28" s="841"/>
      <c r="CU28" s="841"/>
      <c r="CV28" s="842"/>
      <c r="CW28" s="840"/>
      <c r="CX28" s="841"/>
      <c r="CY28" s="841"/>
      <c r="CZ28" s="841"/>
      <c r="DA28" s="842"/>
      <c r="DB28" s="840"/>
      <c r="DC28" s="841"/>
      <c r="DD28" s="841"/>
      <c r="DE28" s="841"/>
      <c r="DF28" s="842"/>
      <c r="DG28" s="840"/>
      <c r="DH28" s="841"/>
      <c r="DI28" s="841"/>
      <c r="DJ28" s="841"/>
      <c r="DK28" s="842"/>
      <c r="DL28" s="840"/>
      <c r="DM28" s="841"/>
      <c r="DN28" s="841"/>
      <c r="DO28" s="841"/>
      <c r="DP28" s="842"/>
      <c r="DQ28" s="840"/>
      <c r="DR28" s="841"/>
      <c r="DS28" s="841"/>
      <c r="DT28" s="841"/>
      <c r="DU28" s="842"/>
      <c r="DV28" s="837"/>
      <c r="DW28" s="838"/>
      <c r="DX28" s="838"/>
      <c r="DY28" s="838"/>
      <c r="DZ28" s="843"/>
      <c r="EA28" s="233"/>
    </row>
    <row r="29" spans="1:131" ht="26.25" customHeight="1" x14ac:dyDescent="0.2">
      <c r="A29" s="245">
        <v>2</v>
      </c>
      <c r="B29" s="844" t="s">
        <v>415</v>
      </c>
      <c r="C29" s="845"/>
      <c r="D29" s="845"/>
      <c r="E29" s="845"/>
      <c r="F29" s="845"/>
      <c r="G29" s="845"/>
      <c r="H29" s="845"/>
      <c r="I29" s="845"/>
      <c r="J29" s="845"/>
      <c r="K29" s="845"/>
      <c r="L29" s="845"/>
      <c r="M29" s="845"/>
      <c r="N29" s="845"/>
      <c r="O29" s="845"/>
      <c r="P29" s="846"/>
      <c r="Q29" s="847"/>
      <c r="R29" s="848"/>
      <c r="S29" s="848"/>
      <c r="T29" s="848"/>
      <c r="U29" s="848"/>
      <c r="V29" s="848"/>
      <c r="W29" s="848"/>
      <c r="X29" s="848"/>
      <c r="Y29" s="848"/>
      <c r="Z29" s="848"/>
      <c r="AA29" s="848"/>
      <c r="AB29" s="848"/>
      <c r="AC29" s="848"/>
      <c r="AD29" s="848"/>
      <c r="AE29" s="849"/>
      <c r="AF29" s="850">
        <v>24</v>
      </c>
      <c r="AG29" s="851"/>
      <c r="AH29" s="851"/>
      <c r="AI29" s="851"/>
      <c r="AJ29" s="852"/>
      <c r="AK29" s="898"/>
      <c r="AL29" s="894"/>
      <c r="AM29" s="894"/>
      <c r="AN29" s="894"/>
      <c r="AO29" s="894"/>
      <c r="AP29" s="894"/>
      <c r="AQ29" s="894"/>
      <c r="AR29" s="894"/>
      <c r="AS29" s="894"/>
      <c r="AT29" s="894"/>
      <c r="AU29" s="894"/>
      <c r="AV29" s="894"/>
      <c r="AW29" s="894"/>
      <c r="AX29" s="894"/>
      <c r="AY29" s="894"/>
      <c r="AZ29" s="895"/>
      <c r="BA29" s="895"/>
      <c r="BB29" s="895"/>
      <c r="BC29" s="895"/>
      <c r="BD29" s="895"/>
      <c r="BE29" s="896"/>
      <c r="BF29" s="896"/>
      <c r="BG29" s="896"/>
      <c r="BH29" s="896"/>
      <c r="BI29" s="897"/>
      <c r="BJ29" s="235"/>
      <c r="BK29" s="235"/>
      <c r="BL29" s="235"/>
      <c r="BM29" s="235"/>
      <c r="BN29" s="235"/>
      <c r="BO29" s="244"/>
      <c r="BP29" s="244"/>
      <c r="BQ29" s="241">
        <v>23</v>
      </c>
      <c r="BR29" s="242"/>
      <c r="BS29" s="837"/>
      <c r="BT29" s="838"/>
      <c r="BU29" s="838"/>
      <c r="BV29" s="838"/>
      <c r="BW29" s="838"/>
      <c r="BX29" s="838"/>
      <c r="BY29" s="838"/>
      <c r="BZ29" s="838"/>
      <c r="CA29" s="838"/>
      <c r="CB29" s="838"/>
      <c r="CC29" s="838"/>
      <c r="CD29" s="838"/>
      <c r="CE29" s="838"/>
      <c r="CF29" s="838"/>
      <c r="CG29" s="839"/>
      <c r="CH29" s="840"/>
      <c r="CI29" s="841"/>
      <c r="CJ29" s="841"/>
      <c r="CK29" s="841"/>
      <c r="CL29" s="842"/>
      <c r="CM29" s="840"/>
      <c r="CN29" s="841"/>
      <c r="CO29" s="841"/>
      <c r="CP29" s="841"/>
      <c r="CQ29" s="842"/>
      <c r="CR29" s="840"/>
      <c r="CS29" s="841"/>
      <c r="CT29" s="841"/>
      <c r="CU29" s="841"/>
      <c r="CV29" s="842"/>
      <c r="CW29" s="840"/>
      <c r="CX29" s="841"/>
      <c r="CY29" s="841"/>
      <c r="CZ29" s="841"/>
      <c r="DA29" s="842"/>
      <c r="DB29" s="840"/>
      <c r="DC29" s="841"/>
      <c r="DD29" s="841"/>
      <c r="DE29" s="841"/>
      <c r="DF29" s="842"/>
      <c r="DG29" s="840"/>
      <c r="DH29" s="841"/>
      <c r="DI29" s="841"/>
      <c r="DJ29" s="841"/>
      <c r="DK29" s="842"/>
      <c r="DL29" s="840"/>
      <c r="DM29" s="841"/>
      <c r="DN29" s="841"/>
      <c r="DO29" s="841"/>
      <c r="DP29" s="842"/>
      <c r="DQ29" s="840"/>
      <c r="DR29" s="841"/>
      <c r="DS29" s="841"/>
      <c r="DT29" s="841"/>
      <c r="DU29" s="842"/>
      <c r="DV29" s="837"/>
      <c r="DW29" s="838"/>
      <c r="DX29" s="838"/>
      <c r="DY29" s="838"/>
      <c r="DZ29" s="843"/>
      <c r="EA29" s="233"/>
    </row>
    <row r="30" spans="1:131" ht="26.25" customHeight="1" x14ac:dyDescent="0.2">
      <c r="A30" s="245">
        <v>3</v>
      </c>
      <c r="B30" s="844" t="s">
        <v>416</v>
      </c>
      <c r="C30" s="845"/>
      <c r="D30" s="845"/>
      <c r="E30" s="845"/>
      <c r="F30" s="845"/>
      <c r="G30" s="845"/>
      <c r="H30" s="845"/>
      <c r="I30" s="845"/>
      <c r="J30" s="845"/>
      <c r="K30" s="845"/>
      <c r="L30" s="845"/>
      <c r="M30" s="845"/>
      <c r="N30" s="845"/>
      <c r="O30" s="845"/>
      <c r="P30" s="846"/>
      <c r="Q30" s="847"/>
      <c r="R30" s="848"/>
      <c r="S30" s="848"/>
      <c r="T30" s="848"/>
      <c r="U30" s="848"/>
      <c r="V30" s="848"/>
      <c r="W30" s="848"/>
      <c r="X30" s="848"/>
      <c r="Y30" s="848"/>
      <c r="Z30" s="848"/>
      <c r="AA30" s="848"/>
      <c r="AB30" s="848"/>
      <c r="AC30" s="848"/>
      <c r="AD30" s="848"/>
      <c r="AE30" s="849"/>
      <c r="AF30" s="850">
        <v>4</v>
      </c>
      <c r="AG30" s="851"/>
      <c r="AH30" s="851"/>
      <c r="AI30" s="851"/>
      <c r="AJ30" s="852"/>
      <c r="AK30" s="898"/>
      <c r="AL30" s="894"/>
      <c r="AM30" s="894"/>
      <c r="AN30" s="894"/>
      <c r="AO30" s="894"/>
      <c r="AP30" s="894"/>
      <c r="AQ30" s="894"/>
      <c r="AR30" s="894"/>
      <c r="AS30" s="894"/>
      <c r="AT30" s="894"/>
      <c r="AU30" s="894"/>
      <c r="AV30" s="894"/>
      <c r="AW30" s="894"/>
      <c r="AX30" s="894"/>
      <c r="AY30" s="894"/>
      <c r="AZ30" s="895"/>
      <c r="BA30" s="895"/>
      <c r="BB30" s="895"/>
      <c r="BC30" s="895"/>
      <c r="BD30" s="895"/>
      <c r="BE30" s="896"/>
      <c r="BF30" s="896"/>
      <c r="BG30" s="896"/>
      <c r="BH30" s="896"/>
      <c r="BI30" s="897"/>
      <c r="BJ30" s="235"/>
      <c r="BK30" s="235"/>
      <c r="BL30" s="235"/>
      <c r="BM30" s="235"/>
      <c r="BN30" s="235"/>
      <c r="BO30" s="244"/>
      <c r="BP30" s="244"/>
      <c r="BQ30" s="241">
        <v>24</v>
      </c>
      <c r="BR30" s="242"/>
      <c r="BS30" s="837"/>
      <c r="BT30" s="838"/>
      <c r="BU30" s="838"/>
      <c r="BV30" s="838"/>
      <c r="BW30" s="838"/>
      <c r="BX30" s="838"/>
      <c r="BY30" s="838"/>
      <c r="BZ30" s="838"/>
      <c r="CA30" s="838"/>
      <c r="CB30" s="838"/>
      <c r="CC30" s="838"/>
      <c r="CD30" s="838"/>
      <c r="CE30" s="838"/>
      <c r="CF30" s="838"/>
      <c r="CG30" s="839"/>
      <c r="CH30" s="840"/>
      <c r="CI30" s="841"/>
      <c r="CJ30" s="841"/>
      <c r="CK30" s="841"/>
      <c r="CL30" s="842"/>
      <c r="CM30" s="840"/>
      <c r="CN30" s="841"/>
      <c r="CO30" s="841"/>
      <c r="CP30" s="841"/>
      <c r="CQ30" s="842"/>
      <c r="CR30" s="840"/>
      <c r="CS30" s="841"/>
      <c r="CT30" s="841"/>
      <c r="CU30" s="841"/>
      <c r="CV30" s="842"/>
      <c r="CW30" s="840"/>
      <c r="CX30" s="841"/>
      <c r="CY30" s="841"/>
      <c r="CZ30" s="841"/>
      <c r="DA30" s="842"/>
      <c r="DB30" s="840"/>
      <c r="DC30" s="841"/>
      <c r="DD30" s="841"/>
      <c r="DE30" s="841"/>
      <c r="DF30" s="842"/>
      <c r="DG30" s="840"/>
      <c r="DH30" s="841"/>
      <c r="DI30" s="841"/>
      <c r="DJ30" s="841"/>
      <c r="DK30" s="842"/>
      <c r="DL30" s="840"/>
      <c r="DM30" s="841"/>
      <c r="DN30" s="841"/>
      <c r="DO30" s="841"/>
      <c r="DP30" s="842"/>
      <c r="DQ30" s="840"/>
      <c r="DR30" s="841"/>
      <c r="DS30" s="841"/>
      <c r="DT30" s="841"/>
      <c r="DU30" s="842"/>
      <c r="DV30" s="837"/>
      <c r="DW30" s="838"/>
      <c r="DX30" s="838"/>
      <c r="DY30" s="838"/>
      <c r="DZ30" s="843"/>
      <c r="EA30" s="233"/>
    </row>
    <row r="31" spans="1:131" ht="26.25" customHeight="1" x14ac:dyDescent="0.2">
      <c r="A31" s="245">
        <v>4</v>
      </c>
      <c r="B31" s="844" t="s">
        <v>417</v>
      </c>
      <c r="C31" s="845"/>
      <c r="D31" s="845"/>
      <c r="E31" s="845"/>
      <c r="F31" s="845"/>
      <c r="G31" s="845"/>
      <c r="H31" s="845"/>
      <c r="I31" s="845"/>
      <c r="J31" s="845"/>
      <c r="K31" s="845"/>
      <c r="L31" s="845"/>
      <c r="M31" s="845"/>
      <c r="N31" s="845"/>
      <c r="O31" s="845"/>
      <c r="P31" s="846"/>
      <c r="Q31" s="847"/>
      <c r="R31" s="848"/>
      <c r="S31" s="848"/>
      <c r="T31" s="848"/>
      <c r="U31" s="848"/>
      <c r="V31" s="848"/>
      <c r="W31" s="848"/>
      <c r="X31" s="848"/>
      <c r="Y31" s="848"/>
      <c r="Z31" s="848"/>
      <c r="AA31" s="848"/>
      <c r="AB31" s="848"/>
      <c r="AC31" s="848"/>
      <c r="AD31" s="848"/>
      <c r="AE31" s="849"/>
      <c r="AF31" s="850">
        <v>59</v>
      </c>
      <c r="AG31" s="851"/>
      <c r="AH31" s="851"/>
      <c r="AI31" s="851"/>
      <c r="AJ31" s="852"/>
      <c r="AK31" s="898"/>
      <c r="AL31" s="894"/>
      <c r="AM31" s="894"/>
      <c r="AN31" s="894"/>
      <c r="AO31" s="894"/>
      <c r="AP31" s="894"/>
      <c r="AQ31" s="894"/>
      <c r="AR31" s="894"/>
      <c r="AS31" s="894"/>
      <c r="AT31" s="894"/>
      <c r="AU31" s="894"/>
      <c r="AV31" s="894"/>
      <c r="AW31" s="894"/>
      <c r="AX31" s="894"/>
      <c r="AY31" s="894"/>
      <c r="AZ31" s="895"/>
      <c r="BA31" s="895"/>
      <c r="BB31" s="895"/>
      <c r="BC31" s="895"/>
      <c r="BD31" s="895"/>
      <c r="BE31" s="896" t="s">
        <v>418</v>
      </c>
      <c r="BF31" s="896"/>
      <c r="BG31" s="896"/>
      <c r="BH31" s="896"/>
      <c r="BI31" s="897"/>
      <c r="BJ31" s="235"/>
      <c r="BK31" s="235"/>
      <c r="BL31" s="235"/>
      <c r="BM31" s="235"/>
      <c r="BN31" s="235"/>
      <c r="BO31" s="244"/>
      <c r="BP31" s="244"/>
      <c r="BQ31" s="241">
        <v>25</v>
      </c>
      <c r="BR31" s="242"/>
      <c r="BS31" s="837"/>
      <c r="BT31" s="838"/>
      <c r="BU31" s="838"/>
      <c r="BV31" s="838"/>
      <c r="BW31" s="838"/>
      <c r="BX31" s="838"/>
      <c r="BY31" s="838"/>
      <c r="BZ31" s="838"/>
      <c r="CA31" s="838"/>
      <c r="CB31" s="838"/>
      <c r="CC31" s="838"/>
      <c r="CD31" s="838"/>
      <c r="CE31" s="838"/>
      <c r="CF31" s="838"/>
      <c r="CG31" s="839"/>
      <c r="CH31" s="840"/>
      <c r="CI31" s="841"/>
      <c r="CJ31" s="841"/>
      <c r="CK31" s="841"/>
      <c r="CL31" s="842"/>
      <c r="CM31" s="840"/>
      <c r="CN31" s="841"/>
      <c r="CO31" s="841"/>
      <c r="CP31" s="841"/>
      <c r="CQ31" s="842"/>
      <c r="CR31" s="840"/>
      <c r="CS31" s="841"/>
      <c r="CT31" s="841"/>
      <c r="CU31" s="841"/>
      <c r="CV31" s="842"/>
      <c r="CW31" s="840"/>
      <c r="CX31" s="841"/>
      <c r="CY31" s="841"/>
      <c r="CZ31" s="841"/>
      <c r="DA31" s="842"/>
      <c r="DB31" s="840"/>
      <c r="DC31" s="841"/>
      <c r="DD31" s="841"/>
      <c r="DE31" s="841"/>
      <c r="DF31" s="842"/>
      <c r="DG31" s="840"/>
      <c r="DH31" s="841"/>
      <c r="DI31" s="841"/>
      <c r="DJ31" s="841"/>
      <c r="DK31" s="842"/>
      <c r="DL31" s="840"/>
      <c r="DM31" s="841"/>
      <c r="DN31" s="841"/>
      <c r="DO31" s="841"/>
      <c r="DP31" s="842"/>
      <c r="DQ31" s="840"/>
      <c r="DR31" s="841"/>
      <c r="DS31" s="841"/>
      <c r="DT31" s="841"/>
      <c r="DU31" s="842"/>
      <c r="DV31" s="837"/>
      <c r="DW31" s="838"/>
      <c r="DX31" s="838"/>
      <c r="DY31" s="838"/>
      <c r="DZ31" s="843"/>
      <c r="EA31" s="233"/>
    </row>
    <row r="32" spans="1:131" ht="26.25" customHeight="1" x14ac:dyDescent="0.2">
      <c r="A32" s="245">
        <v>5</v>
      </c>
      <c r="B32" s="844" t="s">
        <v>419</v>
      </c>
      <c r="C32" s="845"/>
      <c r="D32" s="845"/>
      <c r="E32" s="845"/>
      <c r="F32" s="845"/>
      <c r="G32" s="845"/>
      <c r="H32" s="845"/>
      <c r="I32" s="845"/>
      <c r="J32" s="845"/>
      <c r="K32" s="845"/>
      <c r="L32" s="845"/>
      <c r="M32" s="845"/>
      <c r="N32" s="845"/>
      <c r="O32" s="845"/>
      <c r="P32" s="846"/>
      <c r="Q32" s="847"/>
      <c r="R32" s="848"/>
      <c r="S32" s="848"/>
      <c r="T32" s="848"/>
      <c r="U32" s="848"/>
      <c r="V32" s="848"/>
      <c r="W32" s="848"/>
      <c r="X32" s="848"/>
      <c r="Y32" s="848"/>
      <c r="Z32" s="848"/>
      <c r="AA32" s="848"/>
      <c r="AB32" s="848"/>
      <c r="AC32" s="848"/>
      <c r="AD32" s="848"/>
      <c r="AE32" s="849"/>
      <c r="AF32" s="850">
        <v>16</v>
      </c>
      <c r="AG32" s="851"/>
      <c r="AH32" s="851"/>
      <c r="AI32" s="851"/>
      <c r="AJ32" s="852"/>
      <c r="AK32" s="898"/>
      <c r="AL32" s="894"/>
      <c r="AM32" s="894"/>
      <c r="AN32" s="894"/>
      <c r="AO32" s="894"/>
      <c r="AP32" s="894"/>
      <c r="AQ32" s="894"/>
      <c r="AR32" s="894"/>
      <c r="AS32" s="894"/>
      <c r="AT32" s="894"/>
      <c r="AU32" s="894"/>
      <c r="AV32" s="894"/>
      <c r="AW32" s="894"/>
      <c r="AX32" s="894"/>
      <c r="AY32" s="894"/>
      <c r="AZ32" s="895"/>
      <c r="BA32" s="895"/>
      <c r="BB32" s="895"/>
      <c r="BC32" s="895"/>
      <c r="BD32" s="895"/>
      <c r="BE32" s="896" t="s">
        <v>418</v>
      </c>
      <c r="BF32" s="896"/>
      <c r="BG32" s="896"/>
      <c r="BH32" s="896"/>
      <c r="BI32" s="897"/>
      <c r="BJ32" s="235"/>
      <c r="BK32" s="235"/>
      <c r="BL32" s="235"/>
      <c r="BM32" s="235"/>
      <c r="BN32" s="235"/>
      <c r="BO32" s="244"/>
      <c r="BP32" s="244"/>
      <c r="BQ32" s="241">
        <v>26</v>
      </c>
      <c r="BR32" s="242"/>
      <c r="BS32" s="837"/>
      <c r="BT32" s="838"/>
      <c r="BU32" s="838"/>
      <c r="BV32" s="838"/>
      <c r="BW32" s="838"/>
      <c r="BX32" s="838"/>
      <c r="BY32" s="838"/>
      <c r="BZ32" s="838"/>
      <c r="CA32" s="838"/>
      <c r="CB32" s="838"/>
      <c r="CC32" s="838"/>
      <c r="CD32" s="838"/>
      <c r="CE32" s="838"/>
      <c r="CF32" s="838"/>
      <c r="CG32" s="839"/>
      <c r="CH32" s="840"/>
      <c r="CI32" s="841"/>
      <c r="CJ32" s="841"/>
      <c r="CK32" s="841"/>
      <c r="CL32" s="842"/>
      <c r="CM32" s="840"/>
      <c r="CN32" s="841"/>
      <c r="CO32" s="841"/>
      <c r="CP32" s="841"/>
      <c r="CQ32" s="842"/>
      <c r="CR32" s="840"/>
      <c r="CS32" s="841"/>
      <c r="CT32" s="841"/>
      <c r="CU32" s="841"/>
      <c r="CV32" s="842"/>
      <c r="CW32" s="840"/>
      <c r="CX32" s="841"/>
      <c r="CY32" s="841"/>
      <c r="CZ32" s="841"/>
      <c r="DA32" s="842"/>
      <c r="DB32" s="840"/>
      <c r="DC32" s="841"/>
      <c r="DD32" s="841"/>
      <c r="DE32" s="841"/>
      <c r="DF32" s="842"/>
      <c r="DG32" s="840"/>
      <c r="DH32" s="841"/>
      <c r="DI32" s="841"/>
      <c r="DJ32" s="841"/>
      <c r="DK32" s="842"/>
      <c r="DL32" s="840"/>
      <c r="DM32" s="841"/>
      <c r="DN32" s="841"/>
      <c r="DO32" s="841"/>
      <c r="DP32" s="842"/>
      <c r="DQ32" s="840"/>
      <c r="DR32" s="841"/>
      <c r="DS32" s="841"/>
      <c r="DT32" s="841"/>
      <c r="DU32" s="842"/>
      <c r="DV32" s="837"/>
      <c r="DW32" s="838"/>
      <c r="DX32" s="838"/>
      <c r="DY32" s="838"/>
      <c r="DZ32" s="843"/>
      <c r="EA32" s="233"/>
    </row>
    <row r="33" spans="1:131" ht="26.25" customHeight="1" x14ac:dyDescent="0.2">
      <c r="A33" s="245">
        <v>6</v>
      </c>
      <c r="B33" s="844" t="s">
        <v>420</v>
      </c>
      <c r="C33" s="845"/>
      <c r="D33" s="845"/>
      <c r="E33" s="845"/>
      <c r="F33" s="845"/>
      <c r="G33" s="845"/>
      <c r="H33" s="845"/>
      <c r="I33" s="845"/>
      <c r="J33" s="845"/>
      <c r="K33" s="845"/>
      <c r="L33" s="845"/>
      <c r="M33" s="845"/>
      <c r="N33" s="845"/>
      <c r="O33" s="845"/>
      <c r="P33" s="846"/>
      <c r="Q33" s="847"/>
      <c r="R33" s="848"/>
      <c r="S33" s="848"/>
      <c r="T33" s="848"/>
      <c r="U33" s="848"/>
      <c r="V33" s="848"/>
      <c r="W33" s="848"/>
      <c r="X33" s="848"/>
      <c r="Y33" s="848"/>
      <c r="Z33" s="848"/>
      <c r="AA33" s="848"/>
      <c r="AB33" s="848"/>
      <c r="AC33" s="848"/>
      <c r="AD33" s="848"/>
      <c r="AE33" s="849"/>
      <c r="AF33" s="850">
        <v>138</v>
      </c>
      <c r="AG33" s="851"/>
      <c r="AH33" s="851"/>
      <c r="AI33" s="851"/>
      <c r="AJ33" s="852"/>
      <c r="AK33" s="898"/>
      <c r="AL33" s="894"/>
      <c r="AM33" s="894"/>
      <c r="AN33" s="894"/>
      <c r="AO33" s="894"/>
      <c r="AP33" s="894"/>
      <c r="AQ33" s="894"/>
      <c r="AR33" s="894"/>
      <c r="AS33" s="894"/>
      <c r="AT33" s="894"/>
      <c r="AU33" s="894"/>
      <c r="AV33" s="894"/>
      <c r="AW33" s="894"/>
      <c r="AX33" s="894"/>
      <c r="AY33" s="894"/>
      <c r="AZ33" s="895"/>
      <c r="BA33" s="895"/>
      <c r="BB33" s="895"/>
      <c r="BC33" s="895"/>
      <c r="BD33" s="895"/>
      <c r="BE33" s="896" t="s">
        <v>418</v>
      </c>
      <c r="BF33" s="896"/>
      <c r="BG33" s="896"/>
      <c r="BH33" s="896"/>
      <c r="BI33" s="897"/>
      <c r="BJ33" s="235"/>
      <c r="BK33" s="235"/>
      <c r="BL33" s="235"/>
      <c r="BM33" s="235"/>
      <c r="BN33" s="235"/>
      <c r="BO33" s="244"/>
      <c r="BP33" s="244"/>
      <c r="BQ33" s="241">
        <v>27</v>
      </c>
      <c r="BR33" s="242"/>
      <c r="BS33" s="837"/>
      <c r="BT33" s="838"/>
      <c r="BU33" s="838"/>
      <c r="BV33" s="838"/>
      <c r="BW33" s="838"/>
      <c r="BX33" s="838"/>
      <c r="BY33" s="838"/>
      <c r="BZ33" s="838"/>
      <c r="CA33" s="838"/>
      <c r="CB33" s="838"/>
      <c r="CC33" s="838"/>
      <c r="CD33" s="838"/>
      <c r="CE33" s="838"/>
      <c r="CF33" s="838"/>
      <c r="CG33" s="839"/>
      <c r="CH33" s="840"/>
      <c r="CI33" s="841"/>
      <c r="CJ33" s="841"/>
      <c r="CK33" s="841"/>
      <c r="CL33" s="842"/>
      <c r="CM33" s="840"/>
      <c r="CN33" s="841"/>
      <c r="CO33" s="841"/>
      <c r="CP33" s="841"/>
      <c r="CQ33" s="842"/>
      <c r="CR33" s="840"/>
      <c r="CS33" s="841"/>
      <c r="CT33" s="841"/>
      <c r="CU33" s="841"/>
      <c r="CV33" s="842"/>
      <c r="CW33" s="840"/>
      <c r="CX33" s="841"/>
      <c r="CY33" s="841"/>
      <c r="CZ33" s="841"/>
      <c r="DA33" s="842"/>
      <c r="DB33" s="840"/>
      <c r="DC33" s="841"/>
      <c r="DD33" s="841"/>
      <c r="DE33" s="841"/>
      <c r="DF33" s="842"/>
      <c r="DG33" s="840"/>
      <c r="DH33" s="841"/>
      <c r="DI33" s="841"/>
      <c r="DJ33" s="841"/>
      <c r="DK33" s="842"/>
      <c r="DL33" s="840"/>
      <c r="DM33" s="841"/>
      <c r="DN33" s="841"/>
      <c r="DO33" s="841"/>
      <c r="DP33" s="842"/>
      <c r="DQ33" s="840"/>
      <c r="DR33" s="841"/>
      <c r="DS33" s="841"/>
      <c r="DT33" s="841"/>
      <c r="DU33" s="842"/>
      <c r="DV33" s="837"/>
      <c r="DW33" s="838"/>
      <c r="DX33" s="838"/>
      <c r="DY33" s="838"/>
      <c r="DZ33" s="843"/>
      <c r="EA33" s="233"/>
    </row>
    <row r="34" spans="1:131" ht="26.25" customHeight="1" x14ac:dyDescent="0.2">
      <c r="A34" s="245">
        <v>7</v>
      </c>
      <c r="B34" s="844"/>
      <c r="C34" s="845"/>
      <c r="D34" s="845"/>
      <c r="E34" s="845"/>
      <c r="F34" s="845"/>
      <c r="G34" s="845"/>
      <c r="H34" s="845"/>
      <c r="I34" s="845"/>
      <c r="J34" s="845"/>
      <c r="K34" s="845"/>
      <c r="L34" s="845"/>
      <c r="M34" s="845"/>
      <c r="N34" s="845"/>
      <c r="O34" s="845"/>
      <c r="P34" s="846"/>
      <c r="Q34" s="847"/>
      <c r="R34" s="848"/>
      <c r="S34" s="848"/>
      <c r="T34" s="848"/>
      <c r="U34" s="848"/>
      <c r="V34" s="848"/>
      <c r="W34" s="848"/>
      <c r="X34" s="848"/>
      <c r="Y34" s="848"/>
      <c r="Z34" s="848"/>
      <c r="AA34" s="848"/>
      <c r="AB34" s="848"/>
      <c r="AC34" s="848"/>
      <c r="AD34" s="848"/>
      <c r="AE34" s="849"/>
      <c r="AF34" s="850"/>
      <c r="AG34" s="851"/>
      <c r="AH34" s="851"/>
      <c r="AI34" s="851"/>
      <c r="AJ34" s="852"/>
      <c r="AK34" s="898"/>
      <c r="AL34" s="894"/>
      <c r="AM34" s="894"/>
      <c r="AN34" s="894"/>
      <c r="AO34" s="894"/>
      <c r="AP34" s="894"/>
      <c r="AQ34" s="894"/>
      <c r="AR34" s="894"/>
      <c r="AS34" s="894"/>
      <c r="AT34" s="894"/>
      <c r="AU34" s="894"/>
      <c r="AV34" s="894"/>
      <c r="AW34" s="894"/>
      <c r="AX34" s="894"/>
      <c r="AY34" s="894"/>
      <c r="AZ34" s="895"/>
      <c r="BA34" s="895"/>
      <c r="BB34" s="895"/>
      <c r="BC34" s="895"/>
      <c r="BD34" s="895"/>
      <c r="BE34" s="896"/>
      <c r="BF34" s="896"/>
      <c r="BG34" s="896"/>
      <c r="BH34" s="896"/>
      <c r="BI34" s="897"/>
      <c r="BJ34" s="235"/>
      <c r="BK34" s="235"/>
      <c r="BL34" s="235"/>
      <c r="BM34" s="235"/>
      <c r="BN34" s="235"/>
      <c r="BO34" s="244"/>
      <c r="BP34" s="244"/>
      <c r="BQ34" s="241">
        <v>28</v>
      </c>
      <c r="BR34" s="242"/>
      <c r="BS34" s="837"/>
      <c r="BT34" s="838"/>
      <c r="BU34" s="838"/>
      <c r="BV34" s="838"/>
      <c r="BW34" s="838"/>
      <c r="BX34" s="838"/>
      <c r="BY34" s="838"/>
      <c r="BZ34" s="838"/>
      <c r="CA34" s="838"/>
      <c r="CB34" s="838"/>
      <c r="CC34" s="838"/>
      <c r="CD34" s="838"/>
      <c r="CE34" s="838"/>
      <c r="CF34" s="838"/>
      <c r="CG34" s="839"/>
      <c r="CH34" s="840"/>
      <c r="CI34" s="841"/>
      <c r="CJ34" s="841"/>
      <c r="CK34" s="841"/>
      <c r="CL34" s="842"/>
      <c r="CM34" s="840"/>
      <c r="CN34" s="841"/>
      <c r="CO34" s="841"/>
      <c r="CP34" s="841"/>
      <c r="CQ34" s="842"/>
      <c r="CR34" s="840"/>
      <c r="CS34" s="841"/>
      <c r="CT34" s="841"/>
      <c r="CU34" s="841"/>
      <c r="CV34" s="842"/>
      <c r="CW34" s="840"/>
      <c r="CX34" s="841"/>
      <c r="CY34" s="841"/>
      <c r="CZ34" s="841"/>
      <c r="DA34" s="842"/>
      <c r="DB34" s="840"/>
      <c r="DC34" s="841"/>
      <c r="DD34" s="841"/>
      <c r="DE34" s="841"/>
      <c r="DF34" s="842"/>
      <c r="DG34" s="840"/>
      <c r="DH34" s="841"/>
      <c r="DI34" s="841"/>
      <c r="DJ34" s="841"/>
      <c r="DK34" s="842"/>
      <c r="DL34" s="840"/>
      <c r="DM34" s="841"/>
      <c r="DN34" s="841"/>
      <c r="DO34" s="841"/>
      <c r="DP34" s="842"/>
      <c r="DQ34" s="840"/>
      <c r="DR34" s="841"/>
      <c r="DS34" s="841"/>
      <c r="DT34" s="841"/>
      <c r="DU34" s="842"/>
      <c r="DV34" s="837"/>
      <c r="DW34" s="838"/>
      <c r="DX34" s="838"/>
      <c r="DY34" s="838"/>
      <c r="DZ34" s="843"/>
      <c r="EA34" s="233"/>
    </row>
    <row r="35" spans="1:131" ht="26.25" customHeight="1" x14ac:dyDescent="0.2">
      <c r="A35" s="245">
        <v>8</v>
      </c>
      <c r="B35" s="844"/>
      <c r="C35" s="845"/>
      <c r="D35" s="845"/>
      <c r="E35" s="845"/>
      <c r="F35" s="845"/>
      <c r="G35" s="845"/>
      <c r="H35" s="845"/>
      <c r="I35" s="845"/>
      <c r="J35" s="845"/>
      <c r="K35" s="845"/>
      <c r="L35" s="845"/>
      <c r="M35" s="845"/>
      <c r="N35" s="845"/>
      <c r="O35" s="845"/>
      <c r="P35" s="846"/>
      <c r="Q35" s="847"/>
      <c r="R35" s="848"/>
      <c r="S35" s="848"/>
      <c r="T35" s="848"/>
      <c r="U35" s="848"/>
      <c r="V35" s="848"/>
      <c r="W35" s="848"/>
      <c r="X35" s="848"/>
      <c r="Y35" s="848"/>
      <c r="Z35" s="848"/>
      <c r="AA35" s="848"/>
      <c r="AB35" s="848"/>
      <c r="AC35" s="848"/>
      <c r="AD35" s="848"/>
      <c r="AE35" s="849"/>
      <c r="AF35" s="850"/>
      <c r="AG35" s="851"/>
      <c r="AH35" s="851"/>
      <c r="AI35" s="851"/>
      <c r="AJ35" s="852"/>
      <c r="AK35" s="898"/>
      <c r="AL35" s="894"/>
      <c r="AM35" s="894"/>
      <c r="AN35" s="894"/>
      <c r="AO35" s="894"/>
      <c r="AP35" s="894"/>
      <c r="AQ35" s="894"/>
      <c r="AR35" s="894"/>
      <c r="AS35" s="894"/>
      <c r="AT35" s="894"/>
      <c r="AU35" s="894"/>
      <c r="AV35" s="894"/>
      <c r="AW35" s="894"/>
      <c r="AX35" s="894"/>
      <c r="AY35" s="894"/>
      <c r="AZ35" s="895"/>
      <c r="BA35" s="895"/>
      <c r="BB35" s="895"/>
      <c r="BC35" s="895"/>
      <c r="BD35" s="895"/>
      <c r="BE35" s="896"/>
      <c r="BF35" s="896"/>
      <c r="BG35" s="896"/>
      <c r="BH35" s="896"/>
      <c r="BI35" s="897"/>
      <c r="BJ35" s="235"/>
      <c r="BK35" s="235"/>
      <c r="BL35" s="235"/>
      <c r="BM35" s="235"/>
      <c r="BN35" s="235"/>
      <c r="BO35" s="244"/>
      <c r="BP35" s="244"/>
      <c r="BQ35" s="241">
        <v>29</v>
      </c>
      <c r="BR35" s="242"/>
      <c r="BS35" s="837"/>
      <c r="BT35" s="838"/>
      <c r="BU35" s="838"/>
      <c r="BV35" s="838"/>
      <c r="BW35" s="838"/>
      <c r="BX35" s="838"/>
      <c r="BY35" s="838"/>
      <c r="BZ35" s="838"/>
      <c r="CA35" s="838"/>
      <c r="CB35" s="838"/>
      <c r="CC35" s="838"/>
      <c r="CD35" s="838"/>
      <c r="CE35" s="838"/>
      <c r="CF35" s="838"/>
      <c r="CG35" s="839"/>
      <c r="CH35" s="840"/>
      <c r="CI35" s="841"/>
      <c r="CJ35" s="841"/>
      <c r="CK35" s="841"/>
      <c r="CL35" s="842"/>
      <c r="CM35" s="840"/>
      <c r="CN35" s="841"/>
      <c r="CO35" s="841"/>
      <c r="CP35" s="841"/>
      <c r="CQ35" s="842"/>
      <c r="CR35" s="840"/>
      <c r="CS35" s="841"/>
      <c r="CT35" s="841"/>
      <c r="CU35" s="841"/>
      <c r="CV35" s="842"/>
      <c r="CW35" s="840"/>
      <c r="CX35" s="841"/>
      <c r="CY35" s="841"/>
      <c r="CZ35" s="841"/>
      <c r="DA35" s="842"/>
      <c r="DB35" s="840"/>
      <c r="DC35" s="841"/>
      <c r="DD35" s="841"/>
      <c r="DE35" s="841"/>
      <c r="DF35" s="842"/>
      <c r="DG35" s="840"/>
      <c r="DH35" s="841"/>
      <c r="DI35" s="841"/>
      <c r="DJ35" s="841"/>
      <c r="DK35" s="842"/>
      <c r="DL35" s="840"/>
      <c r="DM35" s="841"/>
      <c r="DN35" s="841"/>
      <c r="DO35" s="841"/>
      <c r="DP35" s="842"/>
      <c r="DQ35" s="840"/>
      <c r="DR35" s="841"/>
      <c r="DS35" s="841"/>
      <c r="DT35" s="841"/>
      <c r="DU35" s="842"/>
      <c r="DV35" s="837"/>
      <c r="DW35" s="838"/>
      <c r="DX35" s="838"/>
      <c r="DY35" s="838"/>
      <c r="DZ35" s="843"/>
      <c r="EA35" s="233"/>
    </row>
    <row r="36" spans="1:131" ht="26.25" customHeight="1" x14ac:dyDescent="0.2">
      <c r="A36" s="245">
        <v>9</v>
      </c>
      <c r="B36" s="844"/>
      <c r="C36" s="845"/>
      <c r="D36" s="845"/>
      <c r="E36" s="845"/>
      <c r="F36" s="845"/>
      <c r="G36" s="845"/>
      <c r="H36" s="845"/>
      <c r="I36" s="845"/>
      <c r="J36" s="845"/>
      <c r="K36" s="845"/>
      <c r="L36" s="845"/>
      <c r="M36" s="845"/>
      <c r="N36" s="845"/>
      <c r="O36" s="845"/>
      <c r="P36" s="846"/>
      <c r="Q36" s="847"/>
      <c r="R36" s="848"/>
      <c r="S36" s="848"/>
      <c r="T36" s="848"/>
      <c r="U36" s="848"/>
      <c r="V36" s="848"/>
      <c r="W36" s="848"/>
      <c r="X36" s="848"/>
      <c r="Y36" s="848"/>
      <c r="Z36" s="848"/>
      <c r="AA36" s="848"/>
      <c r="AB36" s="848"/>
      <c r="AC36" s="848"/>
      <c r="AD36" s="848"/>
      <c r="AE36" s="849"/>
      <c r="AF36" s="850"/>
      <c r="AG36" s="851"/>
      <c r="AH36" s="851"/>
      <c r="AI36" s="851"/>
      <c r="AJ36" s="852"/>
      <c r="AK36" s="898"/>
      <c r="AL36" s="894"/>
      <c r="AM36" s="894"/>
      <c r="AN36" s="894"/>
      <c r="AO36" s="894"/>
      <c r="AP36" s="894"/>
      <c r="AQ36" s="894"/>
      <c r="AR36" s="894"/>
      <c r="AS36" s="894"/>
      <c r="AT36" s="894"/>
      <c r="AU36" s="894"/>
      <c r="AV36" s="894"/>
      <c r="AW36" s="894"/>
      <c r="AX36" s="894"/>
      <c r="AY36" s="894"/>
      <c r="AZ36" s="895"/>
      <c r="BA36" s="895"/>
      <c r="BB36" s="895"/>
      <c r="BC36" s="895"/>
      <c r="BD36" s="895"/>
      <c r="BE36" s="896"/>
      <c r="BF36" s="896"/>
      <c r="BG36" s="896"/>
      <c r="BH36" s="896"/>
      <c r="BI36" s="897"/>
      <c r="BJ36" s="235"/>
      <c r="BK36" s="235"/>
      <c r="BL36" s="235"/>
      <c r="BM36" s="235"/>
      <c r="BN36" s="235"/>
      <c r="BO36" s="244"/>
      <c r="BP36" s="244"/>
      <c r="BQ36" s="241">
        <v>30</v>
      </c>
      <c r="BR36" s="242"/>
      <c r="BS36" s="837"/>
      <c r="BT36" s="838"/>
      <c r="BU36" s="838"/>
      <c r="BV36" s="838"/>
      <c r="BW36" s="838"/>
      <c r="BX36" s="838"/>
      <c r="BY36" s="838"/>
      <c r="BZ36" s="838"/>
      <c r="CA36" s="838"/>
      <c r="CB36" s="838"/>
      <c r="CC36" s="838"/>
      <c r="CD36" s="838"/>
      <c r="CE36" s="838"/>
      <c r="CF36" s="838"/>
      <c r="CG36" s="839"/>
      <c r="CH36" s="840"/>
      <c r="CI36" s="841"/>
      <c r="CJ36" s="841"/>
      <c r="CK36" s="841"/>
      <c r="CL36" s="842"/>
      <c r="CM36" s="840"/>
      <c r="CN36" s="841"/>
      <c r="CO36" s="841"/>
      <c r="CP36" s="841"/>
      <c r="CQ36" s="842"/>
      <c r="CR36" s="840"/>
      <c r="CS36" s="841"/>
      <c r="CT36" s="841"/>
      <c r="CU36" s="841"/>
      <c r="CV36" s="842"/>
      <c r="CW36" s="840"/>
      <c r="CX36" s="841"/>
      <c r="CY36" s="841"/>
      <c r="CZ36" s="841"/>
      <c r="DA36" s="842"/>
      <c r="DB36" s="840"/>
      <c r="DC36" s="841"/>
      <c r="DD36" s="841"/>
      <c r="DE36" s="841"/>
      <c r="DF36" s="842"/>
      <c r="DG36" s="840"/>
      <c r="DH36" s="841"/>
      <c r="DI36" s="841"/>
      <c r="DJ36" s="841"/>
      <c r="DK36" s="842"/>
      <c r="DL36" s="840"/>
      <c r="DM36" s="841"/>
      <c r="DN36" s="841"/>
      <c r="DO36" s="841"/>
      <c r="DP36" s="842"/>
      <c r="DQ36" s="840"/>
      <c r="DR36" s="841"/>
      <c r="DS36" s="841"/>
      <c r="DT36" s="841"/>
      <c r="DU36" s="842"/>
      <c r="DV36" s="837"/>
      <c r="DW36" s="838"/>
      <c r="DX36" s="838"/>
      <c r="DY36" s="838"/>
      <c r="DZ36" s="843"/>
      <c r="EA36" s="233"/>
    </row>
    <row r="37" spans="1:131" ht="26.25" customHeight="1" x14ac:dyDescent="0.2">
      <c r="A37" s="245">
        <v>10</v>
      </c>
      <c r="B37" s="844"/>
      <c r="C37" s="845"/>
      <c r="D37" s="845"/>
      <c r="E37" s="845"/>
      <c r="F37" s="845"/>
      <c r="G37" s="845"/>
      <c r="H37" s="845"/>
      <c r="I37" s="845"/>
      <c r="J37" s="845"/>
      <c r="K37" s="845"/>
      <c r="L37" s="845"/>
      <c r="M37" s="845"/>
      <c r="N37" s="845"/>
      <c r="O37" s="845"/>
      <c r="P37" s="846"/>
      <c r="Q37" s="847"/>
      <c r="R37" s="848"/>
      <c r="S37" s="848"/>
      <c r="T37" s="848"/>
      <c r="U37" s="848"/>
      <c r="V37" s="848"/>
      <c r="W37" s="848"/>
      <c r="X37" s="848"/>
      <c r="Y37" s="848"/>
      <c r="Z37" s="848"/>
      <c r="AA37" s="848"/>
      <c r="AB37" s="848"/>
      <c r="AC37" s="848"/>
      <c r="AD37" s="848"/>
      <c r="AE37" s="849"/>
      <c r="AF37" s="850"/>
      <c r="AG37" s="851"/>
      <c r="AH37" s="851"/>
      <c r="AI37" s="851"/>
      <c r="AJ37" s="852"/>
      <c r="AK37" s="898"/>
      <c r="AL37" s="894"/>
      <c r="AM37" s="894"/>
      <c r="AN37" s="894"/>
      <c r="AO37" s="894"/>
      <c r="AP37" s="894"/>
      <c r="AQ37" s="894"/>
      <c r="AR37" s="894"/>
      <c r="AS37" s="894"/>
      <c r="AT37" s="894"/>
      <c r="AU37" s="894"/>
      <c r="AV37" s="894"/>
      <c r="AW37" s="894"/>
      <c r="AX37" s="894"/>
      <c r="AY37" s="894"/>
      <c r="AZ37" s="895"/>
      <c r="BA37" s="895"/>
      <c r="BB37" s="895"/>
      <c r="BC37" s="895"/>
      <c r="BD37" s="895"/>
      <c r="BE37" s="896"/>
      <c r="BF37" s="896"/>
      <c r="BG37" s="896"/>
      <c r="BH37" s="896"/>
      <c r="BI37" s="897"/>
      <c r="BJ37" s="235"/>
      <c r="BK37" s="235"/>
      <c r="BL37" s="235"/>
      <c r="BM37" s="235"/>
      <c r="BN37" s="235"/>
      <c r="BO37" s="244"/>
      <c r="BP37" s="244"/>
      <c r="BQ37" s="241">
        <v>31</v>
      </c>
      <c r="BR37" s="242"/>
      <c r="BS37" s="837"/>
      <c r="BT37" s="838"/>
      <c r="BU37" s="838"/>
      <c r="BV37" s="838"/>
      <c r="BW37" s="838"/>
      <c r="BX37" s="838"/>
      <c r="BY37" s="838"/>
      <c r="BZ37" s="838"/>
      <c r="CA37" s="838"/>
      <c r="CB37" s="838"/>
      <c r="CC37" s="838"/>
      <c r="CD37" s="838"/>
      <c r="CE37" s="838"/>
      <c r="CF37" s="838"/>
      <c r="CG37" s="839"/>
      <c r="CH37" s="840"/>
      <c r="CI37" s="841"/>
      <c r="CJ37" s="841"/>
      <c r="CK37" s="841"/>
      <c r="CL37" s="842"/>
      <c r="CM37" s="840"/>
      <c r="CN37" s="841"/>
      <c r="CO37" s="841"/>
      <c r="CP37" s="841"/>
      <c r="CQ37" s="842"/>
      <c r="CR37" s="840"/>
      <c r="CS37" s="841"/>
      <c r="CT37" s="841"/>
      <c r="CU37" s="841"/>
      <c r="CV37" s="842"/>
      <c r="CW37" s="840"/>
      <c r="CX37" s="841"/>
      <c r="CY37" s="841"/>
      <c r="CZ37" s="841"/>
      <c r="DA37" s="842"/>
      <c r="DB37" s="840"/>
      <c r="DC37" s="841"/>
      <c r="DD37" s="841"/>
      <c r="DE37" s="841"/>
      <c r="DF37" s="842"/>
      <c r="DG37" s="840"/>
      <c r="DH37" s="841"/>
      <c r="DI37" s="841"/>
      <c r="DJ37" s="841"/>
      <c r="DK37" s="842"/>
      <c r="DL37" s="840"/>
      <c r="DM37" s="841"/>
      <c r="DN37" s="841"/>
      <c r="DO37" s="841"/>
      <c r="DP37" s="842"/>
      <c r="DQ37" s="840"/>
      <c r="DR37" s="841"/>
      <c r="DS37" s="841"/>
      <c r="DT37" s="841"/>
      <c r="DU37" s="842"/>
      <c r="DV37" s="837"/>
      <c r="DW37" s="838"/>
      <c r="DX37" s="838"/>
      <c r="DY37" s="838"/>
      <c r="DZ37" s="843"/>
      <c r="EA37" s="233"/>
    </row>
    <row r="38" spans="1:131" ht="26.25" customHeight="1" x14ac:dyDescent="0.2">
      <c r="A38" s="245">
        <v>11</v>
      </c>
      <c r="B38" s="844"/>
      <c r="C38" s="845"/>
      <c r="D38" s="845"/>
      <c r="E38" s="845"/>
      <c r="F38" s="845"/>
      <c r="G38" s="845"/>
      <c r="H38" s="845"/>
      <c r="I38" s="845"/>
      <c r="J38" s="845"/>
      <c r="K38" s="845"/>
      <c r="L38" s="845"/>
      <c r="M38" s="845"/>
      <c r="N38" s="845"/>
      <c r="O38" s="845"/>
      <c r="P38" s="846"/>
      <c r="Q38" s="847"/>
      <c r="R38" s="848"/>
      <c r="S38" s="848"/>
      <c r="T38" s="848"/>
      <c r="U38" s="848"/>
      <c r="V38" s="848"/>
      <c r="W38" s="848"/>
      <c r="X38" s="848"/>
      <c r="Y38" s="848"/>
      <c r="Z38" s="848"/>
      <c r="AA38" s="848"/>
      <c r="AB38" s="848"/>
      <c r="AC38" s="848"/>
      <c r="AD38" s="848"/>
      <c r="AE38" s="849"/>
      <c r="AF38" s="850"/>
      <c r="AG38" s="851"/>
      <c r="AH38" s="851"/>
      <c r="AI38" s="851"/>
      <c r="AJ38" s="852"/>
      <c r="AK38" s="898"/>
      <c r="AL38" s="894"/>
      <c r="AM38" s="894"/>
      <c r="AN38" s="894"/>
      <c r="AO38" s="894"/>
      <c r="AP38" s="894"/>
      <c r="AQ38" s="894"/>
      <c r="AR38" s="894"/>
      <c r="AS38" s="894"/>
      <c r="AT38" s="894"/>
      <c r="AU38" s="894"/>
      <c r="AV38" s="894"/>
      <c r="AW38" s="894"/>
      <c r="AX38" s="894"/>
      <c r="AY38" s="894"/>
      <c r="AZ38" s="895"/>
      <c r="BA38" s="895"/>
      <c r="BB38" s="895"/>
      <c r="BC38" s="895"/>
      <c r="BD38" s="895"/>
      <c r="BE38" s="896"/>
      <c r="BF38" s="896"/>
      <c r="BG38" s="896"/>
      <c r="BH38" s="896"/>
      <c r="BI38" s="897"/>
      <c r="BJ38" s="235"/>
      <c r="BK38" s="235"/>
      <c r="BL38" s="235"/>
      <c r="BM38" s="235"/>
      <c r="BN38" s="235"/>
      <c r="BO38" s="244"/>
      <c r="BP38" s="244"/>
      <c r="BQ38" s="241">
        <v>32</v>
      </c>
      <c r="BR38" s="242"/>
      <c r="BS38" s="837"/>
      <c r="BT38" s="838"/>
      <c r="BU38" s="838"/>
      <c r="BV38" s="838"/>
      <c r="BW38" s="838"/>
      <c r="BX38" s="838"/>
      <c r="BY38" s="838"/>
      <c r="BZ38" s="838"/>
      <c r="CA38" s="838"/>
      <c r="CB38" s="838"/>
      <c r="CC38" s="838"/>
      <c r="CD38" s="838"/>
      <c r="CE38" s="838"/>
      <c r="CF38" s="838"/>
      <c r="CG38" s="839"/>
      <c r="CH38" s="840"/>
      <c r="CI38" s="841"/>
      <c r="CJ38" s="841"/>
      <c r="CK38" s="841"/>
      <c r="CL38" s="842"/>
      <c r="CM38" s="840"/>
      <c r="CN38" s="841"/>
      <c r="CO38" s="841"/>
      <c r="CP38" s="841"/>
      <c r="CQ38" s="842"/>
      <c r="CR38" s="840"/>
      <c r="CS38" s="841"/>
      <c r="CT38" s="841"/>
      <c r="CU38" s="841"/>
      <c r="CV38" s="842"/>
      <c r="CW38" s="840"/>
      <c r="CX38" s="841"/>
      <c r="CY38" s="841"/>
      <c r="CZ38" s="841"/>
      <c r="DA38" s="842"/>
      <c r="DB38" s="840"/>
      <c r="DC38" s="841"/>
      <c r="DD38" s="841"/>
      <c r="DE38" s="841"/>
      <c r="DF38" s="842"/>
      <c r="DG38" s="840"/>
      <c r="DH38" s="841"/>
      <c r="DI38" s="841"/>
      <c r="DJ38" s="841"/>
      <c r="DK38" s="842"/>
      <c r="DL38" s="840"/>
      <c r="DM38" s="841"/>
      <c r="DN38" s="841"/>
      <c r="DO38" s="841"/>
      <c r="DP38" s="842"/>
      <c r="DQ38" s="840"/>
      <c r="DR38" s="841"/>
      <c r="DS38" s="841"/>
      <c r="DT38" s="841"/>
      <c r="DU38" s="842"/>
      <c r="DV38" s="837"/>
      <c r="DW38" s="838"/>
      <c r="DX38" s="838"/>
      <c r="DY38" s="838"/>
      <c r="DZ38" s="843"/>
      <c r="EA38" s="233"/>
    </row>
    <row r="39" spans="1:131" ht="26.25" customHeight="1" x14ac:dyDescent="0.2">
      <c r="A39" s="245">
        <v>12</v>
      </c>
      <c r="B39" s="844"/>
      <c r="C39" s="845"/>
      <c r="D39" s="845"/>
      <c r="E39" s="845"/>
      <c r="F39" s="845"/>
      <c r="G39" s="845"/>
      <c r="H39" s="845"/>
      <c r="I39" s="845"/>
      <c r="J39" s="845"/>
      <c r="K39" s="845"/>
      <c r="L39" s="845"/>
      <c r="M39" s="845"/>
      <c r="N39" s="845"/>
      <c r="O39" s="845"/>
      <c r="P39" s="846"/>
      <c r="Q39" s="847"/>
      <c r="R39" s="848"/>
      <c r="S39" s="848"/>
      <c r="T39" s="848"/>
      <c r="U39" s="848"/>
      <c r="V39" s="848"/>
      <c r="W39" s="848"/>
      <c r="X39" s="848"/>
      <c r="Y39" s="848"/>
      <c r="Z39" s="848"/>
      <c r="AA39" s="848"/>
      <c r="AB39" s="848"/>
      <c r="AC39" s="848"/>
      <c r="AD39" s="848"/>
      <c r="AE39" s="849"/>
      <c r="AF39" s="850"/>
      <c r="AG39" s="851"/>
      <c r="AH39" s="851"/>
      <c r="AI39" s="851"/>
      <c r="AJ39" s="852"/>
      <c r="AK39" s="898"/>
      <c r="AL39" s="894"/>
      <c r="AM39" s="894"/>
      <c r="AN39" s="894"/>
      <c r="AO39" s="894"/>
      <c r="AP39" s="894"/>
      <c r="AQ39" s="894"/>
      <c r="AR39" s="894"/>
      <c r="AS39" s="894"/>
      <c r="AT39" s="894"/>
      <c r="AU39" s="894"/>
      <c r="AV39" s="894"/>
      <c r="AW39" s="894"/>
      <c r="AX39" s="894"/>
      <c r="AY39" s="894"/>
      <c r="AZ39" s="895"/>
      <c r="BA39" s="895"/>
      <c r="BB39" s="895"/>
      <c r="BC39" s="895"/>
      <c r="BD39" s="895"/>
      <c r="BE39" s="896"/>
      <c r="BF39" s="896"/>
      <c r="BG39" s="896"/>
      <c r="BH39" s="896"/>
      <c r="BI39" s="897"/>
      <c r="BJ39" s="235"/>
      <c r="BK39" s="235"/>
      <c r="BL39" s="235"/>
      <c r="BM39" s="235"/>
      <c r="BN39" s="235"/>
      <c r="BO39" s="244"/>
      <c r="BP39" s="244"/>
      <c r="BQ39" s="241">
        <v>33</v>
      </c>
      <c r="BR39" s="242"/>
      <c r="BS39" s="837"/>
      <c r="BT39" s="838"/>
      <c r="BU39" s="838"/>
      <c r="BV39" s="838"/>
      <c r="BW39" s="838"/>
      <c r="BX39" s="838"/>
      <c r="BY39" s="838"/>
      <c r="BZ39" s="838"/>
      <c r="CA39" s="838"/>
      <c r="CB39" s="838"/>
      <c r="CC39" s="838"/>
      <c r="CD39" s="838"/>
      <c r="CE39" s="838"/>
      <c r="CF39" s="838"/>
      <c r="CG39" s="839"/>
      <c r="CH39" s="840"/>
      <c r="CI39" s="841"/>
      <c r="CJ39" s="841"/>
      <c r="CK39" s="841"/>
      <c r="CL39" s="842"/>
      <c r="CM39" s="840"/>
      <c r="CN39" s="841"/>
      <c r="CO39" s="841"/>
      <c r="CP39" s="841"/>
      <c r="CQ39" s="842"/>
      <c r="CR39" s="840"/>
      <c r="CS39" s="841"/>
      <c r="CT39" s="841"/>
      <c r="CU39" s="841"/>
      <c r="CV39" s="842"/>
      <c r="CW39" s="840"/>
      <c r="CX39" s="841"/>
      <c r="CY39" s="841"/>
      <c r="CZ39" s="841"/>
      <c r="DA39" s="842"/>
      <c r="DB39" s="840"/>
      <c r="DC39" s="841"/>
      <c r="DD39" s="841"/>
      <c r="DE39" s="841"/>
      <c r="DF39" s="842"/>
      <c r="DG39" s="840"/>
      <c r="DH39" s="841"/>
      <c r="DI39" s="841"/>
      <c r="DJ39" s="841"/>
      <c r="DK39" s="842"/>
      <c r="DL39" s="840"/>
      <c r="DM39" s="841"/>
      <c r="DN39" s="841"/>
      <c r="DO39" s="841"/>
      <c r="DP39" s="842"/>
      <c r="DQ39" s="840"/>
      <c r="DR39" s="841"/>
      <c r="DS39" s="841"/>
      <c r="DT39" s="841"/>
      <c r="DU39" s="842"/>
      <c r="DV39" s="837"/>
      <c r="DW39" s="838"/>
      <c r="DX39" s="838"/>
      <c r="DY39" s="838"/>
      <c r="DZ39" s="843"/>
      <c r="EA39" s="233"/>
    </row>
    <row r="40" spans="1:131" ht="26.25" customHeight="1" x14ac:dyDescent="0.2">
      <c r="A40" s="241">
        <v>13</v>
      </c>
      <c r="B40" s="844"/>
      <c r="C40" s="845"/>
      <c r="D40" s="845"/>
      <c r="E40" s="845"/>
      <c r="F40" s="845"/>
      <c r="G40" s="845"/>
      <c r="H40" s="845"/>
      <c r="I40" s="845"/>
      <c r="J40" s="845"/>
      <c r="K40" s="845"/>
      <c r="L40" s="845"/>
      <c r="M40" s="845"/>
      <c r="N40" s="845"/>
      <c r="O40" s="845"/>
      <c r="P40" s="846"/>
      <c r="Q40" s="847"/>
      <c r="R40" s="848"/>
      <c r="S40" s="848"/>
      <c r="T40" s="848"/>
      <c r="U40" s="848"/>
      <c r="V40" s="848"/>
      <c r="W40" s="848"/>
      <c r="X40" s="848"/>
      <c r="Y40" s="848"/>
      <c r="Z40" s="848"/>
      <c r="AA40" s="848"/>
      <c r="AB40" s="848"/>
      <c r="AC40" s="848"/>
      <c r="AD40" s="848"/>
      <c r="AE40" s="849"/>
      <c r="AF40" s="850"/>
      <c r="AG40" s="851"/>
      <c r="AH40" s="851"/>
      <c r="AI40" s="851"/>
      <c r="AJ40" s="852"/>
      <c r="AK40" s="898"/>
      <c r="AL40" s="894"/>
      <c r="AM40" s="894"/>
      <c r="AN40" s="894"/>
      <c r="AO40" s="894"/>
      <c r="AP40" s="894"/>
      <c r="AQ40" s="894"/>
      <c r="AR40" s="894"/>
      <c r="AS40" s="894"/>
      <c r="AT40" s="894"/>
      <c r="AU40" s="894"/>
      <c r="AV40" s="894"/>
      <c r="AW40" s="894"/>
      <c r="AX40" s="894"/>
      <c r="AY40" s="894"/>
      <c r="AZ40" s="895"/>
      <c r="BA40" s="895"/>
      <c r="BB40" s="895"/>
      <c r="BC40" s="895"/>
      <c r="BD40" s="895"/>
      <c r="BE40" s="896"/>
      <c r="BF40" s="896"/>
      <c r="BG40" s="896"/>
      <c r="BH40" s="896"/>
      <c r="BI40" s="897"/>
      <c r="BJ40" s="235"/>
      <c r="BK40" s="235"/>
      <c r="BL40" s="235"/>
      <c r="BM40" s="235"/>
      <c r="BN40" s="235"/>
      <c r="BO40" s="244"/>
      <c r="BP40" s="244"/>
      <c r="BQ40" s="241">
        <v>34</v>
      </c>
      <c r="BR40" s="242"/>
      <c r="BS40" s="837"/>
      <c r="BT40" s="838"/>
      <c r="BU40" s="838"/>
      <c r="BV40" s="838"/>
      <c r="BW40" s="838"/>
      <c r="BX40" s="838"/>
      <c r="BY40" s="838"/>
      <c r="BZ40" s="838"/>
      <c r="CA40" s="838"/>
      <c r="CB40" s="838"/>
      <c r="CC40" s="838"/>
      <c r="CD40" s="838"/>
      <c r="CE40" s="838"/>
      <c r="CF40" s="838"/>
      <c r="CG40" s="839"/>
      <c r="CH40" s="840"/>
      <c r="CI40" s="841"/>
      <c r="CJ40" s="841"/>
      <c r="CK40" s="841"/>
      <c r="CL40" s="842"/>
      <c r="CM40" s="840"/>
      <c r="CN40" s="841"/>
      <c r="CO40" s="841"/>
      <c r="CP40" s="841"/>
      <c r="CQ40" s="842"/>
      <c r="CR40" s="840"/>
      <c r="CS40" s="841"/>
      <c r="CT40" s="841"/>
      <c r="CU40" s="841"/>
      <c r="CV40" s="842"/>
      <c r="CW40" s="840"/>
      <c r="CX40" s="841"/>
      <c r="CY40" s="841"/>
      <c r="CZ40" s="841"/>
      <c r="DA40" s="842"/>
      <c r="DB40" s="840"/>
      <c r="DC40" s="841"/>
      <c r="DD40" s="841"/>
      <c r="DE40" s="841"/>
      <c r="DF40" s="842"/>
      <c r="DG40" s="840"/>
      <c r="DH40" s="841"/>
      <c r="DI40" s="841"/>
      <c r="DJ40" s="841"/>
      <c r="DK40" s="842"/>
      <c r="DL40" s="840"/>
      <c r="DM40" s="841"/>
      <c r="DN40" s="841"/>
      <c r="DO40" s="841"/>
      <c r="DP40" s="842"/>
      <c r="DQ40" s="840"/>
      <c r="DR40" s="841"/>
      <c r="DS40" s="841"/>
      <c r="DT40" s="841"/>
      <c r="DU40" s="842"/>
      <c r="DV40" s="837"/>
      <c r="DW40" s="838"/>
      <c r="DX40" s="838"/>
      <c r="DY40" s="838"/>
      <c r="DZ40" s="843"/>
      <c r="EA40" s="233"/>
    </row>
    <row r="41" spans="1:131" ht="26.25" customHeight="1" x14ac:dyDescent="0.2">
      <c r="A41" s="241">
        <v>14</v>
      </c>
      <c r="B41" s="844"/>
      <c r="C41" s="845"/>
      <c r="D41" s="845"/>
      <c r="E41" s="845"/>
      <c r="F41" s="845"/>
      <c r="G41" s="845"/>
      <c r="H41" s="845"/>
      <c r="I41" s="845"/>
      <c r="J41" s="845"/>
      <c r="K41" s="845"/>
      <c r="L41" s="845"/>
      <c r="M41" s="845"/>
      <c r="N41" s="845"/>
      <c r="O41" s="845"/>
      <c r="P41" s="846"/>
      <c r="Q41" s="847"/>
      <c r="R41" s="848"/>
      <c r="S41" s="848"/>
      <c r="T41" s="848"/>
      <c r="U41" s="848"/>
      <c r="V41" s="848"/>
      <c r="W41" s="848"/>
      <c r="X41" s="848"/>
      <c r="Y41" s="848"/>
      <c r="Z41" s="848"/>
      <c r="AA41" s="848"/>
      <c r="AB41" s="848"/>
      <c r="AC41" s="848"/>
      <c r="AD41" s="848"/>
      <c r="AE41" s="849"/>
      <c r="AF41" s="850"/>
      <c r="AG41" s="851"/>
      <c r="AH41" s="851"/>
      <c r="AI41" s="851"/>
      <c r="AJ41" s="852"/>
      <c r="AK41" s="898"/>
      <c r="AL41" s="894"/>
      <c r="AM41" s="894"/>
      <c r="AN41" s="894"/>
      <c r="AO41" s="894"/>
      <c r="AP41" s="894"/>
      <c r="AQ41" s="894"/>
      <c r="AR41" s="894"/>
      <c r="AS41" s="894"/>
      <c r="AT41" s="894"/>
      <c r="AU41" s="894"/>
      <c r="AV41" s="894"/>
      <c r="AW41" s="894"/>
      <c r="AX41" s="894"/>
      <c r="AY41" s="894"/>
      <c r="AZ41" s="895"/>
      <c r="BA41" s="895"/>
      <c r="BB41" s="895"/>
      <c r="BC41" s="895"/>
      <c r="BD41" s="895"/>
      <c r="BE41" s="896"/>
      <c r="BF41" s="896"/>
      <c r="BG41" s="896"/>
      <c r="BH41" s="896"/>
      <c r="BI41" s="897"/>
      <c r="BJ41" s="235"/>
      <c r="BK41" s="235"/>
      <c r="BL41" s="235"/>
      <c r="BM41" s="235"/>
      <c r="BN41" s="235"/>
      <c r="BO41" s="244"/>
      <c r="BP41" s="244"/>
      <c r="BQ41" s="241">
        <v>35</v>
      </c>
      <c r="BR41" s="242"/>
      <c r="BS41" s="837"/>
      <c r="BT41" s="838"/>
      <c r="BU41" s="838"/>
      <c r="BV41" s="838"/>
      <c r="BW41" s="838"/>
      <c r="BX41" s="838"/>
      <c r="BY41" s="838"/>
      <c r="BZ41" s="838"/>
      <c r="CA41" s="838"/>
      <c r="CB41" s="838"/>
      <c r="CC41" s="838"/>
      <c r="CD41" s="838"/>
      <c r="CE41" s="838"/>
      <c r="CF41" s="838"/>
      <c r="CG41" s="839"/>
      <c r="CH41" s="840"/>
      <c r="CI41" s="841"/>
      <c r="CJ41" s="841"/>
      <c r="CK41" s="841"/>
      <c r="CL41" s="842"/>
      <c r="CM41" s="840"/>
      <c r="CN41" s="841"/>
      <c r="CO41" s="841"/>
      <c r="CP41" s="841"/>
      <c r="CQ41" s="842"/>
      <c r="CR41" s="840"/>
      <c r="CS41" s="841"/>
      <c r="CT41" s="841"/>
      <c r="CU41" s="841"/>
      <c r="CV41" s="842"/>
      <c r="CW41" s="840"/>
      <c r="CX41" s="841"/>
      <c r="CY41" s="841"/>
      <c r="CZ41" s="841"/>
      <c r="DA41" s="842"/>
      <c r="DB41" s="840"/>
      <c r="DC41" s="841"/>
      <c r="DD41" s="841"/>
      <c r="DE41" s="841"/>
      <c r="DF41" s="842"/>
      <c r="DG41" s="840"/>
      <c r="DH41" s="841"/>
      <c r="DI41" s="841"/>
      <c r="DJ41" s="841"/>
      <c r="DK41" s="842"/>
      <c r="DL41" s="840"/>
      <c r="DM41" s="841"/>
      <c r="DN41" s="841"/>
      <c r="DO41" s="841"/>
      <c r="DP41" s="842"/>
      <c r="DQ41" s="840"/>
      <c r="DR41" s="841"/>
      <c r="DS41" s="841"/>
      <c r="DT41" s="841"/>
      <c r="DU41" s="842"/>
      <c r="DV41" s="837"/>
      <c r="DW41" s="838"/>
      <c r="DX41" s="838"/>
      <c r="DY41" s="838"/>
      <c r="DZ41" s="843"/>
      <c r="EA41" s="233"/>
    </row>
    <row r="42" spans="1:131" ht="26.25" customHeight="1" x14ac:dyDescent="0.2">
      <c r="A42" s="241">
        <v>15</v>
      </c>
      <c r="B42" s="844"/>
      <c r="C42" s="845"/>
      <c r="D42" s="845"/>
      <c r="E42" s="845"/>
      <c r="F42" s="845"/>
      <c r="G42" s="845"/>
      <c r="H42" s="845"/>
      <c r="I42" s="845"/>
      <c r="J42" s="845"/>
      <c r="K42" s="845"/>
      <c r="L42" s="845"/>
      <c r="M42" s="845"/>
      <c r="N42" s="845"/>
      <c r="O42" s="845"/>
      <c r="P42" s="846"/>
      <c r="Q42" s="847"/>
      <c r="R42" s="848"/>
      <c r="S42" s="848"/>
      <c r="T42" s="848"/>
      <c r="U42" s="848"/>
      <c r="V42" s="848"/>
      <c r="W42" s="848"/>
      <c r="X42" s="848"/>
      <c r="Y42" s="848"/>
      <c r="Z42" s="848"/>
      <c r="AA42" s="848"/>
      <c r="AB42" s="848"/>
      <c r="AC42" s="848"/>
      <c r="AD42" s="848"/>
      <c r="AE42" s="849"/>
      <c r="AF42" s="850"/>
      <c r="AG42" s="851"/>
      <c r="AH42" s="851"/>
      <c r="AI42" s="851"/>
      <c r="AJ42" s="852"/>
      <c r="AK42" s="898"/>
      <c r="AL42" s="894"/>
      <c r="AM42" s="894"/>
      <c r="AN42" s="894"/>
      <c r="AO42" s="894"/>
      <c r="AP42" s="894"/>
      <c r="AQ42" s="894"/>
      <c r="AR42" s="894"/>
      <c r="AS42" s="894"/>
      <c r="AT42" s="894"/>
      <c r="AU42" s="894"/>
      <c r="AV42" s="894"/>
      <c r="AW42" s="894"/>
      <c r="AX42" s="894"/>
      <c r="AY42" s="894"/>
      <c r="AZ42" s="895"/>
      <c r="BA42" s="895"/>
      <c r="BB42" s="895"/>
      <c r="BC42" s="895"/>
      <c r="BD42" s="895"/>
      <c r="BE42" s="896"/>
      <c r="BF42" s="896"/>
      <c r="BG42" s="896"/>
      <c r="BH42" s="896"/>
      <c r="BI42" s="897"/>
      <c r="BJ42" s="235"/>
      <c r="BK42" s="235"/>
      <c r="BL42" s="235"/>
      <c r="BM42" s="235"/>
      <c r="BN42" s="235"/>
      <c r="BO42" s="244"/>
      <c r="BP42" s="244"/>
      <c r="BQ42" s="241">
        <v>36</v>
      </c>
      <c r="BR42" s="242"/>
      <c r="BS42" s="837"/>
      <c r="BT42" s="838"/>
      <c r="BU42" s="838"/>
      <c r="BV42" s="838"/>
      <c r="BW42" s="838"/>
      <c r="BX42" s="838"/>
      <c r="BY42" s="838"/>
      <c r="BZ42" s="838"/>
      <c r="CA42" s="838"/>
      <c r="CB42" s="838"/>
      <c r="CC42" s="838"/>
      <c r="CD42" s="838"/>
      <c r="CE42" s="838"/>
      <c r="CF42" s="838"/>
      <c r="CG42" s="839"/>
      <c r="CH42" s="840"/>
      <c r="CI42" s="841"/>
      <c r="CJ42" s="841"/>
      <c r="CK42" s="841"/>
      <c r="CL42" s="842"/>
      <c r="CM42" s="840"/>
      <c r="CN42" s="841"/>
      <c r="CO42" s="841"/>
      <c r="CP42" s="841"/>
      <c r="CQ42" s="842"/>
      <c r="CR42" s="840"/>
      <c r="CS42" s="841"/>
      <c r="CT42" s="841"/>
      <c r="CU42" s="841"/>
      <c r="CV42" s="842"/>
      <c r="CW42" s="840"/>
      <c r="CX42" s="841"/>
      <c r="CY42" s="841"/>
      <c r="CZ42" s="841"/>
      <c r="DA42" s="842"/>
      <c r="DB42" s="840"/>
      <c r="DC42" s="841"/>
      <c r="DD42" s="841"/>
      <c r="DE42" s="841"/>
      <c r="DF42" s="842"/>
      <c r="DG42" s="840"/>
      <c r="DH42" s="841"/>
      <c r="DI42" s="841"/>
      <c r="DJ42" s="841"/>
      <c r="DK42" s="842"/>
      <c r="DL42" s="840"/>
      <c r="DM42" s="841"/>
      <c r="DN42" s="841"/>
      <c r="DO42" s="841"/>
      <c r="DP42" s="842"/>
      <c r="DQ42" s="840"/>
      <c r="DR42" s="841"/>
      <c r="DS42" s="841"/>
      <c r="DT42" s="841"/>
      <c r="DU42" s="842"/>
      <c r="DV42" s="837"/>
      <c r="DW42" s="838"/>
      <c r="DX42" s="838"/>
      <c r="DY42" s="838"/>
      <c r="DZ42" s="843"/>
      <c r="EA42" s="233"/>
    </row>
    <row r="43" spans="1:131" ht="26.25" customHeight="1" x14ac:dyDescent="0.2">
      <c r="A43" s="241">
        <v>16</v>
      </c>
      <c r="B43" s="844"/>
      <c r="C43" s="845"/>
      <c r="D43" s="845"/>
      <c r="E43" s="845"/>
      <c r="F43" s="845"/>
      <c r="G43" s="845"/>
      <c r="H43" s="845"/>
      <c r="I43" s="845"/>
      <c r="J43" s="845"/>
      <c r="K43" s="845"/>
      <c r="L43" s="845"/>
      <c r="M43" s="845"/>
      <c r="N43" s="845"/>
      <c r="O43" s="845"/>
      <c r="P43" s="846"/>
      <c r="Q43" s="847"/>
      <c r="R43" s="848"/>
      <c r="S43" s="848"/>
      <c r="T43" s="848"/>
      <c r="U43" s="848"/>
      <c r="V43" s="848"/>
      <c r="W43" s="848"/>
      <c r="X43" s="848"/>
      <c r="Y43" s="848"/>
      <c r="Z43" s="848"/>
      <c r="AA43" s="848"/>
      <c r="AB43" s="848"/>
      <c r="AC43" s="848"/>
      <c r="AD43" s="848"/>
      <c r="AE43" s="849"/>
      <c r="AF43" s="850"/>
      <c r="AG43" s="851"/>
      <c r="AH43" s="851"/>
      <c r="AI43" s="851"/>
      <c r="AJ43" s="852"/>
      <c r="AK43" s="898"/>
      <c r="AL43" s="894"/>
      <c r="AM43" s="894"/>
      <c r="AN43" s="894"/>
      <c r="AO43" s="894"/>
      <c r="AP43" s="894"/>
      <c r="AQ43" s="894"/>
      <c r="AR43" s="894"/>
      <c r="AS43" s="894"/>
      <c r="AT43" s="894"/>
      <c r="AU43" s="894"/>
      <c r="AV43" s="894"/>
      <c r="AW43" s="894"/>
      <c r="AX43" s="894"/>
      <c r="AY43" s="894"/>
      <c r="AZ43" s="895"/>
      <c r="BA43" s="895"/>
      <c r="BB43" s="895"/>
      <c r="BC43" s="895"/>
      <c r="BD43" s="895"/>
      <c r="BE43" s="896"/>
      <c r="BF43" s="896"/>
      <c r="BG43" s="896"/>
      <c r="BH43" s="896"/>
      <c r="BI43" s="897"/>
      <c r="BJ43" s="235"/>
      <c r="BK43" s="235"/>
      <c r="BL43" s="235"/>
      <c r="BM43" s="235"/>
      <c r="BN43" s="235"/>
      <c r="BO43" s="244"/>
      <c r="BP43" s="244"/>
      <c r="BQ43" s="241">
        <v>37</v>
      </c>
      <c r="BR43" s="242"/>
      <c r="BS43" s="837"/>
      <c r="BT43" s="838"/>
      <c r="BU43" s="838"/>
      <c r="BV43" s="838"/>
      <c r="BW43" s="838"/>
      <c r="BX43" s="838"/>
      <c r="BY43" s="838"/>
      <c r="BZ43" s="838"/>
      <c r="CA43" s="838"/>
      <c r="CB43" s="838"/>
      <c r="CC43" s="838"/>
      <c r="CD43" s="838"/>
      <c r="CE43" s="838"/>
      <c r="CF43" s="838"/>
      <c r="CG43" s="839"/>
      <c r="CH43" s="840"/>
      <c r="CI43" s="841"/>
      <c r="CJ43" s="841"/>
      <c r="CK43" s="841"/>
      <c r="CL43" s="842"/>
      <c r="CM43" s="840"/>
      <c r="CN43" s="841"/>
      <c r="CO43" s="841"/>
      <c r="CP43" s="841"/>
      <c r="CQ43" s="842"/>
      <c r="CR43" s="840"/>
      <c r="CS43" s="841"/>
      <c r="CT43" s="841"/>
      <c r="CU43" s="841"/>
      <c r="CV43" s="842"/>
      <c r="CW43" s="840"/>
      <c r="CX43" s="841"/>
      <c r="CY43" s="841"/>
      <c r="CZ43" s="841"/>
      <c r="DA43" s="842"/>
      <c r="DB43" s="840"/>
      <c r="DC43" s="841"/>
      <c r="DD43" s="841"/>
      <c r="DE43" s="841"/>
      <c r="DF43" s="842"/>
      <c r="DG43" s="840"/>
      <c r="DH43" s="841"/>
      <c r="DI43" s="841"/>
      <c r="DJ43" s="841"/>
      <c r="DK43" s="842"/>
      <c r="DL43" s="840"/>
      <c r="DM43" s="841"/>
      <c r="DN43" s="841"/>
      <c r="DO43" s="841"/>
      <c r="DP43" s="842"/>
      <c r="DQ43" s="840"/>
      <c r="DR43" s="841"/>
      <c r="DS43" s="841"/>
      <c r="DT43" s="841"/>
      <c r="DU43" s="842"/>
      <c r="DV43" s="837"/>
      <c r="DW43" s="838"/>
      <c r="DX43" s="838"/>
      <c r="DY43" s="838"/>
      <c r="DZ43" s="843"/>
      <c r="EA43" s="233"/>
    </row>
    <row r="44" spans="1:131" ht="26.25" customHeight="1" x14ac:dyDescent="0.2">
      <c r="A44" s="241">
        <v>17</v>
      </c>
      <c r="B44" s="844"/>
      <c r="C44" s="845"/>
      <c r="D44" s="845"/>
      <c r="E44" s="845"/>
      <c r="F44" s="845"/>
      <c r="G44" s="845"/>
      <c r="H44" s="845"/>
      <c r="I44" s="845"/>
      <c r="J44" s="845"/>
      <c r="K44" s="845"/>
      <c r="L44" s="845"/>
      <c r="M44" s="845"/>
      <c r="N44" s="845"/>
      <c r="O44" s="845"/>
      <c r="P44" s="846"/>
      <c r="Q44" s="847"/>
      <c r="R44" s="848"/>
      <c r="S44" s="848"/>
      <c r="T44" s="848"/>
      <c r="U44" s="848"/>
      <c r="V44" s="848"/>
      <c r="W44" s="848"/>
      <c r="X44" s="848"/>
      <c r="Y44" s="848"/>
      <c r="Z44" s="848"/>
      <c r="AA44" s="848"/>
      <c r="AB44" s="848"/>
      <c r="AC44" s="848"/>
      <c r="AD44" s="848"/>
      <c r="AE44" s="849"/>
      <c r="AF44" s="850"/>
      <c r="AG44" s="851"/>
      <c r="AH44" s="851"/>
      <c r="AI44" s="851"/>
      <c r="AJ44" s="852"/>
      <c r="AK44" s="898"/>
      <c r="AL44" s="894"/>
      <c r="AM44" s="894"/>
      <c r="AN44" s="894"/>
      <c r="AO44" s="894"/>
      <c r="AP44" s="894"/>
      <c r="AQ44" s="894"/>
      <c r="AR44" s="894"/>
      <c r="AS44" s="894"/>
      <c r="AT44" s="894"/>
      <c r="AU44" s="894"/>
      <c r="AV44" s="894"/>
      <c r="AW44" s="894"/>
      <c r="AX44" s="894"/>
      <c r="AY44" s="894"/>
      <c r="AZ44" s="895"/>
      <c r="BA44" s="895"/>
      <c r="BB44" s="895"/>
      <c r="BC44" s="895"/>
      <c r="BD44" s="895"/>
      <c r="BE44" s="896"/>
      <c r="BF44" s="896"/>
      <c r="BG44" s="896"/>
      <c r="BH44" s="896"/>
      <c r="BI44" s="897"/>
      <c r="BJ44" s="235"/>
      <c r="BK44" s="235"/>
      <c r="BL44" s="235"/>
      <c r="BM44" s="235"/>
      <c r="BN44" s="235"/>
      <c r="BO44" s="244"/>
      <c r="BP44" s="244"/>
      <c r="BQ44" s="241">
        <v>38</v>
      </c>
      <c r="BR44" s="242"/>
      <c r="BS44" s="837"/>
      <c r="BT44" s="838"/>
      <c r="BU44" s="838"/>
      <c r="BV44" s="838"/>
      <c r="BW44" s="838"/>
      <c r="BX44" s="838"/>
      <c r="BY44" s="838"/>
      <c r="BZ44" s="838"/>
      <c r="CA44" s="838"/>
      <c r="CB44" s="838"/>
      <c r="CC44" s="838"/>
      <c r="CD44" s="838"/>
      <c r="CE44" s="838"/>
      <c r="CF44" s="838"/>
      <c r="CG44" s="839"/>
      <c r="CH44" s="840"/>
      <c r="CI44" s="841"/>
      <c r="CJ44" s="841"/>
      <c r="CK44" s="841"/>
      <c r="CL44" s="842"/>
      <c r="CM44" s="840"/>
      <c r="CN44" s="841"/>
      <c r="CO44" s="841"/>
      <c r="CP44" s="841"/>
      <c r="CQ44" s="842"/>
      <c r="CR44" s="840"/>
      <c r="CS44" s="841"/>
      <c r="CT44" s="841"/>
      <c r="CU44" s="841"/>
      <c r="CV44" s="842"/>
      <c r="CW44" s="840"/>
      <c r="CX44" s="841"/>
      <c r="CY44" s="841"/>
      <c r="CZ44" s="841"/>
      <c r="DA44" s="842"/>
      <c r="DB44" s="840"/>
      <c r="DC44" s="841"/>
      <c r="DD44" s="841"/>
      <c r="DE44" s="841"/>
      <c r="DF44" s="842"/>
      <c r="DG44" s="840"/>
      <c r="DH44" s="841"/>
      <c r="DI44" s="841"/>
      <c r="DJ44" s="841"/>
      <c r="DK44" s="842"/>
      <c r="DL44" s="840"/>
      <c r="DM44" s="841"/>
      <c r="DN44" s="841"/>
      <c r="DO44" s="841"/>
      <c r="DP44" s="842"/>
      <c r="DQ44" s="840"/>
      <c r="DR44" s="841"/>
      <c r="DS44" s="841"/>
      <c r="DT44" s="841"/>
      <c r="DU44" s="842"/>
      <c r="DV44" s="837"/>
      <c r="DW44" s="838"/>
      <c r="DX44" s="838"/>
      <c r="DY44" s="838"/>
      <c r="DZ44" s="843"/>
      <c r="EA44" s="233"/>
    </row>
    <row r="45" spans="1:131" ht="26.25" customHeight="1" x14ac:dyDescent="0.2">
      <c r="A45" s="241">
        <v>18</v>
      </c>
      <c r="B45" s="844"/>
      <c r="C45" s="845"/>
      <c r="D45" s="845"/>
      <c r="E45" s="845"/>
      <c r="F45" s="845"/>
      <c r="G45" s="845"/>
      <c r="H45" s="845"/>
      <c r="I45" s="845"/>
      <c r="J45" s="845"/>
      <c r="K45" s="845"/>
      <c r="L45" s="845"/>
      <c r="M45" s="845"/>
      <c r="N45" s="845"/>
      <c r="O45" s="845"/>
      <c r="P45" s="846"/>
      <c r="Q45" s="847"/>
      <c r="R45" s="848"/>
      <c r="S45" s="848"/>
      <c r="T45" s="848"/>
      <c r="U45" s="848"/>
      <c r="V45" s="848"/>
      <c r="W45" s="848"/>
      <c r="X45" s="848"/>
      <c r="Y45" s="848"/>
      <c r="Z45" s="848"/>
      <c r="AA45" s="848"/>
      <c r="AB45" s="848"/>
      <c r="AC45" s="848"/>
      <c r="AD45" s="848"/>
      <c r="AE45" s="849"/>
      <c r="AF45" s="850"/>
      <c r="AG45" s="851"/>
      <c r="AH45" s="851"/>
      <c r="AI45" s="851"/>
      <c r="AJ45" s="852"/>
      <c r="AK45" s="898"/>
      <c r="AL45" s="894"/>
      <c r="AM45" s="894"/>
      <c r="AN45" s="894"/>
      <c r="AO45" s="894"/>
      <c r="AP45" s="894"/>
      <c r="AQ45" s="894"/>
      <c r="AR45" s="894"/>
      <c r="AS45" s="894"/>
      <c r="AT45" s="894"/>
      <c r="AU45" s="894"/>
      <c r="AV45" s="894"/>
      <c r="AW45" s="894"/>
      <c r="AX45" s="894"/>
      <c r="AY45" s="894"/>
      <c r="AZ45" s="895"/>
      <c r="BA45" s="895"/>
      <c r="BB45" s="895"/>
      <c r="BC45" s="895"/>
      <c r="BD45" s="895"/>
      <c r="BE45" s="896"/>
      <c r="BF45" s="896"/>
      <c r="BG45" s="896"/>
      <c r="BH45" s="896"/>
      <c r="BI45" s="897"/>
      <c r="BJ45" s="235"/>
      <c r="BK45" s="235"/>
      <c r="BL45" s="235"/>
      <c r="BM45" s="235"/>
      <c r="BN45" s="235"/>
      <c r="BO45" s="244"/>
      <c r="BP45" s="244"/>
      <c r="BQ45" s="241">
        <v>39</v>
      </c>
      <c r="BR45" s="242"/>
      <c r="BS45" s="837"/>
      <c r="BT45" s="838"/>
      <c r="BU45" s="838"/>
      <c r="BV45" s="838"/>
      <c r="BW45" s="838"/>
      <c r="BX45" s="838"/>
      <c r="BY45" s="838"/>
      <c r="BZ45" s="838"/>
      <c r="CA45" s="838"/>
      <c r="CB45" s="838"/>
      <c r="CC45" s="838"/>
      <c r="CD45" s="838"/>
      <c r="CE45" s="838"/>
      <c r="CF45" s="838"/>
      <c r="CG45" s="839"/>
      <c r="CH45" s="840"/>
      <c r="CI45" s="841"/>
      <c r="CJ45" s="841"/>
      <c r="CK45" s="841"/>
      <c r="CL45" s="842"/>
      <c r="CM45" s="840"/>
      <c r="CN45" s="841"/>
      <c r="CO45" s="841"/>
      <c r="CP45" s="841"/>
      <c r="CQ45" s="842"/>
      <c r="CR45" s="840"/>
      <c r="CS45" s="841"/>
      <c r="CT45" s="841"/>
      <c r="CU45" s="841"/>
      <c r="CV45" s="842"/>
      <c r="CW45" s="840"/>
      <c r="CX45" s="841"/>
      <c r="CY45" s="841"/>
      <c r="CZ45" s="841"/>
      <c r="DA45" s="842"/>
      <c r="DB45" s="840"/>
      <c r="DC45" s="841"/>
      <c r="DD45" s="841"/>
      <c r="DE45" s="841"/>
      <c r="DF45" s="842"/>
      <c r="DG45" s="840"/>
      <c r="DH45" s="841"/>
      <c r="DI45" s="841"/>
      <c r="DJ45" s="841"/>
      <c r="DK45" s="842"/>
      <c r="DL45" s="840"/>
      <c r="DM45" s="841"/>
      <c r="DN45" s="841"/>
      <c r="DO45" s="841"/>
      <c r="DP45" s="842"/>
      <c r="DQ45" s="840"/>
      <c r="DR45" s="841"/>
      <c r="DS45" s="841"/>
      <c r="DT45" s="841"/>
      <c r="DU45" s="842"/>
      <c r="DV45" s="837"/>
      <c r="DW45" s="838"/>
      <c r="DX45" s="838"/>
      <c r="DY45" s="838"/>
      <c r="DZ45" s="843"/>
      <c r="EA45" s="233"/>
    </row>
    <row r="46" spans="1:131" ht="26.25" customHeight="1" x14ac:dyDescent="0.2">
      <c r="A46" s="241">
        <v>19</v>
      </c>
      <c r="B46" s="844"/>
      <c r="C46" s="845"/>
      <c r="D46" s="845"/>
      <c r="E46" s="845"/>
      <c r="F46" s="845"/>
      <c r="G46" s="845"/>
      <c r="H46" s="845"/>
      <c r="I46" s="845"/>
      <c r="J46" s="845"/>
      <c r="K46" s="845"/>
      <c r="L46" s="845"/>
      <c r="M46" s="845"/>
      <c r="N46" s="845"/>
      <c r="O46" s="845"/>
      <c r="P46" s="846"/>
      <c r="Q46" s="847"/>
      <c r="R46" s="848"/>
      <c r="S46" s="848"/>
      <c r="T46" s="848"/>
      <c r="U46" s="848"/>
      <c r="V46" s="848"/>
      <c r="W46" s="848"/>
      <c r="X46" s="848"/>
      <c r="Y46" s="848"/>
      <c r="Z46" s="848"/>
      <c r="AA46" s="848"/>
      <c r="AB46" s="848"/>
      <c r="AC46" s="848"/>
      <c r="AD46" s="848"/>
      <c r="AE46" s="849"/>
      <c r="AF46" s="850"/>
      <c r="AG46" s="851"/>
      <c r="AH46" s="851"/>
      <c r="AI46" s="851"/>
      <c r="AJ46" s="852"/>
      <c r="AK46" s="898"/>
      <c r="AL46" s="894"/>
      <c r="AM46" s="894"/>
      <c r="AN46" s="894"/>
      <c r="AO46" s="894"/>
      <c r="AP46" s="894"/>
      <c r="AQ46" s="894"/>
      <c r="AR46" s="894"/>
      <c r="AS46" s="894"/>
      <c r="AT46" s="894"/>
      <c r="AU46" s="894"/>
      <c r="AV46" s="894"/>
      <c r="AW46" s="894"/>
      <c r="AX46" s="894"/>
      <c r="AY46" s="894"/>
      <c r="AZ46" s="895"/>
      <c r="BA46" s="895"/>
      <c r="BB46" s="895"/>
      <c r="BC46" s="895"/>
      <c r="BD46" s="895"/>
      <c r="BE46" s="896"/>
      <c r="BF46" s="896"/>
      <c r="BG46" s="896"/>
      <c r="BH46" s="896"/>
      <c r="BI46" s="897"/>
      <c r="BJ46" s="235"/>
      <c r="BK46" s="235"/>
      <c r="BL46" s="235"/>
      <c r="BM46" s="235"/>
      <c r="BN46" s="235"/>
      <c r="BO46" s="244"/>
      <c r="BP46" s="244"/>
      <c r="BQ46" s="241">
        <v>40</v>
      </c>
      <c r="BR46" s="242"/>
      <c r="BS46" s="837"/>
      <c r="BT46" s="838"/>
      <c r="BU46" s="838"/>
      <c r="BV46" s="838"/>
      <c r="BW46" s="838"/>
      <c r="BX46" s="838"/>
      <c r="BY46" s="838"/>
      <c r="BZ46" s="838"/>
      <c r="CA46" s="838"/>
      <c r="CB46" s="838"/>
      <c r="CC46" s="838"/>
      <c r="CD46" s="838"/>
      <c r="CE46" s="838"/>
      <c r="CF46" s="838"/>
      <c r="CG46" s="839"/>
      <c r="CH46" s="840"/>
      <c r="CI46" s="841"/>
      <c r="CJ46" s="841"/>
      <c r="CK46" s="841"/>
      <c r="CL46" s="842"/>
      <c r="CM46" s="840"/>
      <c r="CN46" s="841"/>
      <c r="CO46" s="841"/>
      <c r="CP46" s="841"/>
      <c r="CQ46" s="842"/>
      <c r="CR46" s="840"/>
      <c r="CS46" s="841"/>
      <c r="CT46" s="841"/>
      <c r="CU46" s="841"/>
      <c r="CV46" s="842"/>
      <c r="CW46" s="840"/>
      <c r="CX46" s="841"/>
      <c r="CY46" s="841"/>
      <c r="CZ46" s="841"/>
      <c r="DA46" s="842"/>
      <c r="DB46" s="840"/>
      <c r="DC46" s="841"/>
      <c r="DD46" s="841"/>
      <c r="DE46" s="841"/>
      <c r="DF46" s="842"/>
      <c r="DG46" s="840"/>
      <c r="DH46" s="841"/>
      <c r="DI46" s="841"/>
      <c r="DJ46" s="841"/>
      <c r="DK46" s="842"/>
      <c r="DL46" s="840"/>
      <c r="DM46" s="841"/>
      <c r="DN46" s="841"/>
      <c r="DO46" s="841"/>
      <c r="DP46" s="842"/>
      <c r="DQ46" s="840"/>
      <c r="DR46" s="841"/>
      <c r="DS46" s="841"/>
      <c r="DT46" s="841"/>
      <c r="DU46" s="842"/>
      <c r="DV46" s="837"/>
      <c r="DW46" s="838"/>
      <c r="DX46" s="838"/>
      <c r="DY46" s="838"/>
      <c r="DZ46" s="843"/>
      <c r="EA46" s="233"/>
    </row>
    <row r="47" spans="1:131" ht="26.25" customHeight="1" x14ac:dyDescent="0.2">
      <c r="A47" s="241">
        <v>20</v>
      </c>
      <c r="B47" s="844"/>
      <c r="C47" s="845"/>
      <c r="D47" s="845"/>
      <c r="E47" s="845"/>
      <c r="F47" s="845"/>
      <c r="G47" s="845"/>
      <c r="H47" s="845"/>
      <c r="I47" s="845"/>
      <c r="J47" s="845"/>
      <c r="K47" s="845"/>
      <c r="L47" s="845"/>
      <c r="M47" s="845"/>
      <c r="N47" s="845"/>
      <c r="O47" s="845"/>
      <c r="P47" s="846"/>
      <c r="Q47" s="847"/>
      <c r="R47" s="848"/>
      <c r="S47" s="848"/>
      <c r="T47" s="848"/>
      <c r="U47" s="848"/>
      <c r="V47" s="848"/>
      <c r="W47" s="848"/>
      <c r="X47" s="848"/>
      <c r="Y47" s="848"/>
      <c r="Z47" s="848"/>
      <c r="AA47" s="848"/>
      <c r="AB47" s="848"/>
      <c r="AC47" s="848"/>
      <c r="AD47" s="848"/>
      <c r="AE47" s="849"/>
      <c r="AF47" s="850"/>
      <c r="AG47" s="851"/>
      <c r="AH47" s="851"/>
      <c r="AI47" s="851"/>
      <c r="AJ47" s="852"/>
      <c r="AK47" s="898"/>
      <c r="AL47" s="894"/>
      <c r="AM47" s="894"/>
      <c r="AN47" s="894"/>
      <c r="AO47" s="894"/>
      <c r="AP47" s="894"/>
      <c r="AQ47" s="894"/>
      <c r="AR47" s="894"/>
      <c r="AS47" s="894"/>
      <c r="AT47" s="894"/>
      <c r="AU47" s="894"/>
      <c r="AV47" s="894"/>
      <c r="AW47" s="894"/>
      <c r="AX47" s="894"/>
      <c r="AY47" s="894"/>
      <c r="AZ47" s="895"/>
      <c r="BA47" s="895"/>
      <c r="BB47" s="895"/>
      <c r="BC47" s="895"/>
      <c r="BD47" s="895"/>
      <c r="BE47" s="896"/>
      <c r="BF47" s="896"/>
      <c r="BG47" s="896"/>
      <c r="BH47" s="896"/>
      <c r="BI47" s="897"/>
      <c r="BJ47" s="235"/>
      <c r="BK47" s="235"/>
      <c r="BL47" s="235"/>
      <c r="BM47" s="235"/>
      <c r="BN47" s="235"/>
      <c r="BO47" s="244"/>
      <c r="BP47" s="244"/>
      <c r="BQ47" s="241">
        <v>41</v>
      </c>
      <c r="BR47" s="242"/>
      <c r="BS47" s="837"/>
      <c r="BT47" s="838"/>
      <c r="BU47" s="838"/>
      <c r="BV47" s="838"/>
      <c r="BW47" s="838"/>
      <c r="BX47" s="838"/>
      <c r="BY47" s="838"/>
      <c r="BZ47" s="838"/>
      <c r="CA47" s="838"/>
      <c r="CB47" s="838"/>
      <c r="CC47" s="838"/>
      <c r="CD47" s="838"/>
      <c r="CE47" s="838"/>
      <c r="CF47" s="838"/>
      <c r="CG47" s="839"/>
      <c r="CH47" s="840"/>
      <c r="CI47" s="841"/>
      <c r="CJ47" s="841"/>
      <c r="CK47" s="841"/>
      <c r="CL47" s="842"/>
      <c r="CM47" s="840"/>
      <c r="CN47" s="841"/>
      <c r="CO47" s="841"/>
      <c r="CP47" s="841"/>
      <c r="CQ47" s="842"/>
      <c r="CR47" s="840"/>
      <c r="CS47" s="841"/>
      <c r="CT47" s="841"/>
      <c r="CU47" s="841"/>
      <c r="CV47" s="842"/>
      <c r="CW47" s="840"/>
      <c r="CX47" s="841"/>
      <c r="CY47" s="841"/>
      <c r="CZ47" s="841"/>
      <c r="DA47" s="842"/>
      <c r="DB47" s="840"/>
      <c r="DC47" s="841"/>
      <c r="DD47" s="841"/>
      <c r="DE47" s="841"/>
      <c r="DF47" s="842"/>
      <c r="DG47" s="840"/>
      <c r="DH47" s="841"/>
      <c r="DI47" s="841"/>
      <c r="DJ47" s="841"/>
      <c r="DK47" s="842"/>
      <c r="DL47" s="840"/>
      <c r="DM47" s="841"/>
      <c r="DN47" s="841"/>
      <c r="DO47" s="841"/>
      <c r="DP47" s="842"/>
      <c r="DQ47" s="840"/>
      <c r="DR47" s="841"/>
      <c r="DS47" s="841"/>
      <c r="DT47" s="841"/>
      <c r="DU47" s="842"/>
      <c r="DV47" s="837"/>
      <c r="DW47" s="838"/>
      <c r="DX47" s="838"/>
      <c r="DY47" s="838"/>
      <c r="DZ47" s="843"/>
      <c r="EA47" s="233"/>
    </row>
    <row r="48" spans="1:131" ht="26.25" customHeight="1" x14ac:dyDescent="0.2">
      <c r="A48" s="241">
        <v>21</v>
      </c>
      <c r="B48" s="844"/>
      <c r="C48" s="845"/>
      <c r="D48" s="845"/>
      <c r="E48" s="845"/>
      <c r="F48" s="845"/>
      <c r="G48" s="845"/>
      <c r="H48" s="845"/>
      <c r="I48" s="845"/>
      <c r="J48" s="845"/>
      <c r="K48" s="845"/>
      <c r="L48" s="845"/>
      <c r="M48" s="845"/>
      <c r="N48" s="845"/>
      <c r="O48" s="845"/>
      <c r="P48" s="846"/>
      <c r="Q48" s="847"/>
      <c r="R48" s="848"/>
      <c r="S48" s="848"/>
      <c r="T48" s="848"/>
      <c r="U48" s="848"/>
      <c r="V48" s="848"/>
      <c r="W48" s="848"/>
      <c r="X48" s="848"/>
      <c r="Y48" s="848"/>
      <c r="Z48" s="848"/>
      <c r="AA48" s="848"/>
      <c r="AB48" s="848"/>
      <c r="AC48" s="848"/>
      <c r="AD48" s="848"/>
      <c r="AE48" s="849"/>
      <c r="AF48" s="850"/>
      <c r="AG48" s="851"/>
      <c r="AH48" s="851"/>
      <c r="AI48" s="851"/>
      <c r="AJ48" s="852"/>
      <c r="AK48" s="898"/>
      <c r="AL48" s="894"/>
      <c r="AM48" s="894"/>
      <c r="AN48" s="894"/>
      <c r="AO48" s="894"/>
      <c r="AP48" s="894"/>
      <c r="AQ48" s="894"/>
      <c r="AR48" s="894"/>
      <c r="AS48" s="894"/>
      <c r="AT48" s="894"/>
      <c r="AU48" s="894"/>
      <c r="AV48" s="894"/>
      <c r="AW48" s="894"/>
      <c r="AX48" s="894"/>
      <c r="AY48" s="894"/>
      <c r="AZ48" s="895"/>
      <c r="BA48" s="895"/>
      <c r="BB48" s="895"/>
      <c r="BC48" s="895"/>
      <c r="BD48" s="895"/>
      <c r="BE48" s="896"/>
      <c r="BF48" s="896"/>
      <c r="BG48" s="896"/>
      <c r="BH48" s="896"/>
      <c r="BI48" s="897"/>
      <c r="BJ48" s="235"/>
      <c r="BK48" s="235"/>
      <c r="BL48" s="235"/>
      <c r="BM48" s="235"/>
      <c r="BN48" s="235"/>
      <c r="BO48" s="244"/>
      <c r="BP48" s="244"/>
      <c r="BQ48" s="241">
        <v>42</v>
      </c>
      <c r="BR48" s="242"/>
      <c r="BS48" s="837"/>
      <c r="BT48" s="838"/>
      <c r="BU48" s="838"/>
      <c r="BV48" s="838"/>
      <c r="BW48" s="838"/>
      <c r="BX48" s="838"/>
      <c r="BY48" s="838"/>
      <c r="BZ48" s="838"/>
      <c r="CA48" s="838"/>
      <c r="CB48" s="838"/>
      <c r="CC48" s="838"/>
      <c r="CD48" s="838"/>
      <c r="CE48" s="838"/>
      <c r="CF48" s="838"/>
      <c r="CG48" s="839"/>
      <c r="CH48" s="840"/>
      <c r="CI48" s="841"/>
      <c r="CJ48" s="841"/>
      <c r="CK48" s="841"/>
      <c r="CL48" s="842"/>
      <c r="CM48" s="840"/>
      <c r="CN48" s="841"/>
      <c r="CO48" s="841"/>
      <c r="CP48" s="841"/>
      <c r="CQ48" s="842"/>
      <c r="CR48" s="840"/>
      <c r="CS48" s="841"/>
      <c r="CT48" s="841"/>
      <c r="CU48" s="841"/>
      <c r="CV48" s="842"/>
      <c r="CW48" s="840"/>
      <c r="CX48" s="841"/>
      <c r="CY48" s="841"/>
      <c r="CZ48" s="841"/>
      <c r="DA48" s="842"/>
      <c r="DB48" s="840"/>
      <c r="DC48" s="841"/>
      <c r="DD48" s="841"/>
      <c r="DE48" s="841"/>
      <c r="DF48" s="842"/>
      <c r="DG48" s="840"/>
      <c r="DH48" s="841"/>
      <c r="DI48" s="841"/>
      <c r="DJ48" s="841"/>
      <c r="DK48" s="842"/>
      <c r="DL48" s="840"/>
      <c r="DM48" s="841"/>
      <c r="DN48" s="841"/>
      <c r="DO48" s="841"/>
      <c r="DP48" s="842"/>
      <c r="DQ48" s="840"/>
      <c r="DR48" s="841"/>
      <c r="DS48" s="841"/>
      <c r="DT48" s="841"/>
      <c r="DU48" s="842"/>
      <c r="DV48" s="837"/>
      <c r="DW48" s="838"/>
      <c r="DX48" s="838"/>
      <c r="DY48" s="838"/>
      <c r="DZ48" s="843"/>
      <c r="EA48" s="233"/>
    </row>
    <row r="49" spans="1:131" ht="26.25" customHeight="1" x14ac:dyDescent="0.2">
      <c r="A49" s="241">
        <v>22</v>
      </c>
      <c r="B49" s="844"/>
      <c r="C49" s="845"/>
      <c r="D49" s="845"/>
      <c r="E49" s="845"/>
      <c r="F49" s="845"/>
      <c r="G49" s="845"/>
      <c r="H49" s="845"/>
      <c r="I49" s="845"/>
      <c r="J49" s="845"/>
      <c r="K49" s="845"/>
      <c r="L49" s="845"/>
      <c r="M49" s="845"/>
      <c r="N49" s="845"/>
      <c r="O49" s="845"/>
      <c r="P49" s="846"/>
      <c r="Q49" s="847"/>
      <c r="R49" s="848"/>
      <c r="S49" s="848"/>
      <c r="T49" s="848"/>
      <c r="U49" s="848"/>
      <c r="V49" s="848"/>
      <c r="W49" s="848"/>
      <c r="X49" s="848"/>
      <c r="Y49" s="848"/>
      <c r="Z49" s="848"/>
      <c r="AA49" s="848"/>
      <c r="AB49" s="848"/>
      <c r="AC49" s="848"/>
      <c r="AD49" s="848"/>
      <c r="AE49" s="849"/>
      <c r="AF49" s="850"/>
      <c r="AG49" s="851"/>
      <c r="AH49" s="851"/>
      <c r="AI49" s="851"/>
      <c r="AJ49" s="852"/>
      <c r="AK49" s="898"/>
      <c r="AL49" s="894"/>
      <c r="AM49" s="894"/>
      <c r="AN49" s="894"/>
      <c r="AO49" s="894"/>
      <c r="AP49" s="894"/>
      <c r="AQ49" s="894"/>
      <c r="AR49" s="894"/>
      <c r="AS49" s="894"/>
      <c r="AT49" s="894"/>
      <c r="AU49" s="894"/>
      <c r="AV49" s="894"/>
      <c r="AW49" s="894"/>
      <c r="AX49" s="894"/>
      <c r="AY49" s="894"/>
      <c r="AZ49" s="895"/>
      <c r="BA49" s="895"/>
      <c r="BB49" s="895"/>
      <c r="BC49" s="895"/>
      <c r="BD49" s="895"/>
      <c r="BE49" s="896"/>
      <c r="BF49" s="896"/>
      <c r="BG49" s="896"/>
      <c r="BH49" s="896"/>
      <c r="BI49" s="897"/>
      <c r="BJ49" s="235"/>
      <c r="BK49" s="235"/>
      <c r="BL49" s="235"/>
      <c r="BM49" s="235"/>
      <c r="BN49" s="235"/>
      <c r="BO49" s="244"/>
      <c r="BP49" s="244"/>
      <c r="BQ49" s="241">
        <v>43</v>
      </c>
      <c r="BR49" s="242"/>
      <c r="BS49" s="837"/>
      <c r="BT49" s="838"/>
      <c r="BU49" s="838"/>
      <c r="BV49" s="838"/>
      <c r="BW49" s="838"/>
      <c r="BX49" s="838"/>
      <c r="BY49" s="838"/>
      <c r="BZ49" s="838"/>
      <c r="CA49" s="838"/>
      <c r="CB49" s="838"/>
      <c r="CC49" s="838"/>
      <c r="CD49" s="838"/>
      <c r="CE49" s="838"/>
      <c r="CF49" s="838"/>
      <c r="CG49" s="839"/>
      <c r="CH49" s="840"/>
      <c r="CI49" s="841"/>
      <c r="CJ49" s="841"/>
      <c r="CK49" s="841"/>
      <c r="CL49" s="842"/>
      <c r="CM49" s="840"/>
      <c r="CN49" s="841"/>
      <c r="CO49" s="841"/>
      <c r="CP49" s="841"/>
      <c r="CQ49" s="842"/>
      <c r="CR49" s="840"/>
      <c r="CS49" s="841"/>
      <c r="CT49" s="841"/>
      <c r="CU49" s="841"/>
      <c r="CV49" s="842"/>
      <c r="CW49" s="840"/>
      <c r="CX49" s="841"/>
      <c r="CY49" s="841"/>
      <c r="CZ49" s="841"/>
      <c r="DA49" s="842"/>
      <c r="DB49" s="840"/>
      <c r="DC49" s="841"/>
      <c r="DD49" s="841"/>
      <c r="DE49" s="841"/>
      <c r="DF49" s="842"/>
      <c r="DG49" s="840"/>
      <c r="DH49" s="841"/>
      <c r="DI49" s="841"/>
      <c r="DJ49" s="841"/>
      <c r="DK49" s="842"/>
      <c r="DL49" s="840"/>
      <c r="DM49" s="841"/>
      <c r="DN49" s="841"/>
      <c r="DO49" s="841"/>
      <c r="DP49" s="842"/>
      <c r="DQ49" s="840"/>
      <c r="DR49" s="841"/>
      <c r="DS49" s="841"/>
      <c r="DT49" s="841"/>
      <c r="DU49" s="842"/>
      <c r="DV49" s="837"/>
      <c r="DW49" s="838"/>
      <c r="DX49" s="838"/>
      <c r="DY49" s="838"/>
      <c r="DZ49" s="843"/>
      <c r="EA49" s="233"/>
    </row>
    <row r="50" spans="1:131" ht="26.25" customHeight="1" x14ac:dyDescent="0.2">
      <c r="A50" s="241">
        <v>23</v>
      </c>
      <c r="B50" s="844"/>
      <c r="C50" s="845"/>
      <c r="D50" s="845"/>
      <c r="E50" s="845"/>
      <c r="F50" s="845"/>
      <c r="G50" s="845"/>
      <c r="H50" s="845"/>
      <c r="I50" s="845"/>
      <c r="J50" s="845"/>
      <c r="K50" s="845"/>
      <c r="L50" s="845"/>
      <c r="M50" s="845"/>
      <c r="N50" s="845"/>
      <c r="O50" s="845"/>
      <c r="P50" s="846"/>
      <c r="Q50" s="899"/>
      <c r="R50" s="900"/>
      <c r="S50" s="900"/>
      <c r="T50" s="900"/>
      <c r="U50" s="900"/>
      <c r="V50" s="900"/>
      <c r="W50" s="900"/>
      <c r="X50" s="900"/>
      <c r="Y50" s="900"/>
      <c r="Z50" s="900"/>
      <c r="AA50" s="900"/>
      <c r="AB50" s="900"/>
      <c r="AC50" s="900"/>
      <c r="AD50" s="900"/>
      <c r="AE50" s="901"/>
      <c r="AF50" s="850"/>
      <c r="AG50" s="851"/>
      <c r="AH50" s="851"/>
      <c r="AI50" s="851"/>
      <c r="AJ50" s="852"/>
      <c r="AK50" s="903"/>
      <c r="AL50" s="900"/>
      <c r="AM50" s="900"/>
      <c r="AN50" s="900"/>
      <c r="AO50" s="900"/>
      <c r="AP50" s="900"/>
      <c r="AQ50" s="900"/>
      <c r="AR50" s="900"/>
      <c r="AS50" s="900"/>
      <c r="AT50" s="900"/>
      <c r="AU50" s="900"/>
      <c r="AV50" s="900"/>
      <c r="AW50" s="900"/>
      <c r="AX50" s="900"/>
      <c r="AY50" s="900"/>
      <c r="AZ50" s="902"/>
      <c r="BA50" s="902"/>
      <c r="BB50" s="902"/>
      <c r="BC50" s="902"/>
      <c r="BD50" s="902"/>
      <c r="BE50" s="896"/>
      <c r="BF50" s="896"/>
      <c r="BG50" s="896"/>
      <c r="BH50" s="896"/>
      <c r="BI50" s="897"/>
      <c r="BJ50" s="235"/>
      <c r="BK50" s="235"/>
      <c r="BL50" s="235"/>
      <c r="BM50" s="235"/>
      <c r="BN50" s="235"/>
      <c r="BO50" s="244"/>
      <c r="BP50" s="244"/>
      <c r="BQ50" s="241">
        <v>44</v>
      </c>
      <c r="BR50" s="242"/>
      <c r="BS50" s="837"/>
      <c r="BT50" s="838"/>
      <c r="BU50" s="838"/>
      <c r="BV50" s="838"/>
      <c r="BW50" s="838"/>
      <c r="BX50" s="838"/>
      <c r="BY50" s="838"/>
      <c r="BZ50" s="838"/>
      <c r="CA50" s="838"/>
      <c r="CB50" s="838"/>
      <c r="CC50" s="838"/>
      <c r="CD50" s="838"/>
      <c r="CE50" s="838"/>
      <c r="CF50" s="838"/>
      <c r="CG50" s="839"/>
      <c r="CH50" s="840"/>
      <c r="CI50" s="841"/>
      <c r="CJ50" s="841"/>
      <c r="CK50" s="841"/>
      <c r="CL50" s="842"/>
      <c r="CM50" s="840"/>
      <c r="CN50" s="841"/>
      <c r="CO50" s="841"/>
      <c r="CP50" s="841"/>
      <c r="CQ50" s="842"/>
      <c r="CR50" s="840"/>
      <c r="CS50" s="841"/>
      <c r="CT50" s="841"/>
      <c r="CU50" s="841"/>
      <c r="CV50" s="842"/>
      <c r="CW50" s="840"/>
      <c r="CX50" s="841"/>
      <c r="CY50" s="841"/>
      <c r="CZ50" s="841"/>
      <c r="DA50" s="842"/>
      <c r="DB50" s="840"/>
      <c r="DC50" s="841"/>
      <c r="DD50" s="841"/>
      <c r="DE50" s="841"/>
      <c r="DF50" s="842"/>
      <c r="DG50" s="840"/>
      <c r="DH50" s="841"/>
      <c r="DI50" s="841"/>
      <c r="DJ50" s="841"/>
      <c r="DK50" s="842"/>
      <c r="DL50" s="840"/>
      <c r="DM50" s="841"/>
      <c r="DN50" s="841"/>
      <c r="DO50" s="841"/>
      <c r="DP50" s="842"/>
      <c r="DQ50" s="840"/>
      <c r="DR50" s="841"/>
      <c r="DS50" s="841"/>
      <c r="DT50" s="841"/>
      <c r="DU50" s="842"/>
      <c r="DV50" s="837"/>
      <c r="DW50" s="838"/>
      <c r="DX50" s="838"/>
      <c r="DY50" s="838"/>
      <c r="DZ50" s="843"/>
      <c r="EA50" s="233"/>
    </row>
    <row r="51" spans="1:131" ht="26.25" customHeight="1" x14ac:dyDescent="0.2">
      <c r="A51" s="241">
        <v>24</v>
      </c>
      <c r="B51" s="844"/>
      <c r="C51" s="845"/>
      <c r="D51" s="845"/>
      <c r="E51" s="845"/>
      <c r="F51" s="845"/>
      <c r="G51" s="845"/>
      <c r="H51" s="845"/>
      <c r="I51" s="845"/>
      <c r="J51" s="845"/>
      <c r="K51" s="845"/>
      <c r="L51" s="845"/>
      <c r="M51" s="845"/>
      <c r="N51" s="845"/>
      <c r="O51" s="845"/>
      <c r="P51" s="846"/>
      <c r="Q51" s="899"/>
      <c r="R51" s="900"/>
      <c r="S51" s="900"/>
      <c r="T51" s="900"/>
      <c r="U51" s="900"/>
      <c r="V51" s="900"/>
      <c r="W51" s="900"/>
      <c r="X51" s="900"/>
      <c r="Y51" s="900"/>
      <c r="Z51" s="900"/>
      <c r="AA51" s="900"/>
      <c r="AB51" s="900"/>
      <c r="AC51" s="900"/>
      <c r="AD51" s="900"/>
      <c r="AE51" s="901"/>
      <c r="AF51" s="850"/>
      <c r="AG51" s="851"/>
      <c r="AH51" s="851"/>
      <c r="AI51" s="851"/>
      <c r="AJ51" s="852"/>
      <c r="AK51" s="903"/>
      <c r="AL51" s="900"/>
      <c r="AM51" s="900"/>
      <c r="AN51" s="900"/>
      <c r="AO51" s="900"/>
      <c r="AP51" s="900"/>
      <c r="AQ51" s="900"/>
      <c r="AR51" s="900"/>
      <c r="AS51" s="900"/>
      <c r="AT51" s="900"/>
      <c r="AU51" s="900"/>
      <c r="AV51" s="900"/>
      <c r="AW51" s="900"/>
      <c r="AX51" s="900"/>
      <c r="AY51" s="900"/>
      <c r="AZ51" s="902"/>
      <c r="BA51" s="902"/>
      <c r="BB51" s="902"/>
      <c r="BC51" s="902"/>
      <c r="BD51" s="902"/>
      <c r="BE51" s="896"/>
      <c r="BF51" s="896"/>
      <c r="BG51" s="896"/>
      <c r="BH51" s="896"/>
      <c r="BI51" s="897"/>
      <c r="BJ51" s="235"/>
      <c r="BK51" s="235"/>
      <c r="BL51" s="235"/>
      <c r="BM51" s="235"/>
      <c r="BN51" s="235"/>
      <c r="BO51" s="244"/>
      <c r="BP51" s="244"/>
      <c r="BQ51" s="241">
        <v>45</v>
      </c>
      <c r="BR51" s="242"/>
      <c r="BS51" s="837"/>
      <c r="BT51" s="838"/>
      <c r="BU51" s="838"/>
      <c r="BV51" s="838"/>
      <c r="BW51" s="838"/>
      <c r="BX51" s="838"/>
      <c r="BY51" s="838"/>
      <c r="BZ51" s="838"/>
      <c r="CA51" s="838"/>
      <c r="CB51" s="838"/>
      <c r="CC51" s="838"/>
      <c r="CD51" s="838"/>
      <c r="CE51" s="838"/>
      <c r="CF51" s="838"/>
      <c r="CG51" s="839"/>
      <c r="CH51" s="840"/>
      <c r="CI51" s="841"/>
      <c r="CJ51" s="841"/>
      <c r="CK51" s="841"/>
      <c r="CL51" s="842"/>
      <c r="CM51" s="840"/>
      <c r="CN51" s="841"/>
      <c r="CO51" s="841"/>
      <c r="CP51" s="841"/>
      <c r="CQ51" s="842"/>
      <c r="CR51" s="840"/>
      <c r="CS51" s="841"/>
      <c r="CT51" s="841"/>
      <c r="CU51" s="841"/>
      <c r="CV51" s="842"/>
      <c r="CW51" s="840"/>
      <c r="CX51" s="841"/>
      <c r="CY51" s="841"/>
      <c r="CZ51" s="841"/>
      <c r="DA51" s="842"/>
      <c r="DB51" s="840"/>
      <c r="DC51" s="841"/>
      <c r="DD51" s="841"/>
      <c r="DE51" s="841"/>
      <c r="DF51" s="842"/>
      <c r="DG51" s="840"/>
      <c r="DH51" s="841"/>
      <c r="DI51" s="841"/>
      <c r="DJ51" s="841"/>
      <c r="DK51" s="842"/>
      <c r="DL51" s="840"/>
      <c r="DM51" s="841"/>
      <c r="DN51" s="841"/>
      <c r="DO51" s="841"/>
      <c r="DP51" s="842"/>
      <c r="DQ51" s="840"/>
      <c r="DR51" s="841"/>
      <c r="DS51" s="841"/>
      <c r="DT51" s="841"/>
      <c r="DU51" s="842"/>
      <c r="DV51" s="837"/>
      <c r="DW51" s="838"/>
      <c r="DX51" s="838"/>
      <c r="DY51" s="838"/>
      <c r="DZ51" s="843"/>
      <c r="EA51" s="233"/>
    </row>
    <row r="52" spans="1:131" ht="26.25" customHeight="1" x14ac:dyDescent="0.2">
      <c r="A52" s="241">
        <v>25</v>
      </c>
      <c r="B52" s="844"/>
      <c r="C52" s="845"/>
      <c r="D52" s="845"/>
      <c r="E52" s="845"/>
      <c r="F52" s="845"/>
      <c r="G52" s="845"/>
      <c r="H52" s="845"/>
      <c r="I52" s="845"/>
      <c r="J52" s="845"/>
      <c r="K52" s="845"/>
      <c r="L52" s="845"/>
      <c r="M52" s="845"/>
      <c r="N52" s="845"/>
      <c r="O52" s="845"/>
      <c r="P52" s="846"/>
      <c r="Q52" s="899"/>
      <c r="R52" s="900"/>
      <c r="S52" s="900"/>
      <c r="T52" s="900"/>
      <c r="U52" s="900"/>
      <c r="V52" s="900"/>
      <c r="W52" s="900"/>
      <c r="X52" s="900"/>
      <c r="Y52" s="900"/>
      <c r="Z52" s="900"/>
      <c r="AA52" s="900"/>
      <c r="AB52" s="900"/>
      <c r="AC52" s="900"/>
      <c r="AD52" s="900"/>
      <c r="AE52" s="901"/>
      <c r="AF52" s="850"/>
      <c r="AG52" s="851"/>
      <c r="AH52" s="851"/>
      <c r="AI52" s="851"/>
      <c r="AJ52" s="852"/>
      <c r="AK52" s="903"/>
      <c r="AL52" s="900"/>
      <c r="AM52" s="900"/>
      <c r="AN52" s="900"/>
      <c r="AO52" s="900"/>
      <c r="AP52" s="900"/>
      <c r="AQ52" s="900"/>
      <c r="AR52" s="900"/>
      <c r="AS52" s="900"/>
      <c r="AT52" s="900"/>
      <c r="AU52" s="900"/>
      <c r="AV52" s="900"/>
      <c r="AW52" s="900"/>
      <c r="AX52" s="900"/>
      <c r="AY52" s="900"/>
      <c r="AZ52" s="902"/>
      <c r="BA52" s="902"/>
      <c r="BB52" s="902"/>
      <c r="BC52" s="902"/>
      <c r="BD52" s="902"/>
      <c r="BE52" s="896"/>
      <c r="BF52" s="896"/>
      <c r="BG52" s="896"/>
      <c r="BH52" s="896"/>
      <c r="BI52" s="897"/>
      <c r="BJ52" s="235"/>
      <c r="BK52" s="235"/>
      <c r="BL52" s="235"/>
      <c r="BM52" s="235"/>
      <c r="BN52" s="235"/>
      <c r="BO52" s="244"/>
      <c r="BP52" s="244"/>
      <c r="BQ52" s="241">
        <v>46</v>
      </c>
      <c r="BR52" s="242"/>
      <c r="BS52" s="837"/>
      <c r="BT52" s="838"/>
      <c r="BU52" s="838"/>
      <c r="BV52" s="838"/>
      <c r="BW52" s="838"/>
      <c r="BX52" s="838"/>
      <c r="BY52" s="838"/>
      <c r="BZ52" s="838"/>
      <c r="CA52" s="838"/>
      <c r="CB52" s="838"/>
      <c r="CC52" s="838"/>
      <c r="CD52" s="838"/>
      <c r="CE52" s="838"/>
      <c r="CF52" s="838"/>
      <c r="CG52" s="839"/>
      <c r="CH52" s="840"/>
      <c r="CI52" s="841"/>
      <c r="CJ52" s="841"/>
      <c r="CK52" s="841"/>
      <c r="CL52" s="842"/>
      <c r="CM52" s="840"/>
      <c r="CN52" s="841"/>
      <c r="CO52" s="841"/>
      <c r="CP52" s="841"/>
      <c r="CQ52" s="842"/>
      <c r="CR52" s="840"/>
      <c r="CS52" s="841"/>
      <c r="CT52" s="841"/>
      <c r="CU52" s="841"/>
      <c r="CV52" s="842"/>
      <c r="CW52" s="840"/>
      <c r="CX52" s="841"/>
      <c r="CY52" s="841"/>
      <c r="CZ52" s="841"/>
      <c r="DA52" s="842"/>
      <c r="DB52" s="840"/>
      <c r="DC52" s="841"/>
      <c r="DD52" s="841"/>
      <c r="DE52" s="841"/>
      <c r="DF52" s="842"/>
      <c r="DG52" s="840"/>
      <c r="DH52" s="841"/>
      <c r="DI52" s="841"/>
      <c r="DJ52" s="841"/>
      <c r="DK52" s="842"/>
      <c r="DL52" s="840"/>
      <c r="DM52" s="841"/>
      <c r="DN52" s="841"/>
      <c r="DO52" s="841"/>
      <c r="DP52" s="842"/>
      <c r="DQ52" s="840"/>
      <c r="DR52" s="841"/>
      <c r="DS52" s="841"/>
      <c r="DT52" s="841"/>
      <c r="DU52" s="842"/>
      <c r="DV52" s="837"/>
      <c r="DW52" s="838"/>
      <c r="DX52" s="838"/>
      <c r="DY52" s="838"/>
      <c r="DZ52" s="843"/>
      <c r="EA52" s="233"/>
    </row>
    <row r="53" spans="1:131" ht="26.25" customHeight="1" x14ac:dyDescent="0.2">
      <c r="A53" s="241">
        <v>26</v>
      </c>
      <c r="B53" s="844"/>
      <c r="C53" s="845"/>
      <c r="D53" s="845"/>
      <c r="E53" s="845"/>
      <c r="F53" s="845"/>
      <c r="G53" s="845"/>
      <c r="H53" s="845"/>
      <c r="I53" s="845"/>
      <c r="J53" s="845"/>
      <c r="K53" s="845"/>
      <c r="L53" s="845"/>
      <c r="M53" s="845"/>
      <c r="N53" s="845"/>
      <c r="O53" s="845"/>
      <c r="P53" s="846"/>
      <c r="Q53" s="899"/>
      <c r="R53" s="900"/>
      <c r="S53" s="900"/>
      <c r="T53" s="900"/>
      <c r="U53" s="900"/>
      <c r="V53" s="900"/>
      <c r="W53" s="900"/>
      <c r="X53" s="900"/>
      <c r="Y53" s="900"/>
      <c r="Z53" s="900"/>
      <c r="AA53" s="900"/>
      <c r="AB53" s="900"/>
      <c r="AC53" s="900"/>
      <c r="AD53" s="900"/>
      <c r="AE53" s="901"/>
      <c r="AF53" s="850"/>
      <c r="AG53" s="851"/>
      <c r="AH53" s="851"/>
      <c r="AI53" s="851"/>
      <c r="AJ53" s="852"/>
      <c r="AK53" s="903"/>
      <c r="AL53" s="900"/>
      <c r="AM53" s="900"/>
      <c r="AN53" s="900"/>
      <c r="AO53" s="900"/>
      <c r="AP53" s="900"/>
      <c r="AQ53" s="900"/>
      <c r="AR53" s="900"/>
      <c r="AS53" s="900"/>
      <c r="AT53" s="900"/>
      <c r="AU53" s="900"/>
      <c r="AV53" s="900"/>
      <c r="AW53" s="900"/>
      <c r="AX53" s="900"/>
      <c r="AY53" s="900"/>
      <c r="AZ53" s="902"/>
      <c r="BA53" s="902"/>
      <c r="BB53" s="902"/>
      <c r="BC53" s="902"/>
      <c r="BD53" s="902"/>
      <c r="BE53" s="896"/>
      <c r="BF53" s="896"/>
      <c r="BG53" s="896"/>
      <c r="BH53" s="896"/>
      <c r="BI53" s="897"/>
      <c r="BJ53" s="235"/>
      <c r="BK53" s="235"/>
      <c r="BL53" s="235"/>
      <c r="BM53" s="235"/>
      <c r="BN53" s="235"/>
      <c r="BO53" s="244"/>
      <c r="BP53" s="244"/>
      <c r="BQ53" s="241">
        <v>47</v>
      </c>
      <c r="BR53" s="242"/>
      <c r="BS53" s="837"/>
      <c r="BT53" s="838"/>
      <c r="BU53" s="838"/>
      <c r="BV53" s="838"/>
      <c r="BW53" s="838"/>
      <c r="BX53" s="838"/>
      <c r="BY53" s="838"/>
      <c r="BZ53" s="838"/>
      <c r="CA53" s="838"/>
      <c r="CB53" s="838"/>
      <c r="CC53" s="838"/>
      <c r="CD53" s="838"/>
      <c r="CE53" s="838"/>
      <c r="CF53" s="838"/>
      <c r="CG53" s="839"/>
      <c r="CH53" s="840"/>
      <c r="CI53" s="841"/>
      <c r="CJ53" s="841"/>
      <c r="CK53" s="841"/>
      <c r="CL53" s="842"/>
      <c r="CM53" s="840"/>
      <c r="CN53" s="841"/>
      <c r="CO53" s="841"/>
      <c r="CP53" s="841"/>
      <c r="CQ53" s="842"/>
      <c r="CR53" s="840"/>
      <c r="CS53" s="841"/>
      <c r="CT53" s="841"/>
      <c r="CU53" s="841"/>
      <c r="CV53" s="842"/>
      <c r="CW53" s="840"/>
      <c r="CX53" s="841"/>
      <c r="CY53" s="841"/>
      <c r="CZ53" s="841"/>
      <c r="DA53" s="842"/>
      <c r="DB53" s="840"/>
      <c r="DC53" s="841"/>
      <c r="DD53" s="841"/>
      <c r="DE53" s="841"/>
      <c r="DF53" s="842"/>
      <c r="DG53" s="840"/>
      <c r="DH53" s="841"/>
      <c r="DI53" s="841"/>
      <c r="DJ53" s="841"/>
      <c r="DK53" s="842"/>
      <c r="DL53" s="840"/>
      <c r="DM53" s="841"/>
      <c r="DN53" s="841"/>
      <c r="DO53" s="841"/>
      <c r="DP53" s="842"/>
      <c r="DQ53" s="840"/>
      <c r="DR53" s="841"/>
      <c r="DS53" s="841"/>
      <c r="DT53" s="841"/>
      <c r="DU53" s="842"/>
      <c r="DV53" s="837"/>
      <c r="DW53" s="838"/>
      <c r="DX53" s="838"/>
      <c r="DY53" s="838"/>
      <c r="DZ53" s="843"/>
      <c r="EA53" s="233"/>
    </row>
    <row r="54" spans="1:131" ht="26.25" customHeight="1" x14ac:dyDescent="0.2">
      <c r="A54" s="241">
        <v>27</v>
      </c>
      <c r="B54" s="844"/>
      <c r="C54" s="845"/>
      <c r="D54" s="845"/>
      <c r="E54" s="845"/>
      <c r="F54" s="845"/>
      <c r="G54" s="845"/>
      <c r="H54" s="845"/>
      <c r="I54" s="845"/>
      <c r="J54" s="845"/>
      <c r="K54" s="845"/>
      <c r="L54" s="845"/>
      <c r="M54" s="845"/>
      <c r="N54" s="845"/>
      <c r="O54" s="845"/>
      <c r="P54" s="846"/>
      <c r="Q54" s="899"/>
      <c r="R54" s="900"/>
      <c r="S54" s="900"/>
      <c r="T54" s="900"/>
      <c r="U54" s="900"/>
      <c r="V54" s="900"/>
      <c r="W54" s="900"/>
      <c r="X54" s="900"/>
      <c r="Y54" s="900"/>
      <c r="Z54" s="900"/>
      <c r="AA54" s="900"/>
      <c r="AB54" s="900"/>
      <c r="AC54" s="900"/>
      <c r="AD54" s="900"/>
      <c r="AE54" s="901"/>
      <c r="AF54" s="850"/>
      <c r="AG54" s="851"/>
      <c r="AH54" s="851"/>
      <c r="AI54" s="851"/>
      <c r="AJ54" s="852"/>
      <c r="AK54" s="903"/>
      <c r="AL54" s="900"/>
      <c r="AM54" s="900"/>
      <c r="AN54" s="900"/>
      <c r="AO54" s="900"/>
      <c r="AP54" s="900"/>
      <c r="AQ54" s="900"/>
      <c r="AR54" s="900"/>
      <c r="AS54" s="900"/>
      <c r="AT54" s="900"/>
      <c r="AU54" s="900"/>
      <c r="AV54" s="900"/>
      <c r="AW54" s="900"/>
      <c r="AX54" s="900"/>
      <c r="AY54" s="900"/>
      <c r="AZ54" s="902"/>
      <c r="BA54" s="902"/>
      <c r="BB54" s="902"/>
      <c r="BC54" s="902"/>
      <c r="BD54" s="902"/>
      <c r="BE54" s="896"/>
      <c r="BF54" s="896"/>
      <c r="BG54" s="896"/>
      <c r="BH54" s="896"/>
      <c r="BI54" s="897"/>
      <c r="BJ54" s="235"/>
      <c r="BK54" s="235"/>
      <c r="BL54" s="235"/>
      <c r="BM54" s="235"/>
      <c r="BN54" s="235"/>
      <c r="BO54" s="244"/>
      <c r="BP54" s="244"/>
      <c r="BQ54" s="241">
        <v>48</v>
      </c>
      <c r="BR54" s="242"/>
      <c r="BS54" s="837"/>
      <c r="BT54" s="838"/>
      <c r="BU54" s="838"/>
      <c r="BV54" s="838"/>
      <c r="BW54" s="838"/>
      <c r="BX54" s="838"/>
      <c r="BY54" s="838"/>
      <c r="BZ54" s="838"/>
      <c r="CA54" s="838"/>
      <c r="CB54" s="838"/>
      <c r="CC54" s="838"/>
      <c r="CD54" s="838"/>
      <c r="CE54" s="838"/>
      <c r="CF54" s="838"/>
      <c r="CG54" s="839"/>
      <c r="CH54" s="840"/>
      <c r="CI54" s="841"/>
      <c r="CJ54" s="841"/>
      <c r="CK54" s="841"/>
      <c r="CL54" s="842"/>
      <c r="CM54" s="840"/>
      <c r="CN54" s="841"/>
      <c r="CO54" s="841"/>
      <c r="CP54" s="841"/>
      <c r="CQ54" s="842"/>
      <c r="CR54" s="840"/>
      <c r="CS54" s="841"/>
      <c r="CT54" s="841"/>
      <c r="CU54" s="841"/>
      <c r="CV54" s="842"/>
      <c r="CW54" s="840"/>
      <c r="CX54" s="841"/>
      <c r="CY54" s="841"/>
      <c r="CZ54" s="841"/>
      <c r="DA54" s="842"/>
      <c r="DB54" s="840"/>
      <c r="DC54" s="841"/>
      <c r="DD54" s="841"/>
      <c r="DE54" s="841"/>
      <c r="DF54" s="842"/>
      <c r="DG54" s="840"/>
      <c r="DH54" s="841"/>
      <c r="DI54" s="841"/>
      <c r="DJ54" s="841"/>
      <c r="DK54" s="842"/>
      <c r="DL54" s="840"/>
      <c r="DM54" s="841"/>
      <c r="DN54" s="841"/>
      <c r="DO54" s="841"/>
      <c r="DP54" s="842"/>
      <c r="DQ54" s="840"/>
      <c r="DR54" s="841"/>
      <c r="DS54" s="841"/>
      <c r="DT54" s="841"/>
      <c r="DU54" s="842"/>
      <c r="DV54" s="837"/>
      <c r="DW54" s="838"/>
      <c r="DX54" s="838"/>
      <c r="DY54" s="838"/>
      <c r="DZ54" s="843"/>
      <c r="EA54" s="233"/>
    </row>
    <row r="55" spans="1:131" ht="26.25" customHeight="1" x14ac:dyDescent="0.2">
      <c r="A55" s="241">
        <v>28</v>
      </c>
      <c r="B55" s="844"/>
      <c r="C55" s="845"/>
      <c r="D55" s="845"/>
      <c r="E55" s="845"/>
      <c r="F55" s="845"/>
      <c r="G55" s="845"/>
      <c r="H55" s="845"/>
      <c r="I55" s="845"/>
      <c r="J55" s="845"/>
      <c r="K55" s="845"/>
      <c r="L55" s="845"/>
      <c r="M55" s="845"/>
      <c r="N55" s="845"/>
      <c r="O55" s="845"/>
      <c r="P55" s="846"/>
      <c r="Q55" s="899"/>
      <c r="R55" s="900"/>
      <c r="S55" s="900"/>
      <c r="T55" s="900"/>
      <c r="U55" s="900"/>
      <c r="V55" s="900"/>
      <c r="W55" s="900"/>
      <c r="X55" s="900"/>
      <c r="Y55" s="900"/>
      <c r="Z55" s="900"/>
      <c r="AA55" s="900"/>
      <c r="AB55" s="900"/>
      <c r="AC55" s="900"/>
      <c r="AD55" s="900"/>
      <c r="AE55" s="901"/>
      <c r="AF55" s="850"/>
      <c r="AG55" s="851"/>
      <c r="AH55" s="851"/>
      <c r="AI55" s="851"/>
      <c r="AJ55" s="852"/>
      <c r="AK55" s="903"/>
      <c r="AL55" s="900"/>
      <c r="AM55" s="900"/>
      <c r="AN55" s="900"/>
      <c r="AO55" s="900"/>
      <c r="AP55" s="900"/>
      <c r="AQ55" s="900"/>
      <c r="AR55" s="900"/>
      <c r="AS55" s="900"/>
      <c r="AT55" s="900"/>
      <c r="AU55" s="900"/>
      <c r="AV55" s="900"/>
      <c r="AW55" s="900"/>
      <c r="AX55" s="900"/>
      <c r="AY55" s="900"/>
      <c r="AZ55" s="902"/>
      <c r="BA55" s="902"/>
      <c r="BB55" s="902"/>
      <c r="BC55" s="902"/>
      <c r="BD55" s="902"/>
      <c r="BE55" s="896"/>
      <c r="BF55" s="896"/>
      <c r="BG55" s="896"/>
      <c r="BH55" s="896"/>
      <c r="BI55" s="897"/>
      <c r="BJ55" s="235"/>
      <c r="BK55" s="235"/>
      <c r="BL55" s="235"/>
      <c r="BM55" s="235"/>
      <c r="BN55" s="235"/>
      <c r="BO55" s="244"/>
      <c r="BP55" s="244"/>
      <c r="BQ55" s="241">
        <v>49</v>
      </c>
      <c r="BR55" s="242"/>
      <c r="BS55" s="837"/>
      <c r="BT55" s="838"/>
      <c r="BU55" s="838"/>
      <c r="BV55" s="838"/>
      <c r="BW55" s="838"/>
      <c r="BX55" s="838"/>
      <c r="BY55" s="838"/>
      <c r="BZ55" s="838"/>
      <c r="CA55" s="838"/>
      <c r="CB55" s="838"/>
      <c r="CC55" s="838"/>
      <c r="CD55" s="838"/>
      <c r="CE55" s="838"/>
      <c r="CF55" s="838"/>
      <c r="CG55" s="839"/>
      <c r="CH55" s="840"/>
      <c r="CI55" s="841"/>
      <c r="CJ55" s="841"/>
      <c r="CK55" s="841"/>
      <c r="CL55" s="842"/>
      <c r="CM55" s="840"/>
      <c r="CN55" s="841"/>
      <c r="CO55" s="841"/>
      <c r="CP55" s="841"/>
      <c r="CQ55" s="842"/>
      <c r="CR55" s="840"/>
      <c r="CS55" s="841"/>
      <c r="CT55" s="841"/>
      <c r="CU55" s="841"/>
      <c r="CV55" s="842"/>
      <c r="CW55" s="840"/>
      <c r="CX55" s="841"/>
      <c r="CY55" s="841"/>
      <c r="CZ55" s="841"/>
      <c r="DA55" s="842"/>
      <c r="DB55" s="840"/>
      <c r="DC55" s="841"/>
      <c r="DD55" s="841"/>
      <c r="DE55" s="841"/>
      <c r="DF55" s="842"/>
      <c r="DG55" s="840"/>
      <c r="DH55" s="841"/>
      <c r="DI55" s="841"/>
      <c r="DJ55" s="841"/>
      <c r="DK55" s="842"/>
      <c r="DL55" s="840"/>
      <c r="DM55" s="841"/>
      <c r="DN55" s="841"/>
      <c r="DO55" s="841"/>
      <c r="DP55" s="842"/>
      <c r="DQ55" s="840"/>
      <c r="DR55" s="841"/>
      <c r="DS55" s="841"/>
      <c r="DT55" s="841"/>
      <c r="DU55" s="842"/>
      <c r="DV55" s="837"/>
      <c r="DW55" s="838"/>
      <c r="DX55" s="838"/>
      <c r="DY55" s="838"/>
      <c r="DZ55" s="843"/>
      <c r="EA55" s="233"/>
    </row>
    <row r="56" spans="1:131" ht="26.25" customHeight="1" x14ac:dyDescent="0.2">
      <c r="A56" s="241">
        <v>29</v>
      </c>
      <c r="B56" s="844"/>
      <c r="C56" s="845"/>
      <c r="D56" s="845"/>
      <c r="E56" s="845"/>
      <c r="F56" s="845"/>
      <c r="G56" s="845"/>
      <c r="H56" s="845"/>
      <c r="I56" s="845"/>
      <c r="J56" s="845"/>
      <c r="K56" s="845"/>
      <c r="L56" s="845"/>
      <c r="M56" s="845"/>
      <c r="N56" s="845"/>
      <c r="O56" s="845"/>
      <c r="P56" s="846"/>
      <c r="Q56" s="899"/>
      <c r="R56" s="900"/>
      <c r="S56" s="900"/>
      <c r="T56" s="900"/>
      <c r="U56" s="900"/>
      <c r="V56" s="900"/>
      <c r="W56" s="900"/>
      <c r="X56" s="900"/>
      <c r="Y56" s="900"/>
      <c r="Z56" s="900"/>
      <c r="AA56" s="900"/>
      <c r="AB56" s="900"/>
      <c r="AC56" s="900"/>
      <c r="AD56" s="900"/>
      <c r="AE56" s="901"/>
      <c r="AF56" s="850"/>
      <c r="AG56" s="851"/>
      <c r="AH56" s="851"/>
      <c r="AI56" s="851"/>
      <c r="AJ56" s="852"/>
      <c r="AK56" s="903"/>
      <c r="AL56" s="900"/>
      <c r="AM56" s="900"/>
      <c r="AN56" s="900"/>
      <c r="AO56" s="900"/>
      <c r="AP56" s="900"/>
      <c r="AQ56" s="900"/>
      <c r="AR56" s="900"/>
      <c r="AS56" s="900"/>
      <c r="AT56" s="900"/>
      <c r="AU56" s="900"/>
      <c r="AV56" s="900"/>
      <c r="AW56" s="900"/>
      <c r="AX56" s="900"/>
      <c r="AY56" s="900"/>
      <c r="AZ56" s="902"/>
      <c r="BA56" s="902"/>
      <c r="BB56" s="902"/>
      <c r="BC56" s="902"/>
      <c r="BD56" s="902"/>
      <c r="BE56" s="896"/>
      <c r="BF56" s="896"/>
      <c r="BG56" s="896"/>
      <c r="BH56" s="896"/>
      <c r="BI56" s="897"/>
      <c r="BJ56" s="235"/>
      <c r="BK56" s="235"/>
      <c r="BL56" s="235"/>
      <c r="BM56" s="235"/>
      <c r="BN56" s="235"/>
      <c r="BO56" s="244"/>
      <c r="BP56" s="244"/>
      <c r="BQ56" s="241">
        <v>50</v>
      </c>
      <c r="BR56" s="242"/>
      <c r="BS56" s="837"/>
      <c r="BT56" s="838"/>
      <c r="BU56" s="838"/>
      <c r="BV56" s="838"/>
      <c r="BW56" s="838"/>
      <c r="BX56" s="838"/>
      <c r="BY56" s="838"/>
      <c r="BZ56" s="838"/>
      <c r="CA56" s="838"/>
      <c r="CB56" s="838"/>
      <c r="CC56" s="838"/>
      <c r="CD56" s="838"/>
      <c r="CE56" s="838"/>
      <c r="CF56" s="838"/>
      <c r="CG56" s="839"/>
      <c r="CH56" s="840"/>
      <c r="CI56" s="841"/>
      <c r="CJ56" s="841"/>
      <c r="CK56" s="841"/>
      <c r="CL56" s="842"/>
      <c r="CM56" s="840"/>
      <c r="CN56" s="841"/>
      <c r="CO56" s="841"/>
      <c r="CP56" s="841"/>
      <c r="CQ56" s="842"/>
      <c r="CR56" s="840"/>
      <c r="CS56" s="841"/>
      <c r="CT56" s="841"/>
      <c r="CU56" s="841"/>
      <c r="CV56" s="842"/>
      <c r="CW56" s="840"/>
      <c r="CX56" s="841"/>
      <c r="CY56" s="841"/>
      <c r="CZ56" s="841"/>
      <c r="DA56" s="842"/>
      <c r="DB56" s="840"/>
      <c r="DC56" s="841"/>
      <c r="DD56" s="841"/>
      <c r="DE56" s="841"/>
      <c r="DF56" s="842"/>
      <c r="DG56" s="840"/>
      <c r="DH56" s="841"/>
      <c r="DI56" s="841"/>
      <c r="DJ56" s="841"/>
      <c r="DK56" s="842"/>
      <c r="DL56" s="840"/>
      <c r="DM56" s="841"/>
      <c r="DN56" s="841"/>
      <c r="DO56" s="841"/>
      <c r="DP56" s="842"/>
      <c r="DQ56" s="840"/>
      <c r="DR56" s="841"/>
      <c r="DS56" s="841"/>
      <c r="DT56" s="841"/>
      <c r="DU56" s="842"/>
      <c r="DV56" s="837"/>
      <c r="DW56" s="838"/>
      <c r="DX56" s="838"/>
      <c r="DY56" s="838"/>
      <c r="DZ56" s="843"/>
      <c r="EA56" s="233"/>
    </row>
    <row r="57" spans="1:131" ht="26.25" customHeight="1" x14ac:dyDescent="0.2">
      <c r="A57" s="241">
        <v>30</v>
      </c>
      <c r="B57" s="844"/>
      <c r="C57" s="845"/>
      <c r="D57" s="845"/>
      <c r="E57" s="845"/>
      <c r="F57" s="845"/>
      <c r="G57" s="845"/>
      <c r="H57" s="845"/>
      <c r="I57" s="845"/>
      <c r="J57" s="845"/>
      <c r="K57" s="845"/>
      <c r="L57" s="845"/>
      <c r="M57" s="845"/>
      <c r="N57" s="845"/>
      <c r="O57" s="845"/>
      <c r="P57" s="846"/>
      <c r="Q57" s="899"/>
      <c r="R57" s="900"/>
      <c r="S57" s="900"/>
      <c r="T57" s="900"/>
      <c r="U57" s="900"/>
      <c r="V57" s="900"/>
      <c r="W57" s="900"/>
      <c r="X57" s="900"/>
      <c r="Y57" s="900"/>
      <c r="Z57" s="900"/>
      <c r="AA57" s="900"/>
      <c r="AB57" s="900"/>
      <c r="AC57" s="900"/>
      <c r="AD57" s="900"/>
      <c r="AE57" s="901"/>
      <c r="AF57" s="850"/>
      <c r="AG57" s="851"/>
      <c r="AH57" s="851"/>
      <c r="AI57" s="851"/>
      <c r="AJ57" s="852"/>
      <c r="AK57" s="903"/>
      <c r="AL57" s="900"/>
      <c r="AM57" s="900"/>
      <c r="AN57" s="900"/>
      <c r="AO57" s="900"/>
      <c r="AP57" s="900"/>
      <c r="AQ57" s="900"/>
      <c r="AR57" s="900"/>
      <c r="AS57" s="900"/>
      <c r="AT57" s="900"/>
      <c r="AU57" s="900"/>
      <c r="AV57" s="900"/>
      <c r="AW57" s="900"/>
      <c r="AX57" s="900"/>
      <c r="AY57" s="900"/>
      <c r="AZ57" s="902"/>
      <c r="BA57" s="902"/>
      <c r="BB57" s="902"/>
      <c r="BC57" s="902"/>
      <c r="BD57" s="902"/>
      <c r="BE57" s="896"/>
      <c r="BF57" s="896"/>
      <c r="BG57" s="896"/>
      <c r="BH57" s="896"/>
      <c r="BI57" s="897"/>
      <c r="BJ57" s="235"/>
      <c r="BK57" s="235"/>
      <c r="BL57" s="235"/>
      <c r="BM57" s="235"/>
      <c r="BN57" s="235"/>
      <c r="BO57" s="244"/>
      <c r="BP57" s="244"/>
      <c r="BQ57" s="241">
        <v>51</v>
      </c>
      <c r="BR57" s="242"/>
      <c r="BS57" s="837"/>
      <c r="BT57" s="838"/>
      <c r="BU57" s="838"/>
      <c r="BV57" s="838"/>
      <c r="BW57" s="838"/>
      <c r="BX57" s="838"/>
      <c r="BY57" s="838"/>
      <c r="BZ57" s="838"/>
      <c r="CA57" s="838"/>
      <c r="CB57" s="838"/>
      <c r="CC57" s="838"/>
      <c r="CD57" s="838"/>
      <c r="CE57" s="838"/>
      <c r="CF57" s="838"/>
      <c r="CG57" s="839"/>
      <c r="CH57" s="840"/>
      <c r="CI57" s="841"/>
      <c r="CJ57" s="841"/>
      <c r="CK57" s="841"/>
      <c r="CL57" s="842"/>
      <c r="CM57" s="840"/>
      <c r="CN57" s="841"/>
      <c r="CO57" s="841"/>
      <c r="CP57" s="841"/>
      <c r="CQ57" s="842"/>
      <c r="CR57" s="840"/>
      <c r="CS57" s="841"/>
      <c r="CT57" s="841"/>
      <c r="CU57" s="841"/>
      <c r="CV57" s="842"/>
      <c r="CW57" s="840"/>
      <c r="CX57" s="841"/>
      <c r="CY57" s="841"/>
      <c r="CZ57" s="841"/>
      <c r="DA57" s="842"/>
      <c r="DB57" s="840"/>
      <c r="DC57" s="841"/>
      <c r="DD57" s="841"/>
      <c r="DE57" s="841"/>
      <c r="DF57" s="842"/>
      <c r="DG57" s="840"/>
      <c r="DH57" s="841"/>
      <c r="DI57" s="841"/>
      <c r="DJ57" s="841"/>
      <c r="DK57" s="842"/>
      <c r="DL57" s="840"/>
      <c r="DM57" s="841"/>
      <c r="DN57" s="841"/>
      <c r="DO57" s="841"/>
      <c r="DP57" s="842"/>
      <c r="DQ57" s="840"/>
      <c r="DR57" s="841"/>
      <c r="DS57" s="841"/>
      <c r="DT57" s="841"/>
      <c r="DU57" s="842"/>
      <c r="DV57" s="837"/>
      <c r="DW57" s="838"/>
      <c r="DX57" s="838"/>
      <c r="DY57" s="838"/>
      <c r="DZ57" s="843"/>
      <c r="EA57" s="233"/>
    </row>
    <row r="58" spans="1:131" ht="26.25" customHeight="1" x14ac:dyDescent="0.2">
      <c r="A58" s="241">
        <v>31</v>
      </c>
      <c r="B58" s="844"/>
      <c r="C58" s="845"/>
      <c r="D58" s="845"/>
      <c r="E58" s="845"/>
      <c r="F58" s="845"/>
      <c r="G58" s="845"/>
      <c r="H58" s="845"/>
      <c r="I58" s="845"/>
      <c r="J58" s="845"/>
      <c r="K58" s="845"/>
      <c r="L58" s="845"/>
      <c r="M58" s="845"/>
      <c r="N58" s="845"/>
      <c r="O58" s="845"/>
      <c r="P58" s="846"/>
      <c r="Q58" s="899"/>
      <c r="R58" s="900"/>
      <c r="S58" s="900"/>
      <c r="T58" s="900"/>
      <c r="U58" s="900"/>
      <c r="V58" s="900"/>
      <c r="W58" s="900"/>
      <c r="X58" s="900"/>
      <c r="Y58" s="900"/>
      <c r="Z58" s="900"/>
      <c r="AA58" s="900"/>
      <c r="AB58" s="900"/>
      <c r="AC58" s="900"/>
      <c r="AD58" s="900"/>
      <c r="AE58" s="901"/>
      <c r="AF58" s="850"/>
      <c r="AG58" s="851"/>
      <c r="AH58" s="851"/>
      <c r="AI58" s="851"/>
      <c r="AJ58" s="852"/>
      <c r="AK58" s="903"/>
      <c r="AL58" s="900"/>
      <c r="AM58" s="900"/>
      <c r="AN58" s="900"/>
      <c r="AO58" s="900"/>
      <c r="AP58" s="900"/>
      <c r="AQ58" s="900"/>
      <c r="AR58" s="900"/>
      <c r="AS58" s="900"/>
      <c r="AT58" s="900"/>
      <c r="AU58" s="900"/>
      <c r="AV58" s="900"/>
      <c r="AW58" s="900"/>
      <c r="AX58" s="900"/>
      <c r="AY58" s="900"/>
      <c r="AZ58" s="902"/>
      <c r="BA58" s="902"/>
      <c r="BB58" s="902"/>
      <c r="BC58" s="902"/>
      <c r="BD58" s="902"/>
      <c r="BE58" s="896"/>
      <c r="BF58" s="896"/>
      <c r="BG58" s="896"/>
      <c r="BH58" s="896"/>
      <c r="BI58" s="897"/>
      <c r="BJ58" s="235"/>
      <c r="BK58" s="235"/>
      <c r="BL58" s="235"/>
      <c r="BM58" s="235"/>
      <c r="BN58" s="235"/>
      <c r="BO58" s="244"/>
      <c r="BP58" s="244"/>
      <c r="BQ58" s="241">
        <v>52</v>
      </c>
      <c r="BR58" s="242"/>
      <c r="BS58" s="837"/>
      <c r="BT58" s="838"/>
      <c r="BU58" s="838"/>
      <c r="BV58" s="838"/>
      <c r="BW58" s="838"/>
      <c r="BX58" s="838"/>
      <c r="BY58" s="838"/>
      <c r="BZ58" s="838"/>
      <c r="CA58" s="838"/>
      <c r="CB58" s="838"/>
      <c r="CC58" s="838"/>
      <c r="CD58" s="838"/>
      <c r="CE58" s="838"/>
      <c r="CF58" s="838"/>
      <c r="CG58" s="839"/>
      <c r="CH58" s="840"/>
      <c r="CI58" s="841"/>
      <c r="CJ58" s="841"/>
      <c r="CK58" s="841"/>
      <c r="CL58" s="842"/>
      <c r="CM58" s="840"/>
      <c r="CN58" s="841"/>
      <c r="CO58" s="841"/>
      <c r="CP58" s="841"/>
      <c r="CQ58" s="842"/>
      <c r="CR58" s="840"/>
      <c r="CS58" s="841"/>
      <c r="CT58" s="841"/>
      <c r="CU58" s="841"/>
      <c r="CV58" s="842"/>
      <c r="CW58" s="840"/>
      <c r="CX58" s="841"/>
      <c r="CY58" s="841"/>
      <c r="CZ58" s="841"/>
      <c r="DA58" s="842"/>
      <c r="DB58" s="840"/>
      <c r="DC58" s="841"/>
      <c r="DD58" s="841"/>
      <c r="DE58" s="841"/>
      <c r="DF58" s="842"/>
      <c r="DG58" s="840"/>
      <c r="DH58" s="841"/>
      <c r="DI58" s="841"/>
      <c r="DJ58" s="841"/>
      <c r="DK58" s="842"/>
      <c r="DL58" s="840"/>
      <c r="DM58" s="841"/>
      <c r="DN58" s="841"/>
      <c r="DO58" s="841"/>
      <c r="DP58" s="842"/>
      <c r="DQ58" s="840"/>
      <c r="DR58" s="841"/>
      <c r="DS58" s="841"/>
      <c r="DT58" s="841"/>
      <c r="DU58" s="842"/>
      <c r="DV58" s="837"/>
      <c r="DW58" s="838"/>
      <c r="DX58" s="838"/>
      <c r="DY58" s="838"/>
      <c r="DZ58" s="843"/>
      <c r="EA58" s="233"/>
    </row>
    <row r="59" spans="1:131" ht="26.25" customHeight="1" x14ac:dyDescent="0.2">
      <c r="A59" s="241">
        <v>32</v>
      </c>
      <c r="B59" s="844"/>
      <c r="C59" s="845"/>
      <c r="D59" s="845"/>
      <c r="E59" s="845"/>
      <c r="F59" s="845"/>
      <c r="G59" s="845"/>
      <c r="H59" s="845"/>
      <c r="I59" s="845"/>
      <c r="J59" s="845"/>
      <c r="K59" s="845"/>
      <c r="L59" s="845"/>
      <c r="M59" s="845"/>
      <c r="N59" s="845"/>
      <c r="O59" s="845"/>
      <c r="P59" s="846"/>
      <c r="Q59" s="899"/>
      <c r="R59" s="900"/>
      <c r="S59" s="900"/>
      <c r="T59" s="900"/>
      <c r="U59" s="900"/>
      <c r="V59" s="900"/>
      <c r="W59" s="900"/>
      <c r="X59" s="900"/>
      <c r="Y59" s="900"/>
      <c r="Z59" s="900"/>
      <c r="AA59" s="900"/>
      <c r="AB59" s="900"/>
      <c r="AC59" s="900"/>
      <c r="AD59" s="900"/>
      <c r="AE59" s="901"/>
      <c r="AF59" s="850"/>
      <c r="AG59" s="851"/>
      <c r="AH59" s="851"/>
      <c r="AI59" s="851"/>
      <c r="AJ59" s="852"/>
      <c r="AK59" s="903"/>
      <c r="AL59" s="900"/>
      <c r="AM59" s="900"/>
      <c r="AN59" s="900"/>
      <c r="AO59" s="900"/>
      <c r="AP59" s="900"/>
      <c r="AQ59" s="900"/>
      <c r="AR59" s="900"/>
      <c r="AS59" s="900"/>
      <c r="AT59" s="900"/>
      <c r="AU59" s="900"/>
      <c r="AV59" s="900"/>
      <c r="AW59" s="900"/>
      <c r="AX59" s="900"/>
      <c r="AY59" s="900"/>
      <c r="AZ59" s="902"/>
      <c r="BA59" s="902"/>
      <c r="BB59" s="902"/>
      <c r="BC59" s="902"/>
      <c r="BD59" s="902"/>
      <c r="BE59" s="896"/>
      <c r="BF59" s="896"/>
      <c r="BG59" s="896"/>
      <c r="BH59" s="896"/>
      <c r="BI59" s="897"/>
      <c r="BJ59" s="235"/>
      <c r="BK59" s="235"/>
      <c r="BL59" s="235"/>
      <c r="BM59" s="235"/>
      <c r="BN59" s="235"/>
      <c r="BO59" s="244"/>
      <c r="BP59" s="244"/>
      <c r="BQ59" s="241">
        <v>53</v>
      </c>
      <c r="BR59" s="242"/>
      <c r="BS59" s="837"/>
      <c r="BT59" s="838"/>
      <c r="BU59" s="838"/>
      <c r="BV59" s="838"/>
      <c r="BW59" s="838"/>
      <c r="BX59" s="838"/>
      <c r="BY59" s="838"/>
      <c r="BZ59" s="838"/>
      <c r="CA59" s="838"/>
      <c r="CB59" s="838"/>
      <c r="CC59" s="838"/>
      <c r="CD59" s="838"/>
      <c r="CE59" s="838"/>
      <c r="CF59" s="838"/>
      <c r="CG59" s="839"/>
      <c r="CH59" s="840"/>
      <c r="CI59" s="841"/>
      <c r="CJ59" s="841"/>
      <c r="CK59" s="841"/>
      <c r="CL59" s="842"/>
      <c r="CM59" s="840"/>
      <c r="CN59" s="841"/>
      <c r="CO59" s="841"/>
      <c r="CP59" s="841"/>
      <c r="CQ59" s="842"/>
      <c r="CR59" s="840"/>
      <c r="CS59" s="841"/>
      <c r="CT59" s="841"/>
      <c r="CU59" s="841"/>
      <c r="CV59" s="842"/>
      <c r="CW59" s="840"/>
      <c r="CX59" s="841"/>
      <c r="CY59" s="841"/>
      <c r="CZ59" s="841"/>
      <c r="DA59" s="842"/>
      <c r="DB59" s="840"/>
      <c r="DC59" s="841"/>
      <c r="DD59" s="841"/>
      <c r="DE59" s="841"/>
      <c r="DF59" s="842"/>
      <c r="DG59" s="840"/>
      <c r="DH59" s="841"/>
      <c r="DI59" s="841"/>
      <c r="DJ59" s="841"/>
      <c r="DK59" s="842"/>
      <c r="DL59" s="840"/>
      <c r="DM59" s="841"/>
      <c r="DN59" s="841"/>
      <c r="DO59" s="841"/>
      <c r="DP59" s="842"/>
      <c r="DQ59" s="840"/>
      <c r="DR59" s="841"/>
      <c r="DS59" s="841"/>
      <c r="DT59" s="841"/>
      <c r="DU59" s="842"/>
      <c r="DV59" s="837"/>
      <c r="DW59" s="838"/>
      <c r="DX59" s="838"/>
      <c r="DY59" s="838"/>
      <c r="DZ59" s="843"/>
      <c r="EA59" s="233"/>
    </row>
    <row r="60" spans="1:131" ht="26.25" customHeight="1" x14ac:dyDescent="0.2">
      <c r="A60" s="241">
        <v>33</v>
      </c>
      <c r="B60" s="844"/>
      <c r="C60" s="845"/>
      <c r="D60" s="845"/>
      <c r="E60" s="845"/>
      <c r="F60" s="845"/>
      <c r="G60" s="845"/>
      <c r="H60" s="845"/>
      <c r="I60" s="845"/>
      <c r="J60" s="845"/>
      <c r="K60" s="845"/>
      <c r="L60" s="845"/>
      <c r="M60" s="845"/>
      <c r="N60" s="845"/>
      <c r="O60" s="845"/>
      <c r="P60" s="846"/>
      <c r="Q60" s="899"/>
      <c r="R60" s="900"/>
      <c r="S60" s="900"/>
      <c r="T60" s="900"/>
      <c r="U60" s="900"/>
      <c r="V60" s="900"/>
      <c r="W60" s="900"/>
      <c r="X60" s="900"/>
      <c r="Y60" s="900"/>
      <c r="Z60" s="900"/>
      <c r="AA60" s="900"/>
      <c r="AB60" s="900"/>
      <c r="AC60" s="900"/>
      <c r="AD60" s="900"/>
      <c r="AE60" s="901"/>
      <c r="AF60" s="850"/>
      <c r="AG60" s="851"/>
      <c r="AH60" s="851"/>
      <c r="AI60" s="851"/>
      <c r="AJ60" s="852"/>
      <c r="AK60" s="903"/>
      <c r="AL60" s="900"/>
      <c r="AM60" s="900"/>
      <c r="AN60" s="900"/>
      <c r="AO60" s="900"/>
      <c r="AP60" s="900"/>
      <c r="AQ60" s="900"/>
      <c r="AR60" s="900"/>
      <c r="AS60" s="900"/>
      <c r="AT60" s="900"/>
      <c r="AU60" s="900"/>
      <c r="AV60" s="900"/>
      <c r="AW60" s="900"/>
      <c r="AX60" s="900"/>
      <c r="AY60" s="900"/>
      <c r="AZ60" s="902"/>
      <c r="BA60" s="902"/>
      <c r="BB60" s="902"/>
      <c r="BC60" s="902"/>
      <c r="BD60" s="902"/>
      <c r="BE60" s="896"/>
      <c r="BF60" s="896"/>
      <c r="BG60" s="896"/>
      <c r="BH60" s="896"/>
      <c r="BI60" s="897"/>
      <c r="BJ60" s="235"/>
      <c r="BK60" s="235"/>
      <c r="BL60" s="235"/>
      <c r="BM60" s="235"/>
      <c r="BN60" s="235"/>
      <c r="BO60" s="244"/>
      <c r="BP60" s="244"/>
      <c r="BQ60" s="241">
        <v>54</v>
      </c>
      <c r="BR60" s="242"/>
      <c r="BS60" s="837"/>
      <c r="BT60" s="838"/>
      <c r="BU60" s="838"/>
      <c r="BV60" s="838"/>
      <c r="BW60" s="838"/>
      <c r="BX60" s="838"/>
      <c r="BY60" s="838"/>
      <c r="BZ60" s="838"/>
      <c r="CA60" s="838"/>
      <c r="CB60" s="838"/>
      <c r="CC60" s="838"/>
      <c r="CD60" s="838"/>
      <c r="CE60" s="838"/>
      <c r="CF60" s="838"/>
      <c r="CG60" s="839"/>
      <c r="CH60" s="840"/>
      <c r="CI60" s="841"/>
      <c r="CJ60" s="841"/>
      <c r="CK60" s="841"/>
      <c r="CL60" s="842"/>
      <c r="CM60" s="840"/>
      <c r="CN60" s="841"/>
      <c r="CO60" s="841"/>
      <c r="CP60" s="841"/>
      <c r="CQ60" s="842"/>
      <c r="CR60" s="840"/>
      <c r="CS60" s="841"/>
      <c r="CT60" s="841"/>
      <c r="CU60" s="841"/>
      <c r="CV60" s="842"/>
      <c r="CW60" s="840"/>
      <c r="CX60" s="841"/>
      <c r="CY60" s="841"/>
      <c r="CZ60" s="841"/>
      <c r="DA60" s="842"/>
      <c r="DB60" s="840"/>
      <c r="DC60" s="841"/>
      <c r="DD60" s="841"/>
      <c r="DE60" s="841"/>
      <c r="DF60" s="842"/>
      <c r="DG60" s="840"/>
      <c r="DH60" s="841"/>
      <c r="DI60" s="841"/>
      <c r="DJ60" s="841"/>
      <c r="DK60" s="842"/>
      <c r="DL60" s="840"/>
      <c r="DM60" s="841"/>
      <c r="DN60" s="841"/>
      <c r="DO60" s="841"/>
      <c r="DP60" s="842"/>
      <c r="DQ60" s="840"/>
      <c r="DR60" s="841"/>
      <c r="DS60" s="841"/>
      <c r="DT60" s="841"/>
      <c r="DU60" s="842"/>
      <c r="DV60" s="837"/>
      <c r="DW60" s="838"/>
      <c r="DX60" s="838"/>
      <c r="DY60" s="838"/>
      <c r="DZ60" s="843"/>
      <c r="EA60" s="233"/>
    </row>
    <row r="61" spans="1:131" ht="26.25" customHeight="1" thickBot="1" x14ac:dyDescent="0.25">
      <c r="A61" s="241">
        <v>34</v>
      </c>
      <c r="B61" s="844"/>
      <c r="C61" s="845"/>
      <c r="D61" s="845"/>
      <c r="E61" s="845"/>
      <c r="F61" s="845"/>
      <c r="G61" s="845"/>
      <c r="H61" s="845"/>
      <c r="I61" s="845"/>
      <c r="J61" s="845"/>
      <c r="K61" s="845"/>
      <c r="L61" s="845"/>
      <c r="M61" s="845"/>
      <c r="N61" s="845"/>
      <c r="O61" s="845"/>
      <c r="P61" s="846"/>
      <c r="Q61" s="899"/>
      <c r="R61" s="900"/>
      <c r="S61" s="900"/>
      <c r="T61" s="900"/>
      <c r="U61" s="900"/>
      <c r="V61" s="900"/>
      <c r="W61" s="900"/>
      <c r="X61" s="900"/>
      <c r="Y61" s="900"/>
      <c r="Z61" s="900"/>
      <c r="AA61" s="900"/>
      <c r="AB61" s="900"/>
      <c r="AC61" s="900"/>
      <c r="AD61" s="900"/>
      <c r="AE61" s="901"/>
      <c r="AF61" s="850"/>
      <c r="AG61" s="851"/>
      <c r="AH61" s="851"/>
      <c r="AI61" s="851"/>
      <c r="AJ61" s="852"/>
      <c r="AK61" s="903"/>
      <c r="AL61" s="900"/>
      <c r="AM61" s="900"/>
      <c r="AN61" s="900"/>
      <c r="AO61" s="900"/>
      <c r="AP61" s="900"/>
      <c r="AQ61" s="900"/>
      <c r="AR61" s="900"/>
      <c r="AS61" s="900"/>
      <c r="AT61" s="900"/>
      <c r="AU61" s="900"/>
      <c r="AV61" s="900"/>
      <c r="AW61" s="900"/>
      <c r="AX61" s="900"/>
      <c r="AY61" s="900"/>
      <c r="AZ61" s="902"/>
      <c r="BA61" s="902"/>
      <c r="BB61" s="902"/>
      <c r="BC61" s="902"/>
      <c r="BD61" s="902"/>
      <c r="BE61" s="896"/>
      <c r="BF61" s="896"/>
      <c r="BG61" s="896"/>
      <c r="BH61" s="896"/>
      <c r="BI61" s="897"/>
      <c r="BJ61" s="235"/>
      <c r="BK61" s="235"/>
      <c r="BL61" s="235"/>
      <c r="BM61" s="235"/>
      <c r="BN61" s="235"/>
      <c r="BO61" s="244"/>
      <c r="BP61" s="244"/>
      <c r="BQ61" s="241">
        <v>55</v>
      </c>
      <c r="BR61" s="242"/>
      <c r="BS61" s="837"/>
      <c r="BT61" s="838"/>
      <c r="BU61" s="838"/>
      <c r="BV61" s="838"/>
      <c r="BW61" s="838"/>
      <c r="BX61" s="838"/>
      <c r="BY61" s="838"/>
      <c r="BZ61" s="838"/>
      <c r="CA61" s="838"/>
      <c r="CB61" s="838"/>
      <c r="CC61" s="838"/>
      <c r="CD61" s="838"/>
      <c r="CE61" s="838"/>
      <c r="CF61" s="838"/>
      <c r="CG61" s="839"/>
      <c r="CH61" s="840"/>
      <c r="CI61" s="841"/>
      <c r="CJ61" s="841"/>
      <c r="CK61" s="841"/>
      <c r="CL61" s="842"/>
      <c r="CM61" s="840"/>
      <c r="CN61" s="841"/>
      <c r="CO61" s="841"/>
      <c r="CP61" s="841"/>
      <c r="CQ61" s="842"/>
      <c r="CR61" s="840"/>
      <c r="CS61" s="841"/>
      <c r="CT61" s="841"/>
      <c r="CU61" s="841"/>
      <c r="CV61" s="842"/>
      <c r="CW61" s="840"/>
      <c r="CX61" s="841"/>
      <c r="CY61" s="841"/>
      <c r="CZ61" s="841"/>
      <c r="DA61" s="842"/>
      <c r="DB61" s="840"/>
      <c r="DC61" s="841"/>
      <c r="DD61" s="841"/>
      <c r="DE61" s="841"/>
      <c r="DF61" s="842"/>
      <c r="DG61" s="840"/>
      <c r="DH61" s="841"/>
      <c r="DI61" s="841"/>
      <c r="DJ61" s="841"/>
      <c r="DK61" s="842"/>
      <c r="DL61" s="840"/>
      <c r="DM61" s="841"/>
      <c r="DN61" s="841"/>
      <c r="DO61" s="841"/>
      <c r="DP61" s="842"/>
      <c r="DQ61" s="840"/>
      <c r="DR61" s="841"/>
      <c r="DS61" s="841"/>
      <c r="DT61" s="841"/>
      <c r="DU61" s="842"/>
      <c r="DV61" s="837"/>
      <c r="DW61" s="838"/>
      <c r="DX61" s="838"/>
      <c r="DY61" s="838"/>
      <c r="DZ61" s="843"/>
      <c r="EA61" s="233"/>
    </row>
    <row r="62" spans="1:131" ht="26.25" customHeight="1" x14ac:dyDescent="0.2">
      <c r="A62" s="241">
        <v>35</v>
      </c>
      <c r="B62" s="844"/>
      <c r="C62" s="845"/>
      <c r="D62" s="845"/>
      <c r="E62" s="845"/>
      <c r="F62" s="845"/>
      <c r="G62" s="845"/>
      <c r="H62" s="845"/>
      <c r="I62" s="845"/>
      <c r="J62" s="845"/>
      <c r="K62" s="845"/>
      <c r="L62" s="845"/>
      <c r="M62" s="845"/>
      <c r="N62" s="845"/>
      <c r="O62" s="845"/>
      <c r="P62" s="846"/>
      <c r="Q62" s="899"/>
      <c r="R62" s="900"/>
      <c r="S62" s="900"/>
      <c r="T62" s="900"/>
      <c r="U62" s="900"/>
      <c r="V62" s="900"/>
      <c r="W62" s="900"/>
      <c r="X62" s="900"/>
      <c r="Y62" s="900"/>
      <c r="Z62" s="900"/>
      <c r="AA62" s="900"/>
      <c r="AB62" s="900"/>
      <c r="AC62" s="900"/>
      <c r="AD62" s="900"/>
      <c r="AE62" s="901"/>
      <c r="AF62" s="850"/>
      <c r="AG62" s="851"/>
      <c r="AH62" s="851"/>
      <c r="AI62" s="851"/>
      <c r="AJ62" s="852"/>
      <c r="AK62" s="903"/>
      <c r="AL62" s="900"/>
      <c r="AM62" s="900"/>
      <c r="AN62" s="900"/>
      <c r="AO62" s="900"/>
      <c r="AP62" s="900"/>
      <c r="AQ62" s="900"/>
      <c r="AR62" s="900"/>
      <c r="AS62" s="900"/>
      <c r="AT62" s="900"/>
      <c r="AU62" s="900"/>
      <c r="AV62" s="900"/>
      <c r="AW62" s="900"/>
      <c r="AX62" s="900"/>
      <c r="AY62" s="900"/>
      <c r="AZ62" s="902"/>
      <c r="BA62" s="902"/>
      <c r="BB62" s="902"/>
      <c r="BC62" s="902"/>
      <c r="BD62" s="902"/>
      <c r="BE62" s="896"/>
      <c r="BF62" s="896"/>
      <c r="BG62" s="896"/>
      <c r="BH62" s="896"/>
      <c r="BI62" s="897"/>
      <c r="BJ62" s="911" t="s">
        <v>421</v>
      </c>
      <c r="BK62" s="870"/>
      <c r="BL62" s="870"/>
      <c r="BM62" s="870"/>
      <c r="BN62" s="871"/>
      <c r="BO62" s="244"/>
      <c r="BP62" s="244"/>
      <c r="BQ62" s="241">
        <v>56</v>
      </c>
      <c r="BR62" s="242"/>
      <c r="BS62" s="837"/>
      <c r="BT62" s="838"/>
      <c r="BU62" s="838"/>
      <c r="BV62" s="838"/>
      <c r="BW62" s="838"/>
      <c r="BX62" s="838"/>
      <c r="BY62" s="838"/>
      <c r="BZ62" s="838"/>
      <c r="CA62" s="838"/>
      <c r="CB62" s="838"/>
      <c r="CC62" s="838"/>
      <c r="CD62" s="838"/>
      <c r="CE62" s="838"/>
      <c r="CF62" s="838"/>
      <c r="CG62" s="839"/>
      <c r="CH62" s="840"/>
      <c r="CI62" s="841"/>
      <c r="CJ62" s="841"/>
      <c r="CK62" s="841"/>
      <c r="CL62" s="842"/>
      <c r="CM62" s="840"/>
      <c r="CN62" s="841"/>
      <c r="CO62" s="841"/>
      <c r="CP62" s="841"/>
      <c r="CQ62" s="842"/>
      <c r="CR62" s="840"/>
      <c r="CS62" s="841"/>
      <c r="CT62" s="841"/>
      <c r="CU62" s="841"/>
      <c r="CV62" s="842"/>
      <c r="CW62" s="840"/>
      <c r="CX62" s="841"/>
      <c r="CY62" s="841"/>
      <c r="CZ62" s="841"/>
      <c r="DA62" s="842"/>
      <c r="DB62" s="840"/>
      <c r="DC62" s="841"/>
      <c r="DD62" s="841"/>
      <c r="DE62" s="841"/>
      <c r="DF62" s="842"/>
      <c r="DG62" s="840"/>
      <c r="DH62" s="841"/>
      <c r="DI62" s="841"/>
      <c r="DJ62" s="841"/>
      <c r="DK62" s="842"/>
      <c r="DL62" s="840"/>
      <c r="DM62" s="841"/>
      <c r="DN62" s="841"/>
      <c r="DO62" s="841"/>
      <c r="DP62" s="842"/>
      <c r="DQ62" s="840"/>
      <c r="DR62" s="841"/>
      <c r="DS62" s="841"/>
      <c r="DT62" s="841"/>
      <c r="DU62" s="842"/>
      <c r="DV62" s="837"/>
      <c r="DW62" s="838"/>
      <c r="DX62" s="838"/>
      <c r="DY62" s="838"/>
      <c r="DZ62" s="843"/>
      <c r="EA62" s="233"/>
    </row>
    <row r="63" spans="1:131" ht="26.25" customHeight="1" thickBot="1" x14ac:dyDescent="0.25">
      <c r="A63" s="243" t="s">
        <v>402</v>
      </c>
      <c r="B63" s="853" t="s">
        <v>422</v>
      </c>
      <c r="C63" s="854"/>
      <c r="D63" s="854"/>
      <c r="E63" s="854"/>
      <c r="F63" s="854"/>
      <c r="G63" s="854"/>
      <c r="H63" s="854"/>
      <c r="I63" s="854"/>
      <c r="J63" s="854"/>
      <c r="K63" s="854"/>
      <c r="L63" s="854"/>
      <c r="M63" s="854"/>
      <c r="N63" s="854"/>
      <c r="O63" s="854"/>
      <c r="P63" s="855"/>
      <c r="Q63" s="904"/>
      <c r="R63" s="905"/>
      <c r="S63" s="905"/>
      <c r="T63" s="905"/>
      <c r="U63" s="905"/>
      <c r="V63" s="905"/>
      <c r="W63" s="905"/>
      <c r="X63" s="905"/>
      <c r="Y63" s="905"/>
      <c r="Z63" s="905"/>
      <c r="AA63" s="905"/>
      <c r="AB63" s="905"/>
      <c r="AC63" s="905"/>
      <c r="AD63" s="905"/>
      <c r="AE63" s="906"/>
      <c r="AF63" s="907">
        <v>259</v>
      </c>
      <c r="AG63" s="908"/>
      <c r="AH63" s="908"/>
      <c r="AI63" s="908"/>
      <c r="AJ63" s="909"/>
      <c r="AK63" s="910"/>
      <c r="AL63" s="905"/>
      <c r="AM63" s="905"/>
      <c r="AN63" s="905"/>
      <c r="AO63" s="905"/>
      <c r="AP63" s="908"/>
      <c r="AQ63" s="908"/>
      <c r="AR63" s="908"/>
      <c r="AS63" s="908"/>
      <c r="AT63" s="908"/>
      <c r="AU63" s="908"/>
      <c r="AV63" s="908"/>
      <c r="AW63" s="908"/>
      <c r="AX63" s="908"/>
      <c r="AY63" s="908"/>
      <c r="AZ63" s="912"/>
      <c r="BA63" s="912"/>
      <c r="BB63" s="912"/>
      <c r="BC63" s="912"/>
      <c r="BD63" s="912"/>
      <c r="BE63" s="913"/>
      <c r="BF63" s="913"/>
      <c r="BG63" s="913"/>
      <c r="BH63" s="913"/>
      <c r="BI63" s="914"/>
      <c r="BJ63" s="915" t="s">
        <v>237</v>
      </c>
      <c r="BK63" s="916"/>
      <c r="BL63" s="916"/>
      <c r="BM63" s="916"/>
      <c r="BN63" s="917"/>
      <c r="BO63" s="244"/>
      <c r="BP63" s="244"/>
      <c r="BQ63" s="241">
        <v>57</v>
      </c>
      <c r="BR63" s="242"/>
      <c r="BS63" s="837"/>
      <c r="BT63" s="838"/>
      <c r="BU63" s="838"/>
      <c r="BV63" s="838"/>
      <c r="BW63" s="838"/>
      <c r="BX63" s="838"/>
      <c r="BY63" s="838"/>
      <c r="BZ63" s="838"/>
      <c r="CA63" s="838"/>
      <c r="CB63" s="838"/>
      <c r="CC63" s="838"/>
      <c r="CD63" s="838"/>
      <c r="CE63" s="838"/>
      <c r="CF63" s="838"/>
      <c r="CG63" s="839"/>
      <c r="CH63" s="840"/>
      <c r="CI63" s="841"/>
      <c r="CJ63" s="841"/>
      <c r="CK63" s="841"/>
      <c r="CL63" s="842"/>
      <c r="CM63" s="840"/>
      <c r="CN63" s="841"/>
      <c r="CO63" s="841"/>
      <c r="CP63" s="841"/>
      <c r="CQ63" s="842"/>
      <c r="CR63" s="840"/>
      <c r="CS63" s="841"/>
      <c r="CT63" s="841"/>
      <c r="CU63" s="841"/>
      <c r="CV63" s="842"/>
      <c r="CW63" s="840"/>
      <c r="CX63" s="841"/>
      <c r="CY63" s="841"/>
      <c r="CZ63" s="841"/>
      <c r="DA63" s="842"/>
      <c r="DB63" s="840"/>
      <c r="DC63" s="841"/>
      <c r="DD63" s="841"/>
      <c r="DE63" s="841"/>
      <c r="DF63" s="842"/>
      <c r="DG63" s="840"/>
      <c r="DH63" s="841"/>
      <c r="DI63" s="841"/>
      <c r="DJ63" s="841"/>
      <c r="DK63" s="842"/>
      <c r="DL63" s="840"/>
      <c r="DM63" s="841"/>
      <c r="DN63" s="841"/>
      <c r="DO63" s="841"/>
      <c r="DP63" s="842"/>
      <c r="DQ63" s="840"/>
      <c r="DR63" s="841"/>
      <c r="DS63" s="841"/>
      <c r="DT63" s="841"/>
      <c r="DU63" s="842"/>
      <c r="DV63" s="837"/>
      <c r="DW63" s="838"/>
      <c r="DX63" s="838"/>
      <c r="DY63" s="838"/>
      <c r="DZ63" s="843"/>
      <c r="EA63" s="233"/>
    </row>
    <row r="64" spans="1:131" ht="26.25" customHeight="1" x14ac:dyDescent="0.2">
      <c r="A64" s="244"/>
      <c r="B64" s="244"/>
      <c r="C64" s="244"/>
      <c r="D64" s="244"/>
      <c r="E64" s="244"/>
      <c r="F64" s="244"/>
      <c r="G64" s="244"/>
      <c r="H64" s="244"/>
      <c r="I64" s="244"/>
      <c r="J64" s="244"/>
      <c r="K64" s="244"/>
      <c r="L64" s="244"/>
      <c r="M64" s="244"/>
      <c r="N64" s="244"/>
      <c r="O64" s="244"/>
      <c r="P64" s="244"/>
      <c r="Q64" s="244"/>
      <c r="R64" s="244"/>
      <c r="S64" s="244"/>
      <c r="T64" s="244"/>
      <c r="U64" s="244"/>
      <c r="V64" s="244"/>
      <c r="W64" s="244"/>
      <c r="X64" s="244"/>
      <c r="Y64" s="244"/>
      <c r="Z64" s="244"/>
      <c r="AA64" s="244"/>
      <c r="AB64" s="244"/>
      <c r="AC64" s="244"/>
      <c r="AD64" s="244"/>
      <c r="AE64" s="244"/>
      <c r="AF64" s="244"/>
      <c r="AG64" s="244"/>
      <c r="AH64" s="244"/>
      <c r="AI64" s="244"/>
      <c r="AJ64" s="244"/>
      <c r="AK64" s="244"/>
      <c r="AL64" s="244"/>
      <c r="AM64" s="244"/>
      <c r="AN64" s="244"/>
      <c r="AO64" s="244"/>
      <c r="AP64" s="244"/>
      <c r="AQ64" s="244"/>
      <c r="AR64" s="244"/>
      <c r="AS64" s="244"/>
      <c r="AT64" s="244"/>
      <c r="AU64" s="244"/>
      <c r="AV64" s="244"/>
      <c r="AW64" s="244"/>
      <c r="AX64" s="244"/>
      <c r="AY64" s="244"/>
      <c r="AZ64" s="244"/>
      <c r="BA64" s="244"/>
      <c r="BB64" s="244"/>
      <c r="BC64" s="244"/>
      <c r="BD64" s="244"/>
      <c r="BE64" s="244"/>
      <c r="BF64" s="244"/>
      <c r="BG64" s="244"/>
      <c r="BH64" s="244"/>
      <c r="BI64" s="244"/>
      <c r="BJ64" s="244"/>
      <c r="BK64" s="244"/>
      <c r="BL64" s="244"/>
      <c r="BM64" s="244"/>
      <c r="BN64" s="244"/>
      <c r="BO64" s="244"/>
      <c r="BP64" s="244"/>
      <c r="BQ64" s="241">
        <v>58</v>
      </c>
      <c r="BR64" s="242"/>
      <c r="BS64" s="837"/>
      <c r="BT64" s="838"/>
      <c r="BU64" s="838"/>
      <c r="BV64" s="838"/>
      <c r="BW64" s="838"/>
      <c r="BX64" s="838"/>
      <c r="BY64" s="838"/>
      <c r="BZ64" s="838"/>
      <c r="CA64" s="838"/>
      <c r="CB64" s="838"/>
      <c r="CC64" s="838"/>
      <c r="CD64" s="838"/>
      <c r="CE64" s="838"/>
      <c r="CF64" s="838"/>
      <c r="CG64" s="839"/>
      <c r="CH64" s="840"/>
      <c r="CI64" s="841"/>
      <c r="CJ64" s="841"/>
      <c r="CK64" s="841"/>
      <c r="CL64" s="842"/>
      <c r="CM64" s="840"/>
      <c r="CN64" s="841"/>
      <c r="CO64" s="841"/>
      <c r="CP64" s="841"/>
      <c r="CQ64" s="842"/>
      <c r="CR64" s="840"/>
      <c r="CS64" s="841"/>
      <c r="CT64" s="841"/>
      <c r="CU64" s="841"/>
      <c r="CV64" s="842"/>
      <c r="CW64" s="840"/>
      <c r="CX64" s="841"/>
      <c r="CY64" s="841"/>
      <c r="CZ64" s="841"/>
      <c r="DA64" s="842"/>
      <c r="DB64" s="840"/>
      <c r="DC64" s="841"/>
      <c r="DD64" s="841"/>
      <c r="DE64" s="841"/>
      <c r="DF64" s="842"/>
      <c r="DG64" s="840"/>
      <c r="DH64" s="841"/>
      <c r="DI64" s="841"/>
      <c r="DJ64" s="841"/>
      <c r="DK64" s="842"/>
      <c r="DL64" s="840"/>
      <c r="DM64" s="841"/>
      <c r="DN64" s="841"/>
      <c r="DO64" s="841"/>
      <c r="DP64" s="842"/>
      <c r="DQ64" s="840"/>
      <c r="DR64" s="841"/>
      <c r="DS64" s="841"/>
      <c r="DT64" s="841"/>
      <c r="DU64" s="842"/>
      <c r="DV64" s="837"/>
      <c r="DW64" s="838"/>
      <c r="DX64" s="838"/>
      <c r="DY64" s="838"/>
      <c r="DZ64" s="843"/>
      <c r="EA64" s="233"/>
    </row>
    <row r="65" spans="1:131" ht="26.25" customHeight="1" thickBot="1" x14ac:dyDescent="0.25">
      <c r="A65" s="235" t="s">
        <v>423</v>
      </c>
      <c r="B65" s="235"/>
      <c r="C65" s="235"/>
      <c r="D65" s="235"/>
      <c r="E65" s="235"/>
      <c r="F65" s="235"/>
      <c r="G65" s="235"/>
      <c r="H65" s="235"/>
      <c r="I65" s="235"/>
      <c r="J65" s="235"/>
      <c r="K65" s="235"/>
      <c r="L65" s="235"/>
      <c r="M65" s="235"/>
      <c r="N65" s="235"/>
      <c r="O65" s="235"/>
      <c r="P65" s="235"/>
      <c r="Q65" s="235"/>
      <c r="R65" s="235"/>
      <c r="S65" s="235"/>
      <c r="T65" s="235"/>
      <c r="U65" s="235"/>
      <c r="V65" s="235"/>
      <c r="W65" s="235"/>
      <c r="X65" s="235"/>
      <c r="Y65" s="235"/>
      <c r="Z65" s="235"/>
      <c r="AA65" s="235"/>
      <c r="AB65" s="235"/>
      <c r="AC65" s="235"/>
      <c r="AD65" s="235"/>
      <c r="AE65" s="235"/>
      <c r="AF65" s="235"/>
      <c r="AG65" s="235"/>
      <c r="AH65" s="235"/>
      <c r="AI65" s="235"/>
      <c r="AJ65" s="235"/>
      <c r="AK65" s="235"/>
      <c r="AL65" s="235"/>
      <c r="AM65" s="235"/>
      <c r="AN65" s="235"/>
      <c r="AO65" s="235"/>
      <c r="AP65" s="235"/>
      <c r="AQ65" s="235"/>
      <c r="AR65" s="235"/>
      <c r="AS65" s="235"/>
      <c r="AT65" s="235"/>
      <c r="AU65" s="235"/>
      <c r="AV65" s="235"/>
      <c r="AW65" s="235"/>
      <c r="AX65" s="235"/>
      <c r="AY65" s="235"/>
      <c r="AZ65" s="235"/>
      <c r="BA65" s="235"/>
      <c r="BB65" s="235"/>
      <c r="BC65" s="235"/>
      <c r="BD65" s="235"/>
      <c r="BE65" s="244"/>
      <c r="BF65" s="244"/>
      <c r="BG65" s="244"/>
      <c r="BH65" s="244"/>
      <c r="BI65" s="244"/>
      <c r="BJ65" s="244"/>
      <c r="BK65" s="244"/>
      <c r="BL65" s="244"/>
      <c r="BM65" s="244"/>
      <c r="BN65" s="244"/>
      <c r="BO65" s="244"/>
      <c r="BP65" s="244"/>
      <c r="BQ65" s="241">
        <v>59</v>
      </c>
      <c r="BR65" s="242"/>
      <c r="BS65" s="837"/>
      <c r="BT65" s="838"/>
      <c r="BU65" s="838"/>
      <c r="BV65" s="838"/>
      <c r="BW65" s="838"/>
      <c r="BX65" s="838"/>
      <c r="BY65" s="838"/>
      <c r="BZ65" s="838"/>
      <c r="CA65" s="838"/>
      <c r="CB65" s="838"/>
      <c r="CC65" s="838"/>
      <c r="CD65" s="838"/>
      <c r="CE65" s="838"/>
      <c r="CF65" s="838"/>
      <c r="CG65" s="839"/>
      <c r="CH65" s="840"/>
      <c r="CI65" s="841"/>
      <c r="CJ65" s="841"/>
      <c r="CK65" s="841"/>
      <c r="CL65" s="842"/>
      <c r="CM65" s="840"/>
      <c r="CN65" s="841"/>
      <c r="CO65" s="841"/>
      <c r="CP65" s="841"/>
      <c r="CQ65" s="842"/>
      <c r="CR65" s="840"/>
      <c r="CS65" s="841"/>
      <c r="CT65" s="841"/>
      <c r="CU65" s="841"/>
      <c r="CV65" s="842"/>
      <c r="CW65" s="840"/>
      <c r="CX65" s="841"/>
      <c r="CY65" s="841"/>
      <c r="CZ65" s="841"/>
      <c r="DA65" s="842"/>
      <c r="DB65" s="840"/>
      <c r="DC65" s="841"/>
      <c r="DD65" s="841"/>
      <c r="DE65" s="841"/>
      <c r="DF65" s="842"/>
      <c r="DG65" s="840"/>
      <c r="DH65" s="841"/>
      <c r="DI65" s="841"/>
      <c r="DJ65" s="841"/>
      <c r="DK65" s="842"/>
      <c r="DL65" s="840"/>
      <c r="DM65" s="841"/>
      <c r="DN65" s="841"/>
      <c r="DO65" s="841"/>
      <c r="DP65" s="842"/>
      <c r="DQ65" s="840"/>
      <c r="DR65" s="841"/>
      <c r="DS65" s="841"/>
      <c r="DT65" s="841"/>
      <c r="DU65" s="842"/>
      <c r="DV65" s="837"/>
      <c r="DW65" s="838"/>
      <c r="DX65" s="838"/>
      <c r="DY65" s="838"/>
      <c r="DZ65" s="843"/>
      <c r="EA65" s="233"/>
    </row>
    <row r="66" spans="1:131" ht="26.25" customHeight="1" x14ac:dyDescent="0.2">
      <c r="A66" s="791" t="s">
        <v>424</v>
      </c>
      <c r="B66" s="792"/>
      <c r="C66" s="792"/>
      <c r="D66" s="792"/>
      <c r="E66" s="792"/>
      <c r="F66" s="792"/>
      <c r="G66" s="792"/>
      <c r="H66" s="792"/>
      <c r="I66" s="792"/>
      <c r="J66" s="792"/>
      <c r="K66" s="792"/>
      <c r="L66" s="792"/>
      <c r="M66" s="792"/>
      <c r="N66" s="792"/>
      <c r="O66" s="792"/>
      <c r="P66" s="793"/>
      <c r="Q66" s="797" t="s">
        <v>406</v>
      </c>
      <c r="R66" s="798"/>
      <c r="S66" s="798"/>
      <c r="T66" s="798"/>
      <c r="U66" s="799"/>
      <c r="V66" s="797" t="s">
        <v>407</v>
      </c>
      <c r="W66" s="798"/>
      <c r="X66" s="798"/>
      <c r="Y66" s="798"/>
      <c r="Z66" s="799"/>
      <c r="AA66" s="797" t="s">
        <v>408</v>
      </c>
      <c r="AB66" s="798"/>
      <c r="AC66" s="798"/>
      <c r="AD66" s="798"/>
      <c r="AE66" s="799"/>
      <c r="AF66" s="918" t="s">
        <v>409</v>
      </c>
      <c r="AG66" s="879"/>
      <c r="AH66" s="879"/>
      <c r="AI66" s="879"/>
      <c r="AJ66" s="919"/>
      <c r="AK66" s="797" t="s">
        <v>425</v>
      </c>
      <c r="AL66" s="792"/>
      <c r="AM66" s="792"/>
      <c r="AN66" s="792"/>
      <c r="AO66" s="793"/>
      <c r="AP66" s="797" t="s">
        <v>426</v>
      </c>
      <c r="AQ66" s="798"/>
      <c r="AR66" s="798"/>
      <c r="AS66" s="798"/>
      <c r="AT66" s="799"/>
      <c r="AU66" s="797" t="s">
        <v>427</v>
      </c>
      <c r="AV66" s="798"/>
      <c r="AW66" s="798"/>
      <c r="AX66" s="798"/>
      <c r="AY66" s="799"/>
      <c r="AZ66" s="797" t="s">
        <v>390</v>
      </c>
      <c r="BA66" s="798"/>
      <c r="BB66" s="798"/>
      <c r="BC66" s="798"/>
      <c r="BD66" s="804"/>
      <c r="BE66" s="244"/>
      <c r="BF66" s="244"/>
      <c r="BG66" s="244"/>
      <c r="BH66" s="244"/>
      <c r="BI66" s="244"/>
      <c r="BJ66" s="244"/>
      <c r="BK66" s="244"/>
      <c r="BL66" s="244"/>
      <c r="BM66" s="244"/>
      <c r="BN66" s="244"/>
      <c r="BO66" s="244"/>
      <c r="BP66" s="244"/>
      <c r="BQ66" s="241">
        <v>60</v>
      </c>
      <c r="BR66" s="246"/>
      <c r="BS66" s="923"/>
      <c r="BT66" s="924"/>
      <c r="BU66" s="924"/>
      <c r="BV66" s="924"/>
      <c r="BW66" s="924"/>
      <c r="BX66" s="924"/>
      <c r="BY66" s="924"/>
      <c r="BZ66" s="924"/>
      <c r="CA66" s="924"/>
      <c r="CB66" s="924"/>
      <c r="CC66" s="924"/>
      <c r="CD66" s="924"/>
      <c r="CE66" s="924"/>
      <c r="CF66" s="924"/>
      <c r="CG66" s="929"/>
      <c r="CH66" s="926"/>
      <c r="CI66" s="927"/>
      <c r="CJ66" s="927"/>
      <c r="CK66" s="927"/>
      <c r="CL66" s="928"/>
      <c r="CM66" s="926"/>
      <c r="CN66" s="927"/>
      <c r="CO66" s="927"/>
      <c r="CP66" s="927"/>
      <c r="CQ66" s="928"/>
      <c r="CR66" s="926"/>
      <c r="CS66" s="927"/>
      <c r="CT66" s="927"/>
      <c r="CU66" s="927"/>
      <c r="CV66" s="928"/>
      <c r="CW66" s="926"/>
      <c r="CX66" s="927"/>
      <c r="CY66" s="927"/>
      <c r="CZ66" s="927"/>
      <c r="DA66" s="928"/>
      <c r="DB66" s="926"/>
      <c r="DC66" s="927"/>
      <c r="DD66" s="927"/>
      <c r="DE66" s="927"/>
      <c r="DF66" s="928"/>
      <c r="DG66" s="926"/>
      <c r="DH66" s="927"/>
      <c r="DI66" s="927"/>
      <c r="DJ66" s="927"/>
      <c r="DK66" s="928"/>
      <c r="DL66" s="926"/>
      <c r="DM66" s="927"/>
      <c r="DN66" s="927"/>
      <c r="DO66" s="927"/>
      <c r="DP66" s="928"/>
      <c r="DQ66" s="926"/>
      <c r="DR66" s="927"/>
      <c r="DS66" s="927"/>
      <c r="DT66" s="927"/>
      <c r="DU66" s="928"/>
      <c r="DV66" s="923"/>
      <c r="DW66" s="924"/>
      <c r="DX66" s="924"/>
      <c r="DY66" s="924"/>
      <c r="DZ66" s="925"/>
      <c r="EA66" s="233"/>
    </row>
    <row r="67" spans="1:131" ht="26.25" customHeight="1" thickBot="1" x14ac:dyDescent="0.25">
      <c r="A67" s="794"/>
      <c r="B67" s="795"/>
      <c r="C67" s="795"/>
      <c r="D67" s="795"/>
      <c r="E67" s="795"/>
      <c r="F67" s="795"/>
      <c r="G67" s="795"/>
      <c r="H67" s="795"/>
      <c r="I67" s="795"/>
      <c r="J67" s="795"/>
      <c r="K67" s="795"/>
      <c r="L67" s="795"/>
      <c r="M67" s="795"/>
      <c r="N67" s="795"/>
      <c r="O67" s="795"/>
      <c r="P67" s="796"/>
      <c r="Q67" s="800"/>
      <c r="R67" s="801"/>
      <c r="S67" s="801"/>
      <c r="T67" s="801"/>
      <c r="U67" s="802"/>
      <c r="V67" s="800"/>
      <c r="W67" s="801"/>
      <c r="X67" s="801"/>
      <c r="Y67" s="801"/>
      <c r="Z67" s="802"/>
      <c r="AA67" s="800"/>
      <c r="AB67" s="801"/>
      <c r="AC67" s="801"/>
      <c r="AD67" s="801"/>
      <c r="AE67" s="802"/>
      <c r="AF67" s="920"/>
      <c r="AG67" s="882"/>
      <c r="AH67" s="882"/>
      <c r="AI67" s="882"/>
      <c r="AJ67" s="921"/>
      <c r="AK67" s="922"/>
      <c r="AL67" s="795"/>
      <c r="AM67" s="795"/>
      <c r="AN67" s="795"/>
      <c r="AO67" s="796"/>
      <c r="AP67" s="800"/>
      <c r="AQ67" s="801"/>
      <c r="AR67" s="801"/>
      <c r="AS67" s="801"/>
      <c r="AT67" s="802"/>
      <c r="AU67" s="800"/>
      <c r="AV67" s="801"/>
      <c r="AW67" s="801"/>
      <c r="AX67" s="801"/>
      <c r="AY67" s="802"/>
      <c r="AZ67" s="800"/>
      <c r="BA67" s="801"/>
      <c r="BB67" s="801"/>
      <c r="BC67" s="801"/>
      <c r="BD67" s="806"/>
      <c r="BE67" s="244"/>
      <c r="BF67" s="244"/>
      <c r="BG67" s="244"/>
      <c r="BH67" s="244"/>
      <c r="BI67" s="244"/>
      <c r="BJ67" s="244"/>
      <c r="BK67" s="244"/>
      <c r="BL67" s="244"/>
      <c r="BM67" s="244"/>
      <c r="BN67" s="244"/>
      <c r="BO67" s="244"/>
      <c r="BP67" s="244"/>
      <c r="BQ67" s="241">
        <v>61</v>
      </c>
      <c r="BR67" s="246"/>
      <c r="BS67" s="923"/>
      <c r="BT67" s="924"/>
      <c r="BU67" s="924"/>
      <c r="BV67" s="924"/>
      <c r="BW67" s="924"/>
      <c r="BX67" s="924"/>
      <c r="BY67" s="924"/>
      <c r="BZ67" s="924"/>
      <c r="CA67" s="924"/>
      <c r="CB67" s="924"/>
      <c r="CC67" s="924"/>
      <c r="CD67" s="924"/>
      <c r="CE67" s="924"/>
      <c r="CF67" s="924"/>
      <c r="CG67" s="929"/>
      <c r="CH67" s="926"/>
      <c r="CI67" s="927"/>
      <c r="CJ67" s="927"/>
      <c r="CK67" s="927"/>
      <c r="CL67" s="928"/>
      <c r="CM67" s="926"/>
      <c r="CN67" s="927"/>
      <c r="CO67" s="927"/>
      <c r="CP67" s="927"/>
      <c r="CQ67" s="928"/>
      <c r="CR67" s="926"/>
      <c r="CS67" s="927"/>
      <c r="CT67" s="927"/>
      <c r="CU67" s="927"/>
      <c r="CV67" s="928"/>
      <c r="CW67" s="926"/>
      <c r="CX67" s="927"/>
      <c r="CY67" s="927"/>
      <c r="CZ67" s="927"/>
      <c r="DA67" s="928"/>
      <c r="DB67" s="926"/>
      <c r="DC67" s="927"/>
      <c r="DD67" s="927"/>
      <c r="DE67" s="927"/>
      <c r="DF67" s="928"/>
      <c r="DG67" s="926"/>
      <c r="DH67" s="927"/>
      <c r="DI67" s="927"/>
      <c r="DJ67" s="927"/>
      <c r="DK67" s="928"/>
      <c r="DL67" s="926"/>
      <c r="DM67" s="927"/>
      <c r="DN67" s="927"/>
      <c r="DO67" s="927"/>
      <c r="DP67" s="928"/>
      <c r="DQ67" s="926"/>
      <c r="DR67" s="927"/>
      <c r="DS67" s="927"/>
      <c r="DT67" s="927"/>
      <c r="DU67" s="928"/>
      <c r="DV67" s="923"/>
      <c r="DW67" s="924"/>
      <c r="DX67" s="924"/>
      <c r="DY67" s="924"/>
      <c r="DZ67" s="925"/>
      <c r="EA67" s="233"/>
    </row>
    <row r="68" spans="1:131" ht="26.25" customHeight="1" thickTop="1" x14ac:dyDescent="0.2">
      <c r="A68" s="239">
        <v>1</v>
      </c>
      <c r="B68" s="933"/>
      <c r="C68" s="934"/>
      <c r="D68" s="934"/>
      <c r="E68" s="934"/>
      <c r="F68" s="934"/>
      <c r="G68" s="934"/>
      <c r="H68" s="934"/>
      <c r="I68" s="934"/>
      <c r="J68" s="934"/>
      <c r="K68" s="934"/>
      <c r="L68" s="934"/>
      <c r="M68" s="934"/>
      <c r="N68" s="934"/>
      <c r="O68" s="934"/>
      <c r="P68" s="935"/>
      <c r="Q68" s="936"/>
      <c r="R68" s="930"/>
      <c r="S68" s="930"/>
      <c r="T68" s="930"/>
      <c r="U68" s="930"/>
      <c r="V68" s="930"/>
      <c r="W68" s="930"/>
      <c r="X68" s="930"/>
      <c r="Y68" s="930"/>
      <c r="Z68" s="930"/>
      <c r="AA68" s="930"/>
      <c r="AB68" s="930"/>
      <c r="AC68" s="930"/>
      <c r="AD68" s="930"/>
      <c r="AE68" s="930"/>
      <c r="AF68" s="930"/>
      <c r="AG68" s="930"/>
      <c r="AH68" s="930"/>
      <c r="AI68" s="930"/>
      <c r="AJ68" s="930"/>
      <c r="AK68" s="930"/>
      <c r="AL68" s="930"/>
      <c r="AM68" s="930"/>
      <c r="AN68" s="930"/>
      <c r="AO68" s="930"/>
      <c r="AP68" s="930"/>
      <c r="AQ68" s="930"/>
      <c r="AR68" s="930"/>
      <c r="AS68" s="930"/>
      <c r="AT68" s="930"/>
      <c r="AU68" s="930"/>
      <c r="AV68" s="930"/>
      <c r="AW68" s="930"/>
      <c r="AX68" s="930"/>
      <c r="AY68" s="930"/>
      <c r="AZ68" s="931"/>
      <c r="BA68" s="931"/>
      <c r="BB68" s="931"/>
      <c r="BC68" s="931"/>
      <c r="BD68" s="932"/>
      <c r="BE68" s="244"/>
      <c r="BF68" s="244"/>
      <c r="BG68" s="244"/>
      <c r="BH68" s="244"/>
      <c r="BI68" s="244"/>
      <c r="BJ68" s="244"/>
      <c r="BK68" s="244"/>
      <c r="BL68" s="244"/>
      <c r="BM68" s="244"/>
      <c r="BN68" s="244"/>
      <c r="BO68" s="244"/>
      <c r="BP68" s="244"/>
      <c r="BQ68" s="241">
        <v>62</v>
      </c>
      <c r="BR68" s="246"/>
      <c r="BS68" s="923"/>
      <c r="BT68" s="924"/>
      <c r="BU68" s="924"/>
      <c r="BV68" s="924"/>
      <c r="BW68" s="924"/>
      <c r="BX68" s="924"/>
      <c r="BY68" s="924"/>
      <c r="BZ68" s="924"/>
      <c r="CA68" s="924"/>
      <c r="CB68" s="924"/>
      <c r="CC68" s="924"/>
      <c r="CD68" s="924"/>
      <c r="CE68" s="924"/>
      <c r="CF68" s="924"/>
      <c r="CG68" s="929"/>
      <c r="CH68" s="926"/>
      <c r="CI68" s="927"/>
      <c r="CJ68" s="927"/>
      <c r="CK68" s="927"/>
      <c r="CL68" s="928"/>
      <c r="CM68" s="926"/>
      <c r="CN68" s="927"/>
      <c r="CO68" s="927"/>
      <c r="CP68" s="927"/>
      <c r="CQ68" s="928"/>
      <c r="CR68" s="926"/>
      <c r="CS68" s="927"/>
      <c r="CT68" s="927"/>
      <c r="CU68" s="927"/>
      <c r="CV68" s="928"/>
      <c r="CW68" s="926"/>
      <c r="CX68" s="927"/>
      <c r="CY68" s="927"/>
      <c r="CZ68" s="927"/>
      <c r="DA68" s="928"/>
      <c r="DB68" s="926"/>
      <c r="DC68" s="927"/>
      <c r="DD68" s="927"/>
      <c r="DE68" s="927"/>
      <c r="DF68" s="928"/>
      <c r="DG68" s="926"/>
      <c r="DH68" s="927"/>
      <c r="DI68" s="927"/>
      <c r="DJ68" s="927"/>
      <c r="DK68" s="928"/>
      <c r="DL68" s="926"/>
      <c r="DM68" s="927"/>
      <c r="DN68" s="927"/>
      <c r="DO68" s="927"/>
      <c r="DP68" s="928"/>
      <c r="DQ68" s="926"/>
      <c r="DR68" s="927"/>
      <c r="DS68" s="927"/>
      <c r="DT68" s="927"/>
      <c r="DU68" s="928"/>
      <c r="DV68" s="923"/>
      <c r="DW68" s="924"/>
      <c r="DX68" s="924"/>
      <c r="DY68" s="924"/>
      <c r="DZ68" s="925"/>
      <c r="EA68" s="233"/>
    </row>
    <row r="69" spans="1:131" ht="26.25" customHeight="1" x14ac:dyDescent="0.2">
      <c r="A69" s="241">
        <v>2</v>
      </c>
      <c r="B69" s="937"/>
      <c r="C69" s="938"/>
      <c r="D69" s="938"/>
      <c r="E69" s="938"/>
      <c r="F69" s="938"/>
      <c r="G69" s="938"/>
      <c r="H69" s="938"/>
      <c r="I69" s="938"/>
      <c r="J69" s="938"/>
      <c r="K69" s="938"/>
      <c r="L69" s="938"/>
      <c r="M69" s="938"/>
      <c r="N69" s="938"/>
      <c r="O69" s="938"/>
      <c r="P69" s="939"/>
      <c r="Q69" s="940"/>
      <c r="R69" s="894"/>
      <c r="S69" s="894"/>
      <c r="T69" s="894"/>
      <c r="U69" s="894"/>
      <c r="V69" s="894"/>
      <c r="W69" s="894"/>
      <c r="X69" s="894"/>
      <c r="Y69" s="894"/>
      <c r="Z69" s="894"/>
      <c r="AA69" s="894"/>
      <c r="AB69" s="894"/>
      <c r="AC69" s="894"/>
      <c r="AD69" s="894"/>
      <c r="AE69" s="894"/>
      <c r="AF69" s="894"/>
      <c r="AG69" s="894"/>
      <c r="AH69" s="894"/>
      <c r="AI69" s="894"/>
      <c r="AJ69" s="894"/>
      <c r="AK69" s="894"/>
      <c r="AL69" s="894"/>
      <c r="AM69" s="894"/>
      <c r="AN69" s="894"/>
      <c r="AO69" s="894"/>
      <c r="AP69" s="894"/>
      <c r="AQ69" s="894"/>
      <c r="AR69" s="894"/>
      <c r="AS69" s="894"/>
      <c r="AT69" s="894"/>
      <c r="AU69" s="894"/>
      <c r="AV69" s="894"/>
      <c r="AW69" s="894"/>
      <c r="AX69" s="894"/>
      <c r="AY69" s="894"/>
      <c r="AZ69" s="896"/>
      <c r="BA69" s="896"/>
      <c r="BB69" s="896"/>
      <c r="BC69" s="896"/>
      <c r="BD69" s="897"/>
      <c r="BE69" s="244"/>
      <c r="BF69" s="244"/>
      <c r="BG69" s="244"/>
      <c r="BH69" s="244"/>
      <c r="BI69" s="244"/>
      <c r="BJ69" s="244"/>
      <c r="BK69" s="244"/>
      <c r="BL69" s="244"/>
      <c r="BM69" s="244"/>
      <c r="BN69" s="244"/>
      <c r="BO69" s="244"/>
      <c r="BP69" s="244"/>
      <c r="BQ69" s="241">
        <v>63</v>
      </c>
      <c r="BR69" s="246"/>
      <c r="BS69" s="923"/>
      <c r="BT69" s="924"/>
      <c r="BU69" s="924"/>
      <c r="BV69" s="924"/>
      <c r="BW69" s="924"/>
      <c r="BX69" s="924"/>
      <c r="BY69" s="924"/>
      <c r="BZ69" s="924"/>
      <c r="CA69" s="924"/>
      <c r="CB69" s="924"/>
      <c r="CC69" s="924"/>
      <c r="CD69" s="924"/>
      <c r="CE69" s="924"/>
      <c r="CF69" s="924"/>
      <c r="CG69" s="929"/>
      <c r="CH69" s="926"/>
      <c r="CI69" s="927"/>
      <c r="CJ69" s="927"/>
      <c r="CK69" s="927"/>
      <c r="CL69" s="928"/>
      <c r="CM69" s="926"/>
      <c r="CN69" s="927"/>
      <c r="CO69" s="927"/>
      <c r="CP69" s="927"/>
      <c r="CQ69" s="928"/>
      <c r="CR69" s="926"/>
      <c r="CS69" s="927"/>
      <c r="CT69" s="927"/>
      <c r="CU69" s="927"/>
      <c r="CV69" s="928"/>
      <c r="CW69" s="926"/>
      <c r="CX69" s="927"/>
      <c r="CY69" s="927"/>
      <c r="CZ69" s="927"/>
      <c r="DA69" s="928"/>
      <c r="DB69" s="926"/>
      <c r="DC69" s="927"/>
      <c r="DD69" s="927"/>
      <c r="DE69" s="927"/>
      <c r="DF69" s="928"/>
      <c r="DG69" s="926"/>
      <c r="DH69" s="927"/>
      <c r="DI69" s="927"/>
      <c r="DJ69" s="927"/>
      <c r="DK69" s="928"/>
      <c r="DL69" s="926"/>
      <c r="DM69" s="927"/>
      <c r="DN69" s="927"/>
      <c r="DO69" s="927"/>
      <c r="DP69" s="928"/>
      <c r="DQ69" s="926"/>
      <c r="DR69" s="927"/>
      <c r="DS69" s="927"/>
      <c r="DT69" s="927"/>
      <c r="DU69" s="928"/>
      <c r="DV69" s="923"/>
      <c r="DW69" s="924"/>
      <c r="DX69" s="924"/>
      <c r="DY69" s="924"/>
      <c r="DZ69" s="925"/>
      <c r="EA69" s="233"/>
    </row>
    <row r="70" spans="1:131" ht="26.25" customHeight="1" x14ac:dyDescent="0.2">
      <c r="A70" s="241">
        <v>3</v>
      </c>
      <c r="B70" s="937"/>
      <c r="C70" s="938"/>
      <c r="D70" s="938"/>
      <c r="E70" s="938"/>
      <c r="F70" s="938"/>
      <c r="G70" s="938"/>
      <c r="H70" s="938"/>
      <c r="I70" s="938"/>
      <c r="J70" s="938"/>
      <c r="K70" s="938"/>
      <c r="L70" s="938"/>
      <c r="M70" s="938"/>
      <c r="N70" s="938"/>
      <c r="O70" s="938"/>
      <c r="P70" s="939"/>
      <c r="Q70" s="940"/>
      <c r="R70" s="894"/>
      <c r="S70" s="894"/>
      <c r="T70" s="894"/>
      <c r="U70" s="894"/>
      <c r="V70" s="894"/>
      <c r="W70" s="894"/>
      <c r="X70" s="894"/>
      <c r="Y70" s="894"/>
      <c r="Z70" s="894"/>
      <c r="AA70" s="894"/>
      <c r="AB70" s="894"/>
      <c r="AC70" s="894"/>
      <c r="AD70" s="894"/>
      <c r="AE70" s="894"/>
      <c r="AF70" s="894"/>
      <c r="AG70" s="894"/>
      <c r="AH70" s="894"/>
      <c r="AI70" s="894"/>
      <c r="AJ70" s="894"/>
      <c r="AK70" s="894"/>
      <c r="AL70" s="894"/>
      <c r="AM70" s="894"/>
      <c r="AN70" s="894"/>
      <c r="AO70" s="894"/>
      <c r="AP70" s="894"/>
      <c r="AQ70" s="894"/>
      <c r="AR70" s="894"/>
      <c r="AS70" s="894"/>
      <c r="AT70" s="894"/>
      <c r="AU70" s="894"/>
      <c r="AV70" s="894"/>
      <c r="AW70" s="894"/>
      <c r="AX70" s="894"/>
      <c r="AY70" s="894"/>
      <c r="AZ70" s="896"/>
      <c r="BA70" s="896"/>
      <c r="BB70" s="896"/>
      <c r="BC70" s="896"/>
      <c r="BD70" s="897"/>
      <c r="BE70" s="244"/>
      <c r="BF70" s="244"/>
      <c r="BG70" s="244"/>
      <c r="BH70" s="244"/>
      <c r="BI70" s="244"/>
      <c r="BJ70" s="244"/>
      <c r="BK70" s="244"/>
      <c r="BL70" s="244"/>
      <c r="BM70" s="244"/>
      <c r="BN70" s="244"/>
      <c r="BO70" s="244"/>
      <c r="BP70" s="244"/>
      <c r="BQ70" s="241">
        <v>64</v>
      </c>
      <c r="BR70" s="246"/>
      <c r="BS70" s="923"/>
      <c r="BT70" s="924"/>
      <c r="BU70" s="924"/>
      <c r="BV70" s="924"/>
      <c r="BW70" s="924"/>
      <c r="BX70" s="924"/>
      <c r="BY70" s="924"/>
      <c r="BZ70" s="924"/>
      <c r="CA70" s="924"/>
      <c r="CB70" s="924"/>
      <c r="CC70" s="924"/>
      <c r="CD70" s="924"/>
      <c r="CE70" s="924"/>
      <c r="CF70" s="924"/>
      <c r="CG70" s="929"/>
      <c r="CH70" s="926"/>
      <c r="CI70" s="927"/>
      <c r="CJ70" s="927"/>
      <c r="CK70" s="927"/>
      <c r="CL70" s="928"/>
      <c r="CM70" s="926"/>
      <c r="CN70" s="927"/>
      <c r="CO70" s="927"/>
      <c r="CP70" s="927"/>
      <c r="CQ70" s="928"/>
      <c r="CR70" s="926"/>
      <c r="CS70" s="927"/>
      <c r="CT70" s="927"/>
      <c r="CU70" s="927"/>
      <c r="CV70" s="928"/>
      <c r="CW70" s="926"/>
      <c r="CX70" s="927"/>
      <c r="CY70" s="927"/>
      <c r="CZ70" s="927"/>
      <c r="DA70" s="928"/>
      <c r="DB70" s="926"/>
      <c r="DC70" s="927"/>
      <c r="DD70" s="927"/>
      <c r="DE70" s="927"/>
      <c r="DF70" s="928"/>
      <c r="DG70" s="926"/>
      <c r="DH70" s="927"/>
      <c r="DI70" s="927"/>
      <c r="DJ70" s="927"/>
      <c r="DK70" s="928"/>
      <c r="DL70" s="926"/>
      <c r="DM70" s="927"/>
      <c r="DN70" s="927"/>
      <c r="DO70" s="927"/>
      <c r="DP70" s="928"/>
      <c r="DQ70" s="926"/>
      <c r="DR70" s="927"/>
      <c r="DS70" s="927"/>
      <c r="DT70" s="927"/>
      <c r="DU70" s="928"/>
      <c r="DV70" s="923"/>
      <c r="DW70" s="924"/>
      <c r="DX70" s="924"/>
      <c r="DY70" s="924"/>
      <c r="DZ70" s="925"/>
      <c r="EA70" s="233"/>
    </row>
    <row r="71" spans="1:131" ht="26.25" customHeight="1" x14ac:dyDescent="0.2">
      <c r="A71" s="241">
        <v>4</v>
      </c>
      <c r="B71" s="937"/>
      <c r="C71" s="938"/>
      <c r="D71" s="938"/>
      <c r="E71" s="938"/>
      <c r="F71" s="938"/>
      <c r="G71" s="938"/>
      <c r="H71" s="938"/>
      <c r="I71" s="938"/>
      <c r="J71" s="938"/>
      <c r="K71" s="938"/>
      <c r="L71" s="938"/>
      <c r="M71" s="938"/>
      <c r="N71" s="938"/>
      <c r="O71" s="938"/>
      <c r="P71" s="939"/>
      <c r="Q71" s="940"/>
      <c r="R71" s="894"/>
      <c r="S71" s="894"/>
      <c r="T71" s="894"/>
      <c r="U71" s="894"/>
      <c r="V71" s="894"/>
      <c r="W71" s="894"/>
      <c r="X71" s="894"/>
      <c r="Y71" s="894"/>
      <c r="Z71" s="894"/>
      <c r="AA71" s="894"/>
      <c r="AB71" s="894"/>
      <c r="AC71" s="894"/>
      <c r="AD71" s="894"/>
      <c r="AE71" s="894"/>
      <c r="AF71" s="894"/>
      <c r="AG71" s="894"/>
      <c r="AH71" s="894"/>
      <c r="AI71" s="894"/>
      <c r="AJ71" s="894"/>
      <c r="AK71" s="894"/>
      <c r="AL71" s="894"/>
      <c r="AM71" s="894"/>
      <c r="AN71" s="894"/>
      <c r="AO71" s="894"/>
      <c r="AP71" s="894"/>
      <c r="AQ71" s="894"/>
      <c r="AR71" s="894"/>
      <c r="AS71" s="894"/>
      <c r="AT71" s="894"/>
      <c r="AU71" s="894"/>
      <c r="AV71" s="894"/>
      <c r="AW71" s="894"/>
      <c r="AX71" s="894"/>
      <c r="AY71" s="894"/>
      <c r="AZ71" s="896"/>
      <c r="BA71" s="896"/>
      <c r="BB71" s="896"/>
      <c r="BC71" s="896"/>
      <c r="BD71" s="897"/>
      <c r="BE71" s="244"/>
      <c r="BF71" s="244"/>
      <c r="BG71" s="244"/>
      <c r="BH71" s="244"/>
      <c r="BI71" s="244"/>
      <c r="BJ71" s="244"/>
      <c r="BK71" s="244"/>
      <c r="BL71" s="244"/>
      <c r="BM71" s="244"/>
      <c r="BN71" s="244"/>
      <c r="BO71" s="244"/>
      <c r="BP71" s="244"/>
      <c r="BQ71" s="241">
        <v>65</v>
      </c>
      <c r="BR71" s="246"/>
      <c r="BS71" s="923"/>
      <c r="BT71" s="924"/>
      <c r="BU71" s="924"/>
      <c r="BV71" s="924"/>
      <c r="BW71" s="924"/>
      <c r="BX71" s="924"/>
      <c r="BY71" s="924"/>
      <c r="BZ71" s="924"/>
      <c r="CA71" s="924"/>
      <c r="CB71" s="924"/>
      <c r="CC71" s="924"/>
      <c r="CD71" s="924"/>
      <c r="CE71" s="924"/>
      <c r="CF71" s="924"/>
      <c r="CG71" s="929"/>
      <c r="CH71" s="926"/>
      <c r="CI71" s="927"/>
      <c r="CJ71" s="927"/>
      <c r="CK71" s="927"/>
      <c r="CL71" s="928"/>
      <c r="CM71" s="926"/>
      <c r="CN71" s="927"/>
      <c r="CO71" s="927"/>
      <c r="CP71" s="927"/>
      <c r="CQ71" s="928"/>
      <c r="CR71" s="926"/>
      <c r="CS71" s="927"/>
      <c r="CT71" s="927"/>
      <c r="CU71" s="927"/>
      <c r="CV71" s="928"/>
      <c r="CW71" s="926"/>
      <c r="CX71" s="927"/>
      <c r="CY71" s="927"/>
      <c r="CZ71" s="927"/>
      <c r="DA71" s="928"/>
      <c r="DB71" s="926"/>
      <c r="DC71" s="927"/>
      <c r="DD71" s="927"/>
      <c r="DE71" s="927"/>
      <c r="DF71" s="928"/>
      <c r="DG71" s="926"/>
      <c r="DH71" s="927"/>
      <c r="DI71" s="927"/>
      <c r="DJ71" s="927"/>
      <c r="DK71" s="928"/>
      <c r="DL71" s="926"/>
      <c r="DM71" s="927"/>
      <c r="DN71" s="927"/>
      <c r="DO71" s="927"/>
      <c r="DP71" s="928"/>
      <c r="DQ71" s="926"/>
      <c r="DR71" s="927"/>
      <c r="DS71" s="927"/>
      <c r="DT71" s="927"/>
      <c r="DU71" s="928"/>
      <c r="DV71" s="923"/>
      <c r="DW71" s="924"/>
      <c r="DX71" s="924"/>
      <c r="DY71" s="924"/>
      <c r="DZ71" s="925"/>
      <c r="EA71" s="233"/>
    </row>
    <row r="72" spans="1:131" ht="26.25" customHeight="1" x14ac:dyDescent="0.2">
      <c r="A72" s="241">
        <v>5</v>
      </c>
      <c r="B72" s="937"/>
      <c r="C72" s="938"/>
      <c r="D72" s="938"/>
      <c r="E72" s="938"/>
      <c r="F72" s="938"/>
      <c r="G72" s="938"/>
      <c r="H72" s="938"/>
      <c r="I72" s="938"/>
      <c r="J72" s="938"/>
      <c r="K72" s="938"/>
      <c r="L72" s="938"/>
      <c r="M72" s="938"/>
      <c r="N72" s="938"/>
      <c r="O72" s="938"/>
      <c r="P72" s="939"/>
      <c r="Q72" s="940"/>
      <c r="R72" s="894"/>
      <c r="S72" s="894"/>
      <c r="T72" s="894"/>
      <c r="U72" s="894"/>
      <c r="V72" s="894"/>
      <c r="W72" s="894"/>
      <c r="X72" s="894"/>
      <c r="Y72" s="894"/>
      <c r="Z72" s="894"/>
      <c r="AA72" s="894"/>
      <c r="AB72" s="894"/>
      <c r="AC72" s="894"/>
      <c r="AD72" s="894"/>
      <c r="AE72" s="894"/>
      <c r="AF72" s="894"/>
      <c r="AG72" s="894"/>
      <c r="AH72" s="894"/>
      <c r="AI72" s="894"/>
      <c r="AJ72" s="894"/>
      <c r="AK72" s="894"/>
      <c r="AL72" s="894"/>
      <c r="AM72" s="894"/>
      <c r="AN72" s="894"/>
      <c r="AO72" s="894"/>
      <c r="AP72" s="894"/>
      <c r="AQ72" s="894"/>
      <c r="AR72" s="894"/>
      <c r="AS72" s="894"/>
      <c r="AT72" s="894"/>
      <c r="AU72" s="894"/>
      <c r="AV72" s="894"/>
      <c r="AW72" s="894"/>
      <c r="AX72" s="894"/>
      <c r="AY72" s="894"/>
      <c r="AZ72" s="896"/>
      <c r="BA72" s="896"/>
      <c r="BB72" s="896"/>
      <c r="BC72" s="896"/>
      <c r="BD72" s="897"/>
      <c r="BE72" s="244"/>
      <c r="BF72" s="244"/>
      <c r="BG72" s="244"/>
      <c r="BH72" s="244"/>
      <c r="BI72" s="244"/>
      <c r="BJ72" s="244"/>
      <c r="BK72" s="244"/>
      <c r="BL72" s="244"/>
      <c r="BM72" s="244"/>
      <c r="BN72" s="244"/>
      <c r="BO72" s="244"/>
      <c r="BP72" s="244"/>
      <c r="BQ72" s="241">
        <v>66</v>
      </c>
      <c r="BR72" s="246"/>
      <c r="BS72" s="923"/>
      <c r="BT72" s="924"/>
      <c r="BU72" s="924"/>
      <c r="BV72" s="924"/>
      <c r="BW72" s="924"/>
      <c r="BX72" s="924"/>
      <c r="BY72" s="924"/>
      <c r="BZ72" s="924"/>
      <c r="CA72" s="924"/>
      <c r="CB72" s="924"/>
      <c r="CC72" s="924"/>
      <c r="CD72" s="924"/>
      <c r="CE72" s="924"/>
      <c r="CF72" s="924"/>
      <c r="CG72" s="929"/>
      <c r="CH72" s="926"/>
      <c r="CI72" s="927"/>
      <c r="CJ72" s="927"/>
      <c r="CK72" s="927"/>
      <c r="CL72" s="928"/>
      <c r="CM72" s="926"/>
      <c r="CN72" s="927"/>
      <c r="CO72" s="927"/>
      <c r="CP72" s="927"/>
      <c r="CQ72" s="928"/>
      <c r="CR72" s="926"/>
      <c r="CS72" s="927"/>
      <c r="CT72" s="927"/>
      <c r="CU72" s="927"/>
      <c r="CV72" s="928"/>
      <c r="CW72" s="926"/>
      <c r="CX72" s="927"/>
      <c r="CY72" s="927"/>
      <c r="CZ72" s="927"/>
      <c r="DA72" s="928"/>
      <c r="DB72" s="926"/>
      <c r="DC72" s="927"/>
      <c r="DD72" s="927"/>
      <c r="DE72" s="927"/>
      <c r="DF72" s="928"/>
      <c r="DG72" s="926"/>
      <c r="DH72" s="927"/>
      <c r="DI72" s="927"/>
      <c r="DJ72" s="927"/>
      <c r="DK72" s="928"/>
      <c r="DL72" s="926"/>
      <c r="DM72" s="927"/>
      <c r="DN72" s="927"/>
      <c r="DO72" s="927"/>
      <c r="DP72" s="928"/>
      <c r="DQ72" s="926"/>
      <c r="DR72" s="927"/>
      <c r="DS72" s="927"/>
      <c r="DT72" s="927"/>
      <c r="DU72" s="928"/>
      <c r="DV72" s="923"/>
      <c r="DW72" s="924"/>
      <c r="DX72" s="924"/>
      <c r="DY72" s="924"/>
      <c r="DZ72" s="925"/>
      <c r="EA72" s="233"/>
    </row>
    <row r="73" spans="1:131" ht="26.25" customHeight="1" x14ac:dyDescent="0.2">
      <c r="A73" s="241">
        <v>6</v>
      </c>
      <c r="B73" s="937"/>
      <c r="C73" s="938"/>
      <c r="D73" s="938"/>
      <c r="E73" s="938"/>
      <c r="F73" s="938"/>
      <c r="G73" s="938"/>
      <c r="H73" s="938"/>
      <c r="I73" s="938"/>
      <c r="J73" s="938"/>
      <c r="K73" s="938"/>
      <c r="L73" s="938"/>
      <c r="M73" s="938"/>
      <c r="N73" s="938"/>
      <c r="O73" s="938"/>
      <c r="P73" s="939"/>
      <c r="Q73" s="940"/>
      <c r="R73" s="894"/>
      <c r="S73" s="894"/>
      <c r="T73" s="894"/>
      <c r="U73" s="894"/>
      <c r="V73" s="894"/>
      <c r="W73" s="894"/>
      <c r="X73" s="894"/>
      <c r="Y73" s="894"/>
      <c r="Z73" s="894"/>
      <c r="AA73" s="894"/>
      <c r="AB73" s="894"/>
      <c r="AC73" s="894"/>
      <c r="AD73" s="894"/>
      <c r="AE73" s="894"/>
      <c r="AF73" s="894"/>
      <c r="AG73" s="894"/>
      <c r="AH73" s="894"/>
      <c r="AI73" s="894"/>
      <c r="AJ73" s="894"/>
      <c r="AK73" s="894"/>
      <c r="AL73" s="894"/>
      <c r="AM73" s="894"/>
      <c r="AN73" s="894"/>
      <c r="AO73" s="894"/>
      <c r="AP73" s="894"/>
      <c r="AQ73" s="894"/>
      <c r="AR73" s="894"/>
      <c r="AS73" s="894"/>
      <c r="AT73" s="894"/>
      <c r="AU73" s="894"/>
      <c r="AV73" s="894"/>
      <c r="AW73" s="894"/>
      <c r="AX73" s="894"/>
      <c r="AY73" s="894"/>
      <c r="AZ73" s="896"/>
      <c r="BA73" s="896"/>
      <c r="BB73" s="896"/>
      <c r="BC73" s="896"/>
      <c r="BD73" s="897"/>
      <c r="BE73" s="244"/>
      <c r="BF73" s="244"/>
      <c r="BG73" s="244"/>
      <c r="BH73" s="244"/>
      <c r="BI73" s="244"/>
      <c r="BJ73" s="244"/>
      <c r="BK73" s="244"/>
      <c r="BL73" s="244"/>
      <c r="BM73" s="244"/>
      <c r="BN73" s="244"/>
      <c r="BO73" s="244"/>
      <c r="BP73" s="244"/>
      <c r="BQ73" s="241">
        <v>67</v>
      </c>
      <c r="BR73" s="246"/>
      <c r="BS73" s="923"/>
      <c r="BT73" s="924"/>
      <c r="BU73" s="924"/>
      <c r="BV73" s="924"/>
      <c r="BW73" s="924"/>
      <c r="BX73" s="924"/>
      <c r="BY73" s="924"/>
      <c r="BZ73" s="924"/>
      <c r="CA73" s="924"/>
      <c r="CB73" s="924"/>
      <c r="CC73" s="924"/>
      <c r="CD73" s="924"/>
      <c r="CE73" s="924"/>
      <c r="CF73" s="924"/>
      <c r="CG73" s="929"/>
      <c r="CH73" s="926"/>
      <c r="CI73" s="927"/>
      <c r="CJ73" s="927"/>
      <c r="CK73" s="927"/>
      <c r="CL73" s="928"/>
      <c r="CM73" s="926"/>
      <c r="CN73" s="927"/>
      <c r="CO73" s="927"/>
      <c r="CP73" s="927"/>
      <c r="CQ73" s="928"/>
      <c r="CR73" s="926"/>
      <c r="CS73" s="927"/>
      <c r="CT73" s="927"/>
      <c r="CU73" s="927"/>
      <c r="CV73" s="928"/>
      <c r="CW73" s="926"/>
      <c r="CX73" s="927"/>
      <c r="CY73" s="927"/>
      <c r="CZ73" s="927"/>
      <c r="DA73" s="928"/>
      <c r="DB73" s="926"/>
      <c r="DC73" s="927"/>
      <c r="DD73" s="927"/>
      <c r="DE73" s="927"/>
      <c r="DF73" s="928"/>
      <c r="DG73" s="926"/>
      <c r="DH73" s="927"/>
      <c r="DI73" s="927"/>
      <c r="DJ73" s="927"/>
      <c r="DK73" s="928"/>
      <c r="DL73" s="926"/>
      <c r="DM73" s="927"/>
      <c r="DN73" s="927"/>
      <c r="DO73" s="927"/>
      <c r="DP73" s="928"/>
      <c r="DQ73" s="926"/>
      <c r="DR73" s="927"/>
      <c r="DS73" s="927"/>
      <c r="DT73" s="927"/>
      <c r="DU73" s="928"/>
      <c r="DV73" s="923"/>
      <c r="DW73" s="924"/>
      <c r="DX73" s="924"/>
      <c r="DY73" s="924"/>
      <c r="DZ73" s="925"/>
      <c r="EA73" s="233"/>
    </row>
    <row r="74" spans="1:131" ht="26.25" customHeight="1" x14ac:dyDescent="0.2">
      <c r="A74" s="241">
        <v>7</v>
      </c>
      <c r="B74" s="937"/>
      <c r="C74" s="938"/>
      <c r="D74" s="938"/>
      <c r="E74" s="938"/>
      <c r="F74" s="938"/>
      <c r="G74" s="938"/>
      <c r="H74" s="938"/>
      <c r="I74" s="938"/>
      <c r="J74" s="938"/>
      <c r="K74" s="938"/>
      <c r="L74" s="938"/>
      <c r="M74" s="938"/>
      <c r="N74" s="938"/>
      <c r="O74" s="938"/>
      <c r="P74" s="939"/>
      <c r="Q74" s="940"/>
      <c r="R74" s="894"/>
      <c r="S74" s="894"/>
      <c r="T74" s="894"/>
      <c r="U74" s="894"/>
      <c r="V74" s="894"/>
      <c r="W74" s="894"/>
      <c r="X74" s="894"/>
      <c r="Y74" s="894"/>
      <c r="Z74" s="894"/>
      <c r="AA74" s="894"/>
      <c r="AB74" s="894"/>
      <c r="AC74" s="894"/>
      <c r="AD74" s="894"/>
      <c r="AE74" s="894"/>
      <c r="AF74" s="894"/>
      <c r="AG74" s="894"/>
      <c r="AH74" s="894"/>
      <c r="AI74" s="894"/>
      <c r="AJ74" s="894"/>
      <c r="AK74" s="894"/>
      <c r="AL74" s="894"/>
      <c r="AM74" s="894"/>
      <c r="AN74" s="894"/>
      <c r="AO74" s="894"/>
      <c r="AP74" s="894"/>
      <c r="AQ74" s="894"/>
      <c r="AR74" s="894"/>
      <c r="AS74" s="894"/>
      <c r="AT74" s="894"/>
      <c r="AU74" s="894"/>
      <c r="AV74" s="894"/>
      <c r="AW74" s="894"/>
      <c r="AX74" s="894"/>
      <c r="AY74" s="894"/>
      <c r="AZ74" s="896"/>
      <c r="BA74" s="896"/>
      <c r="BB74" s="896"/>
      <c r="BC74" s="896"/>
      <c r="BD74" s="897"/>
      <c r="BE74" s="244"/>
      <c r="BF74" s="244"/>
      <c r="BG74" s="244"/>
      <c r="BH74" s="244"/>
      <c r="BI74" s="244"/>
      <c r="BJ74" s="244"/>
      <c r="BK74" s="244"/>
      <c r="BL74" s="244"/>
      <c r="BM74" s="244"/>
      <c r="BN74" s="244"/>
      <c r="BO74" s="244"/>
      <c r="BP74" s="244"/>
      <c r="BQ74" s="241">
        <v>68</v>
      </c>
      <c r="BR74" s="246"/>
      <c r="BS74" s="923"/>
      <c r="BT74" s="924"/>
      <c r="BU74" s="924"/>
      <c r="BV74" s="924"/>
      <c r="BW74" s="924"/>
      <c r="BX74" s="924"/>
      <c r="BY74" s="924"/>
      <c r="BZ74" s="924"/>
      <c r="CA74" s="924"/>
      <c r="CB74" s="924"/>
      <c r="CC74" s="924"/>
      <c r="CD74" s="924"/>
      <c r="CE74" s="924"/>
      <c r="CF74" s="924"/>
      <c r="CG74" s="929"/>
      <c r="CH74" s="926"/>
      <c r="CI74" s="927"/>
      <c r="CJ74" s="927"/>
      <c r="CK74" s="927"/>
      <c r="CL74" s="928"/>
      <c r="CM74" s="926"/>
      <c r="CN74" s="927"/>
      <c r="CO74" s="927"/>
      <c r="CP74" s="927"/>
      <c r="CQ74" s="928"/>
      <c r="CR74" s="926"/>
      <c r="CS74" s="927"/>
      <c r="CT74" s="927"/>
      <c r="CU74" s="927"/>
      <c r="CV74" s="928"/>
      <c r="CW74" s="926"/>
      <c r="CX74" s="927"/>
      <c r="CY74" s="927"/>
      <c r="CZ74" s="927"/>
      <c r="DA74" s="928"/>
      <c r="DB74" s="926"/>
      <c r="DC74" s="927"/>
      <c r="DD74" s="927"/>
      <c r="DE74" s="927"/>
      <c r="DF74" s="928"/>
      <c r="DG74" s="926"/>
      <c r="DH74" s="927"/>
      <c r="DI74" s="927"/>
      <c r="DJ74" s="927"/>
      <c r="DK74" s="928"/>
      <c r="DL74" s="926"/>
      <c r="DM74" s="927"/>
      <c r="DN74" s="927"/>
      <c r="DO74" s="927"/>
      <c r="DP74" s="928"/>
      <c r="DQ74" s="926"/>
      <c r="DR74" s="927"/>
      <c r="DS74" s="927"/>
      <c r="DT74" s="927"/>
      <c r="DU74" s="928"/>
      <c r="DV74" s="923"/>
      <c r="DW74" s="924"/>
      <c r="DX74" s="924"/>
      <c r="DY74" s="924"/>
      <c r="DZ74" s="925"/>
      <c r="EA74" s="233"/>
    </row>
    <row r="75" spans="1:131" ht="26.25" customHeight="1" x14ac:dyDescent="0.2">
      <c r="A75" s="241">
        <v>8</v>
      </c>
      <c r="B75" s="937"/>
      <c r="C75" s="938"/>
      <c r="D75" s="938"/>
      <c r="E75" s="938"/>
      <c r="F75" s="938"/>
      <c r="G75" s="938"/>
      <c r="H75" s="938"/>
      <c r="I75" s="938"/>
      <c r="J75" s="938"/>
      <c r="K75" s="938"/>
      <c r="L75" s="938"/>
      <c r="M75" s="938"/>
      <c r="N75" s="938"/>
      <c r="O75" s="938"/>
      <c r="P75" s="939"/>
      <c r="Q75" s="941"/>
      <c r="R75" s="942"/>
      <c r="S75" s="942"/>
      <c r="T75" s="942"/>
      <c r="U75" s="898"/>
      <c r="V75" s="943"/>
      <c r="W75" s="942"/>
      <c r="X75" s="942"/>
      <c r="Y75" s="942"/>
      <c r="Z75" s="898"/>
      <c r="AA75" s="943"/>
      <c r="AB75" s="942"/>
      <c r="AC75" s="942"/>
      <c r="AD75" s="942"/>
      <c r="AE75" s="898"/>
      <c r="AF75" s="943"/>
      <c r="AG75" s="942"/>
      <c r="AH75" s="942"/>
      <c r="AI75" s="942"/>
      <c r="AJ75" s="898"/>
      <c r="AK75" s="943"/>
      <c r="AL75" s="942"/>
      <c r="AM75" s="942"/>
      <c r="AN75" s="942"/>
      <c r="AO75" s="898"/>
      <c r="AP75" s="943"/>
      <c r="AQ75" s="942"/>
      <c r="AR75" s="942"/>
      <c r="AS75" s="942"/>
      <c r="AT75" s="898"/>
      <c r="AU75" s="943"/>
      <c r="AV75" s="942"/>
      <c r="AW75" s="942"/>
      <c r="AX75" s="942"/>
      <c r="AY75" s="898"/>
      <c r="AZ75" s="896"/>
      <c r="BA75" s="896"/>
      <c r="BB75" s="896"/>
      <c r="BC75" s="896"/>
      <c r="BD75" s="897"/>
      <c r="BE75" s="244"/>
      <c r="BF75" s="244"/>
      <c r="BG75" s="244"/>
      <c r="BH75" s="244"/>
      <c r="BI75" s="244"/>
      <c r="BJ75" s="244"/>
      <c r="BK75" s="244"/>
      <c r="BL75" s="244"/>
      <c r="BM75" s="244"/>
      <c r="BN75" s="244"/>
      <c r="BO75" s="244"/>
      <c r="BP75" s="244"/>
      <c r="BQ75" s="241">
        <v>69</v>
      </c>
      <c r="BR75" s="246"/>
      <c r="BS75" s="923"/>
      <c r="BT75" s="924"/>
      <c r="BU75" s="924"/>
      <c r="BV75" s="924"/>
      <c r="BW75" s="924"/>
      <c r="BX75" s="924"/>
      <c r="BY75" s="924"/>
      <c r="BZ75" s="924"/>
      <c r="CA75" s="924"/>
      <c r="CB75" s="924"/>
      <c r="CC75" s="924"/>
      <c r="CD75" s="924"/>
      <c r="CE75" s="924"/>
      <c r="CF75" s="924"/>
      <c r="CG75" s="929"/>
      <c r="CH75" s="926"/>
      <c r="CI75" s="927"/>
      <c r="CJ75" s="927"/>
      <c r="CK75" s="927"/>
      <c r="CL75" s="928"/>
      <c r="CM75" s="926"/>
      <c r="CN75" s="927"/>
      <c r="CO75" s="927"/>
      <c r="CP75" s="927"/>
      <c r="CQ75" s="928"/>
      <c r="CR75" s="926"/>
      <c r="CS75" s="927"/>
      <c r="CT75" s="927"/>
      <c r="CU75" s="927"/>
      <c r="CV75" s="928"/>
      <c r="CW75" s="926"/>
      <c r="CX75" s="927"/>
      <c r="CY75" s="927"/>
      <c r="CZ75" s="927"/>
      <c r="DA75" s="928"/>
      <c r="DB75" s="926"/>
      <c r="DC75" s="927"/>
      <c r="DD75" s="927"/>
      <c r="DE75" s="927"/>
      <c r="DF75" s="928"/>
      <c r="DG75" s="926"/>
      <c r="DH75" s="927"/>
      <c r="DI75" s="927"/>
      <c r="DJ75" s="927"/>
      <c r="DK75" s="928"/>
      <c r="DL75" s="926"/>
      <c r="DM75" s="927"/>
      <c r="DN75" s="927"/>
      <c r="DO75" s="927"/>
      <c r="DP75" s="928"/>
      <c r="DQ75" s="926"/>
      <c r="DR75" s="927"/>
      <c r="DS75" s="927"/>
      <c r="DT75" s="927"/>
      <c r="DU75" s="928"/>
      <c r="DV75" s="923"/>
      <c r="DW75" s="924"/>
      <c r="DX75" s="924"/>
      <c r="DY75" s="924"/>
      <c r="DZ75" s="925"/>
      <c r="EA75" s="233"/>
    </row>
    <row r="76" spans="1:131" ht="26.25" customHeight="1" x14ac:dyDescent="0.2">
      <c r="A76" s="241">
        <v>9</v>
      </c>
      <c r="B76" s="937"/>
      <c r="C76" s="938"/>
      <c r="D76" s="938"/>
      <c r="E76" s="938"/>
      <c r="F76" s="938"/>
      <c r="G76" s="938"/>
      <c r="H76" s="938"/>
      <c r="I76" s="938"/>
      <c r="J76" s="938"/>
      <c r="K76" s="938"/>
      <c r="L76" s="938"/>
      <c r="M76" s="938"/>
      <c r="N76" s="938"/>
      <c r="O76" s="938"/>
      <c r="P76" s="939"/>
      <c r="Q76" s="941"/>
      <c r="R76" s="942"/>
      <c r="S76" s="942"/>
      <c r="T76" s="942"/>
      <c r="U76" s="898"/>
      <c r="V76" s="943"/>
      <c r="W76" s="942"/>
      <c r="X76" s="942"/>
      <c r="Y76" s="942"/>
      <c r="Z76" s="898"/>
      <c r="AA76" s="943"/>
      <c r="AB76" s="942"/>
      <c r="AC76" s="942"/>
      <c r="AD76" s="942"/>
      <c r="AE76" s="898"/>
      <c r="AF76" s="943"/>
      <c r="AG76" s="942"/>
      <c r="AH76" s="942"/>
      <c r="AI76" s="942"/>
      <c r="AJ76" s="898"/>
      <c r="AK76" s="943"/>
      <c r="AL76" s="942"/>
      <c r="AM76" s="942"/>
      <c r="AN76" s="942"/>
      <c r="AO76" s="898"/>
      <c r="AP76" s="943"/>
      <c r="AQ76" s="942"/>
      <c r="AR76" s="942"/>
      <c r="AS76" s="942"/>
      <c r="AT76" s="898"/>
      <c r="AU76" s="943"/>
      <c r="AV76" s="942"/>
      <c r="AW76" s="942"/>
      <c r="AX76" s="942"/>
      <c r="AY76" s="898"/>
      <c r="AZ76" s="896"/>
      <c r="BA76" s="896"/>
      <c r="BB76" s="896"/>
      <c r="BC76" s="896"/>
      <c r="BD76" s="897"/>
      <c r="BE76" s="244"/>
      <c r="BF76" s="244"/>
      <c r="BG76" s="244"/>
      <c r="BH76" s="244"/>
      <c r="BI76" s="244"/>
      <c r="BJ76" s="244"/>
      <c r="BK76" s="244"/>
      <c r="BL76" s="244"/>
      <c r="BM76" s="244"/>
      <c r="BN76" s="244"/>
      <c r="BO76" s="244"/>
      <c r="BP76" s="244"/>
      <c r="BQ76" s="241">
        <v>70</v>
      </c>
      <c r="BR76" s="246"/>
      <c r="BS76" s="923"/>
      <c r="BT76" s="924"/>
      <c r="BU76" s="924"/>
      <c r="BV76" s="924"/>
      <c r="BW76" s="924"/>
      <c r="BX76" s="924"/>
      <c r="BY76" s="924"/>
      <c r="BZ76" s="924"/>
      <c r="CA76" s="924"/>
      <c r="CB76" s="924"/>
      <c r="CC76" s="924"/>
      <c r="CD76" s="924"/>
      <c r="CE76" s="924"/>
      <c r="CF76" s="924"/>
      <c r="CG76" s="929"/>
      <c r="CH76" s="926"/>
      <c r="CI76" s="927"/>
      <c r="CJ76" s="927"/>
      <c r="CK76" s="927"/>
      <c r="CL76" s="928"/>
      <c r="CM76" s="926"/>
      <c r="CN76" s="927"/>
      <c r="CO76" s="927"/>
      <c r="CP76" s="927"/>
      <c r="CQ76" s="928"/>
      <c r="CR76" s="926"/>
      <c r="CS76" s="927"/>
      <c r="CT76" s="927"/>
      <c r="CU76" s="927"/>
      <c r="CV76" s="928"/>
      <c r="CW76" s="926"/>
      <c r="CX76" s="927"/>
      <c r="CY76" s="927"/>
      <c r="CZ76" s="927"/>
      <c r="DA76" s="928"/>
      <c r="DB76" s="926"/>
      <c r="DC76" s="927"/>
      <c r="DD76" s="927"/>
      <c r="DE76" s="927"/>
      <c r="DF76" s="928"/>
      <c r="DG76" s="926"/>
      <c r="DH76" s="927"/>
      <c r="DI76" s="927"/>
      <c r="DJ76" s="927"/>
      <c r="DK76" s="928"/>
      <c r="DL76" s="926"/>
      <c r="DM76" s="927"/>
      <c r="DN76" s="927"/>
      <c r="DO76" s="927"/>
      <c r="DP76" s="928"/>
      <c r="DQ76" s="926"/>
      <c r="DR76" s="927"/>
      <c r="DS76" s="927"/>
      <c r="DT76" s="927"/>
      <c r="DU76" s="928"/>
      <c r="DV76" s="923"/>
      <c r="DW76" s="924"/>
      <c r="DX76" s="924"/>
      <c r="DY76" s="924"/>
      <c r="DZ76" s="925"/>
      <c r="EA76" s="233"/>
    </row>
    <row r="77" spans="1:131" ht="26.25" customHeight="1" x14ac:dyDescent="0.2">
      <c r="A77" s="241">
        <v>10</v>
      </c>
      <c r="B77" s="937"/>
      <c r="C77" s="938"/>
      <c r="D77" s="938"/>
      <c r="E77" s="938"/>
      <c r="F77" s="938"/>
      <c r="G77" s="938"/>
      <c r="H77" s="938"/>
      <c r="I77" s="938"/>
      <c r="J77" s="938"/>
      <c r="K77" s="938"/>
      <c r="L77" s="938"/>
      <c r="M77" s="938"/>
      <c r="N77" s="938"/>
      <c r="O77" s="938"/>
      <c r="P77" s="939"/>
      <c r="Q77" s="941"/>
      <c r="R77" s="942"/>
      <c r="S77" s="942"/>
      <c r="T77" s="942"/>
      <c r="U77" s="898"/>
      <c r="V77" s="943"/>
      <c r="W77" s="942"/>
      <c r="X77" s="942"/>
      <c r="Y77" s="942"/>
      <c r="Z77" s="898"/>
      <c r="AA77" s="943"/>
      <c r="AB77" s="942"/>
      <c r="AC77" s="942"/>
      <c r="AD77" s="942"/>
      <c r="AE77" s="898"/>
      <c r="AF77" s="943"/>
      <c r="AG77" s="942"/>
      <c r="AH77" s="942"/>
      <c r="AI77" s="942"/>
      <c r="AJ77" s="898"/>
      <c r="AK77" s="943"/>
      <c r="AL77" s="942"/>
      <c r="AM77" s="942"/>
      <c r="AN77" s="942"/>
      <c r="AO77" s="898"/>
      <c r="AP77" s="943"/>
      <c r="AQ77" s="942"/>
      <c r="AR77" s="942"/>
      <c r="AS77" s="942"/>
      <c r="AT77" s="898"/>
      <c r="AU77" s="943"/>
      <c r="AV77" s="942"/>
      <c r="AW77" s="942"/>
      <c r="AX77" s="942"/>
      <c r="AY77" s="898"/>
      <c r="AZ77" s="896"/>
      <c r="BA77" s="896"/>
      <c r="BB77" s="896"/>
      <c r="BC77" s="896"/>
      <c r="BD77" s="897"/>
      <c r="BE77" s="244"/>
      <c r="BF77" s="244"/>
      <c r="BG77" s="244"/>
      <c r="BH77" s="244"/>
      <c r="BI77" s="244"/>
      <c r="BJ77" s="244"/>
      <c r="BK77" s="244"/>
      <c r="BL77" s="244"/>
      <c r="BM77" s="244"/>
      <c r="BN77" s="244"/>
      <c r="BO77" s="244"/>
      <c r="BP77" s="244"/>
      <c r="BQ77" s="241">
        <v>71</v>
      </c>
      <c r="BR77" s="246"/>
      <c r="BS77" s="923"/>
      <c r="BT77" s="924"/>
      <c r="BU77" s="924"/>
      <c r="BV77" s="924"/>
      <c r="BW77" s="924"/>
      <c r="BX77" s="924"/>
      <c r="BY77" s="924"/>
      <c r="BZ77" s="924"/>
      <c r="CA77" s="924"/>
      <c r="CB77" s="924"/>
      <c r="CC77" s="924"/>
      <c r="CD77" s="924"/>
      <c r="CE77" s="924"/>
      <c r="CF77" s="924"/>
      <c r="CG77" s="929"/>
      <c r="CH77" s="926"/>
      <c r="CI77" s="927"/>
      <c r="CJ77" s="927"/>
      <c r="CK77" s="927"/>
      <c r="CL77" s="928"/>
      <c r="CM77" s="926"/>
      <c r="CN77" s="927"/>
      <c r="CO77" s="927"/>
      <c r="CP77" s="927"/>
      <c r="CQ77" s="928"/>
      <c r="CR77" s="926"/>
      <c r="CS77" s="927"/>
      <c r="CT77" s="927"/>
      <c r="CU77" s="927"/>
      <c r="CV77" s="928"/>
      <c r="CW77" s="926"/>
      <c r="CX77" s="927"/>
      <c r="CY77" s="927"/>
      <c r="CZ77" s="927"/>
      <c r="DA77" s="928"/>
      <c r="DB77" s="926"/>
      <c r="DC77" s="927"/>
      <c r="DD77" s="927"/>
      <c r="DE77" s="927"/>
      <c r="DF77" s="928"/>
      <c r="DG77" s="926"/>
      <c r="DH77" s="927"/>
      <c r="DI77" s="927"/>
      <c r="DJ77" s="927"/>
      <c r="DK77" s="928"/>
      <c r="DL77" s="926"/>
      <c r="DM77" s="927"/>
      <c r="DN77" s="927"/>
      <c r="DO77" s="927"/>
      <c r="DP77" s="928"/>
      <c r="DQ77" s="926"/>
      <c r="DR77" s="927"/>
      <c r="DS77" s="927"/>
      <c r="DT77" s="927"/>
      <c r="DU77" s="928"/>
      <c r="DV77" s="923"/>
      <c r="DW77" s="924"/>
      <c r="DX77" s="924"/>
      <c r="DY77" s="924"/>
      <c r="DZ77" s="925"/>
      <c r="EA77" s="233"/>
    </row>
    <row r="78" spans="1:131" ht="26.25" customHeight="1" x14ac:dyDescent="0.2">
      <c r="A78" s="241">
        <v>11</v>
      </c>
      <c r="B78" s="937"/>
      <c r="C78" s="938"/>
      <c r="D78" s="938"/>
      <c r="E78" s="938"/>
      <c r="F78" s="938"/>
      <c r="G78" s="938"/>
      <c r="H78" s="938"/>
      <c r="I78" s="938"/>
      <c r="J78" s="938"/>
      <c r="K78" s="938"/>
      <c r="L78" s="938"/>
      <c r="M78" s="938"/>
      <c r="N78" s="938"/>
      <c r="O78" s="938"/>
      <c r="P78" s="939"/>
      <c r="Q78" s="940"/>
      <c r="R78" s="894"/>
      <c r="S78" s="894"/>
      <c r="T78" s="894"/>
      <c r="U78" s="894"/>
      <c r="V78" s="894"/>
      <c r="W78" s="894"/>
      <c r="X78" s="894"/>
      <c r="Y78" s="894"/>
      <c r="Z78" s="894"/>
      <c r="AA78" s="894"/>
      <c r="AB78" s="894"/>
      <c r="AC78" s="894"/>
      <c r="AD78" s="894"/>
      <c r="AE78" s="894"/>
      <c r="AF78" s="894"/>
      <c r="AG78" s="894"/>
      <c r="AH78" s="894"/>
      <c r="AI78" s="894"/>
      <c r="AJ78" s="894"/>
      <c r="AK78" s="894"/>
      <c r="AL78" s="894"/>
      <c r="AM78" s="894"/>
      <c r="AN78" s="894"/>
      <c r="AO78" s="894"/>
      <c r="AP78" s="894"/>
      <c r="AQ78" s="894"/>
      <c r="AR78" s="894"/>
      <c r="AS78" s="894"/>
      <c r="AT78" s="894"/>
      <c r="AU78" s="894"/>
      <c r="AV78" s="894"/>
      <c r="AW78" s="894"/>
      <c r="AX78" s="894"/>
      <c r="AY78" s="894"/>
      <c r="AZ78" s="896"/>
      <c r="BA78" s="896"/>
      <c r="BB78" s="896"/>
      <c r="BC78" s="896"/>
      <c r="BD78" s="897"/>
      <c r="BE78" s="244"/>
      <c r="BF78" s="244"/>
      <c r="BG78" s="244"/>
      <c r="BH78" s="244"/>
      <c r="BI78" s="244"/>
      <c r="BJ78" s="233"/>
      <c r="BK78" s="233"/>
      <c r="BL78" s="233"/>
      <c r="BM78" s="233"/>
      <c r="BN78" s="233"/>
      <c r="BO78" s="244"/>
      <c r="BP78" s="244"/>
      <c r="BQ78" s="241">
        <v>72</v>
      </c>
      <c r="BR78" s="246"/>
      <c r="BS78" s="923"/>
      <c r="BT78" s="924"/>
      <c r="BU78" s="924"/>
      <c r="BV78" s="924"/>
      <c r="BW78" s="924"/>
      <c r="BX78" s="924"/>
      <c r="BY78" s="924"/>
      <c r="BZ78" s="924"/>
      <c r="CA78" s="924"/>
      <c r="CB78" s="924"/>
      <c r="CC78" s="924"/>
      <c r="CD78" s="924"/>
      <c r="CE78" s="924"/>
      <c r="CF78" s="924"/>
      <c r="CG78" s="929"/>
      <c r="CH78" s="926"/>
      <c r="CI78" s="927"/>
      <c r="CJ78" s="927"/>
      <c r="CK78" s="927"/>
      <c r="CL78" s="928"/>
      <c r="CM78" s="926"/>
      <c r="CN78" s="927"/>
      <c r="CO78" s="927"/>
      <c r="CP78" s="927"/>
      <c r="CQ78" s="928"/>
      <c r="CR78" s="926"/>
      <c r="CS78" s="927"/>
      <c r="CT78" s="927"/>
      <c r="CU78" s="927"/>
      <c r="CV78" s="928"/>
      <c r="CW78" s="926"/>
      <c r="CX78" s="927"/>
      <c r="CY78" s="927"/>
      <c r="CZ78" s="927"/>
      <c r="DA78" s="928"/>
      <c r="DB78" s="926"/>
      <c r="DC78" s="927"/>
      <c r="DD78" s="927"/>
      <c r="DE78" s="927"/>
      <c r="DF78" s="928"/>
      <c r="DG78" s="926"/>
      <c r="DH78" s="927"/>
      <c r="DI78" s="927"/>
      <c r="DJ78" s="927"/>
      <c r="DK78" s="928"/>
      <c r="DL78" s="926"/>
      <c r="DM78" s="927"/>
      <c r="DN78" s="927"/>
      <c r="DO78" s="927"/>
      <c r="DP78" s="928"/>
      <c r="DQ78" s="926"/>
      <c r="DR78" s="927"/>
      <c r="DS78" s="927"/>
      <c r="DT78" s="927"/>
      <c r="DU78" s="928"/>
      <c r="DV78" s="923"/>
      <c r="DW78" s="924"/>
      <c r="DX78" s="924"/>
      <c r="DY78" s="924"/>
      <c r="DZ78" s="925"/>
      <c r="EA78" s="233"/>
    </row>
    <row r="79" spans="1:131" ht="26.25" customHeight="1" x14ac:dyDescent="0.2">
      <c r="A79" s="241">
        <v>12</v>
      </c>
      <c r="B79" s="937"/>
      <c r="C79" s="938"/>
      <c r="D79" s="938"/>
      <c r="E79" s="938"/>
      <c r="F79" s="938"/>
      <c r="G79" s="938"/>
      <c r="H79" s="938"/>
      <c r="I79" s="938"/>
      <c r="J79" s="938"/>
      <c r="K79" s="938"/>
      <c r="L79" s="938"/>
      <c r="M79" s="938"/>
      <c r="N79" s="938"/>
      <c r="O79" s="938"/>
      <c r="P79" s="939"/>
      <c r="Q79" s="940"/>
      <c r="R79" s="894"/>
      <c r="S79" s="894"/>
      <c r="T79" s="894"/>
      <c r="U79" s="894"/>
      <c r="V79" s="894"/>
      <c r="W79" s="894"/>
      <c r="X79" s="894"/>
      <c r="Y79" s="894"/>
      <c r="Z79" s="894"/>
      <c r="AA79" s="894"/>
      <c r="AB79" s="894"/>
      <c r="AC79" s="894"/>
      <c r="AD79" s="894"/>
      <c r="AE79" s="894"/>
      <c r="AF79" s="894"/>
      <c r="AG79" s="894"/>
      <c r="AH79" s="894"/>
      <c r="AI79" s="894"/>
      <c r="AJ79" s="894"/>
      <c r="AK79" s="894"/>
      <c r="AL79" s="894"/>
      <c r="AM79" s="894"/>
      <c r="AN79" s="894"/>
      <c r="AO79" s="894"/>
      <c r="AP79" s="894"/>
      <c r="AQ79" s="894"/>
      <c r="AR79" s="894"/>
      <c r="AS79" s="894"/>
      <c r="AT79" s="894"/>
      <c r="AU79" s="894"/>
      <c r="AV79" s="894"/>
      <c r="AW79" s="894"/>
      <c r="AX79" s="894"/>
      <c r="AY79" s="894"/>
      <c r="AZ79" s="896"/>
      <c r="BA79" s="896"/>
      <c r="BB79" s="896"/>
      <c r="BC79" s="896"/>
      <c r="BD79" s="897"/>
      <c r="BE79" s="244"/>
      <c r="BF79" s="244"/>
      <c r="BG79" s="244"/>
      <c r="BH79" s="244"/>
      <c r="BI79" s="244"/>
      <c r="BJ79" s="233"/>
      <c r="BK79" s="233"/>
      <c r="BL79" s="233"/>
      <c r="BM79" s="233"/>
      <c r="BN79" s="233"/>
      <c r="BO79" s="244"/>
      <c r="BP79" s="244"/>
      <c r="BQ79" s="241">
        <v>73</v>
      </c>
      <c r="BR79" s="246"/>
      <c r="BS79" s="923"/>
      <c r="BT79" s="924"/>
      <c r="BU79" s="924"/>
      <c r="BV79" s="924"/>
      <c r="BW79" s="924"/>
      <c r="BX79" s="924"/>
      <c r="BY79" s="924"/>
      <c r="BZ79" s="924"/>
      <c r="CA79" s="924"/>
      <c r="CB79" s="924"/>
      <c r="CC79" s="924"/>
      <c r="CD79" s="924"/>
      <c r="CE79" s="924"/>
      <c r="CF79" s="924"/>
      <c r="CG79" s="929"/>
      <c r="CH79" s="926"/>
      <c r="CI79" s="927"/>
      <c r="CJ79" s="927"/>
      <c r="CK79" s="927"/>
      <c r="CL79" s="928"/>
      <c r="CM79" s="926"/>
      <c r="CN79" s="927"/>
      <c r="CO79" s="927"/>
      <c r="CP79" s="927"/>
      <c r="CQ79" s="928"/>
      <c r="CR79" s="926"/>
      <c r="CS79" s="927"/>
      <c r="CT79" s="927"/>
      <c r="CU79" s="927"/>
      <c r="CV79" s="928"/>
      <c r="CW79" s="926"/>
      <c r="CX79" s="927"/>
      <c r="CY79" s="927"/>
      <c r="CZ79" s="927"/>
      <c r="DA79" s="928"/>
      <c r="DB79" s="926"/>
      <c r="DC79" s="927"/>
      <c r="DD79" s="927"/>
      <c r="DE79" s="927"/>
      <c r="DF79" s="928"/>
      <c r="DG79" s="926"/>
      <c r="DH79" s="927"/>
      <c r="DI79" s="927"/>
      <c r="DJ79" s="927"/>
      <c r="DK79" s="928"/>
      <c r="DL79" s="926"/>
      <c r="DM79" s="927"/>
      <c r="DN79" s="927"/>
      <c r="DO79" s="927"/>
      <c r="DP79" s="928"/>
      <c r="DQ79" s="926"/>
      <c r="DR79" s="927"/>
      <c r="DS79" s="927"/>
      <c r="DT79" s="927"/>
      <c r="DU79" s="928"/>
      <c r="DV79" s="923"/>
      <c r="DW79" s="924"/>
      <c r="DX79" s="924"/>
      <c r="DY79" s="924"/>
      <c r="DZ79" s="925"/>
      <c r="EA79" s="233"/>
    </row>
    <row r="80" spans="1:131" ht="26.25" customHeight="1" x14ac:dyDescent="0.2">
      <c r="A80" s="241">
        <v>13</v>
      </c>
      <c r="B80" s="937"/>
      <c r="C80" s="938"/>
      <c r="D80" s="938"/>
      <c r="E80" s="938"/>
      <c r="F80" s="938"/>
      <c r="G80" s="938"/>
      <c r="H80" s="938"/>
      <c r="I80" s="938"/>
      <c r="J80" s="938"/>
      <c r="K80" s="938"/>
      <c r="L80" s="938"/>
      <c r="M80" s="938"/>
      <c r="N80" s="938"/>
      <c r="O80" s="938"/>
      <c r="P80" s="939"/>
      <c r="Q80" s="940"/>
      <c r="R80" s="894"/>
      <c r="S80" s="894"/>
      <c r="T80" s="894"/>
      <c r="U80" s="894"/>
      <c r="V80" s="894"/>
      <c r="W80" s="894"/>
      <c r="X80" s="894"/>
      <c r="Y80" s="894"/>
      <c r="Z80" s="894"/>
      <c r="AA80" s="894"/>
      <c r="AB80" s="894"/>
      <c r="AC80" s="894"/>
      <c r="AD80" s="894"/>
      <c r="AE80" s="894"/>
      <c r="AF80" s="894"/>
      <c r="AG80" s="894"/>
      <c r="AH80" s="894"/>
      <c r="AI80" s="894"/>
      <c r="AJ80" s="894"/>
      <c r="AK80" s="894"/>
      <c r="AL80" s="894"/>
      <c r="AM80" s="894"/>
      <c r="AN80" s="894"/>
      <c r="AO80" s="894"/>
      <c r="AP80" s="894"/>
      <c r="AQ80" s="894"/>
      <c r="AR80" s="894"/>
      <c r="AS80" s="894"/>
      <c r="AT80" s="894"/>
      <c r="AU80" s="894"/>
      <c r="AV80" s="894"/>
      <c r="AW80" s="894"/>
      <c r="AX80" s="894"/>
      <c r="AY80" s="894"/>
      <c r="AZ80" s="896"/>
      <c r="BA80" s="896"/>
      <c r="BB80" s="896"/>
      <c r="BC80" s="896"/>
      <c r="BD80" s="897"/>
      <c r="BE80" s="244"/>
      <c r="BF80" s="244"/>
      <c r="BG80" s="244"/>
      <c r="BH80" s="244"/>
      <c r="BI80" s="244"/>
      <c r="BJ80" s="244"/>
      <c r="BK80" s="244"/>
      <c r="BL80" s="244"/>
      <c r="BM80" s="244"/>
      <c r="BN80" s="244"/>
      <c r="BO80" s="244"/>
      <c r="BP80" s="244"/>
      <c r="BQ80" s="241">
        <v>74</v>
      </c>
      <c r="BR80" s="246"/>
      <c r="BS80" s="923"/>
      <c r="BT80" s="924"/>
      <c r="BU80" s="924"/>
      <c r="BV80" s="924"/>
      <c r="BW80" s="924"/>
      <c r="BX80" s="924"/>
      <c r="BY80" s="924"/>
      <c r="BZ80" s="924"/>
      <c r="CA80" s="924"/>
      <c r="CB80" s="924"/>
      <c r="CC80" s="924"/>
      <c r="CD80" s="924"/>
      <c r="CE80" s="924"/>
      <c r="CF80" s="924"/>
      <c r="CG80" s="929"/>
      <c r="CH80" s="926"/>
      <c r="CI80" s="927"/>
      <c r="CJ80" s="927"/>
      <c r="CK80" s="927"/>
      <c r="CL80" s="928"/>
      <c r="CM80" s="926"/>
      <c r="CN80" s="927"/>
      <c r="CO80" s="927"/>
      <c r="CP80" s="927"/>
      <c r="CQ80" s="928"/>
      <c r="CR80" s="926"/>
      <c r="CS80" s="927"/>
      <c r="CT80" s="927"/>
      <c r="CU80" s="927"/>
      <c r="CV80" s="928"/>
      <c r="CW80" s="926"/>
      <c r="CX80" s="927"/>
      <c r="CY80" s="927"/>
      <c r="CZ80" s="927"/>
      <c r="DA80" s="928"/>
      <c r="DB80" s="926"/>
      <c r="DC80" s="927"/>
      <c r="DD80" s="927"/>
      <c r="DE80" s="927"/>
      <c r="DF80" s="928"/>
      <c r="DG80" s="926"/>
      <c r="DH80" s="927"/>
      <c r="DI80" s="927"/>
      <c r="DJ80" s="927"/>
      <c r="DK80" s="928"/>
      <c r="DL80" s="926"/>
      <c r="DM80" s="927"/>
      <c r="DN80" s="927"/>
      <c r="DO80" s="927"/>
      <c r="DP80" s="928"/>
      <c r="DQ80" s="926"/>
      <c r="DR80" s="927"/>
      <c r="DS80" s="927"/>
      <c r="DT80" s="927"/>
      <c r="DU80" s="928"/>
      <c r="DV80" s="923"/>
      <c r="DW80" s="924"/>
      <c r="DX80" s="924"/>
      <c r="DY80" s="924"/>
      <c r="DZ80" s="925"/>
      <c r="EA80" s="233"/>
    </row>
    <row r="81" spans="1:131" ht="26.25" customHeight="1" x14ac:dyDescent="0.2">
      <c r="A81" s="241">
        <v>14</v>
      </c>
      <c r="B81" s="937"/>
      <c r="C81" s="938"/>
      <c r="D81" s="938"/>
      <c r="E81" s="938"/>
      <c r="F81" s="938"/>
      <c r="G81" s="938"/>
      <c r="H81" s="938"/>
      <c r="I81" s="938"/>
      <c r="J81" s="938"/>
      <c r="K81" s="938"/>
      <c r="L81" s="938"/>
      <c r="M81" s="938"/>
      <c r="N81" s="938"/>
      <c r="O81" s="938"/>
      <c r="P81" s="939"/>
      <c r="Q81" s="940"/>
      <c r="R81" s="894"/>
      <c r="S81" s="894"/>
      <c r="T81" s="894"/>
      <c r="U81" s="894"/>
      <c r="V81" s="894"/>
      <c r="W81" s="894"/>
      <c r="X81" s="894"/>
      <c r="Y81" s="894"/>
      <c r="Z81" s="894"/>
      <c r="AA81" s="894"/>
      <c r="AB81" s="894"/>
      <c r="AC81" s="894"/>
      <c r="AD81" s="894"/>
      <c r="AE81" s="894"/>
      <c r="AF81" s="894"/>
      <c r="AG81" s="894"/>
      <c r="AH81" s="894"/>
      <c r="AI81" s="894"/>
      <c r="AJ81" s="894"/>
      <c r="AK81" s="894"/>
      <c r="AL81" s="894"/>
      <c r="AM81" s="894"/>
      <c r="AN81" s="894"/>
      <c r="AO81" s="894"/>
      <c r="AP81" s="894"/>
      <c r="AQ81" s="894"/>
      <c r="AR81" s="894"/>
      <c r="AS81" s="894"/>
      <c r="AT81" s="894"/>
      <c r="AU81" s="894"/>
      <c r="AV81" s="894"/>
      <c r="AW81" s="894"/>
      <c r="AX81" s="894"/>
      <c r="AY81" s="894"/>
      <c r="AZ81" s="896"/>
      <c r="BA81" s="896"/>
      <c r="BB81" s="896"/>
      <c r="BC81" s="896"/>
      <c r="BD81" s="897"/>
      <c r="BE81" s="244"/>
      <c r="BF81" s="244"/>
      <c r="BG81" s="244"/>
      <c r="BH81" s="244"/>
      <c r="BI81" s="244"/>
      <c r="BJ81" s="244"/>
      <c r="BK81" s="244"/>
      <c r="BL81" s="244"/>
      <c r="BM81" s="244"/>
      <c r="BN81" s="244"/>
      <c r="BO81" s="244"/>
      <c r="BP81" s="244"/>
      <c r="BQ81" s="241">
        <v>75</v>
      </c>
      <c r="BR81" s="246"/>
      <c r="BS81" s="923"/>
      <c r="BT81" s="924"/>
      <c r="BU81" s="924"/>
      <c r="BV81" s="924"/>
      <c r="BW81" s="924"/>
      <c r="BX81" s="924"/>
      <c r="BY81" s="924"/>
      <c r="BZ81" s="924"/>
      <c r="CA81" s="924"/>
      <c r="CB81" s="924"/>
      <c r="CC81" s="924"/>
      <c r="CD81" s="924"/>
      <c r="CE81" s="924"/>
      <c r="CF81" s="924"/>
      <c r="CG81" s="929"/>
      <c r="CH81" s="926"/>
      <c r="CI81" s="927"/>
      <c r="CJ81" s="927"/>
      <c r="CK81" s="927"/>
      <c r="CL81" s="928"/>
      <c r="CM81" s="926"/>
      <c r="CN81" s="927"/>
      <c r="CO81" s="927"/>
      <c r="CP81" s="927"/>
      <c r="CQ81" s="928"/>
      <c r="CR81" s="926"/>
      <c r="CS81" s="927"/>
      <c r="CT81" s="927"/>
      <c r="CU81" s="927"/>
      <c r="CV81" s="928"/>
      <c r="CW81" s="926"/>
      <c r="CX81" s="927"/>
      <c r="CY81" s="927"/>
      <c r="CZ81" s="927"/>
      <c r="DA81" s="928"/>
      <c r="DB81" s="926"/>
      <c r="DC81" s="927"/>
      <c r="DD81" s="927"/>
      <c r="DE81" s="927"/>
      <c r="DF81" s="928"/>
      <c r="DG81" s="926"/>
      <c r="DH81" s="927"/>
      <c r="DI81" s="927"/>
      <c r="DJ81" s="927"/>
      <c r="DK81" s="928"/>
      <c r="DL81" s="926"/>
      <c r="DM81" s="927"/>
      <c r="DN81" s="927"/>
      <c r="DO81" s="927"/>
      <c r="DP81" s="928"/>
      <c r="DQ81" s="926"/>
      <c r="DR81" s="927"/>
      <c r="DS81" s="927"/>
      <c r="DT81" s="927"/>
      <c r="DU81" s="928"/>
      <c r="DV81" s="923"/>
      <c r="DW81" s="924"/>
      <c r="DX81" s="924"/>
      <c r="DY81" s="924"/>
      <c r="DZ81" s="925"/>
      <c r="EA81" s="233"/>
    </row>
    <row r="82" spans="1:131" ht="26.25" customHeight="1" x14ac:dyDescent="0.2">
      <c r="A82" s="241">
        <v>15</v>
      </c>
      <c r="B82" s="937"/>
      <c r="C82" s="938"/>
      <c r="D82" s="938"/>
      <c r="E82" s="938"/>
      <c r="F82" s="938"/>
      <c r="G82" s="938"/>
      <c r="H82" s="938"/>
      <c r="I82" s="938"/>
      <c r="J82" s="938"/>
      <c r="K82" s="938"/>
      <c r="L82" s="938"/>
      <c r="M82" s="938"/>
      <c r="N82" s="938"/>
      <c r="O82" s="938"/>
      <c r="P82" s="939"/>
      <c r="Q82" s="940"/>
      <c r="R82" s="894"/>
      <c r="S82" s="894"/>
      <c r="T82" s="894"/>
      <c r="U82" s="894"/>
      <c r="V82" s="894"/>
      <c r="W82" s="894"/>
      <c r="X82" s="894"/>
      <c r="Y82" s="894"/>
      <c r="Z82" s="894"/>
      <c r="AA82" s="894"/>
      <c r="AB82" s="894"/>
      <c r="AC82" s="894"/>
      <c r="AD82" s="894"/>
      <c r="AE82" s="894"/>
      <c r="AF82" s="894"/>
      <c r="AG82" s="894"/>
      <c r="AH82" s="894"/>
      <c r="AI82" s="894"/>
      <c r="AJ82" s="894"/>
      <c r="AK82" s="894"/>
      <c r="AL82" s="894"/>
      <c r="AM82" s="894"/>
      <c r="AN82" s="894"/>
      <c r="AO82" s="894"/>
      <c r="AP82" s="894"/>
      <c r="AQ82" s="894"/>
      <c r="AR82" s="894"/>
      <c r="AS82" s="894"/>
      <c r="AT82" s="894"/>
      <c r="AU82" s="894"/>
      <c r="AV82" s="894"/>
      <c r="AW82" s="894"/>
      <c r="AX82" s="894"/>
      <c r="AY82" s="894"/>
      <c r="AZ82" s="896"/>
      <c r="BA82" s="896"/>
      <c r="BB82" s="896"/>
      <c r="BC82" s="896"/>
      <c r="BD82" s="897"/>
      <c r="BE82" s="244"/>
      <c r="BF82" s="244"/>
      <c r="BG82" s="244"/>
      <c r="BH82" s="244"/>
      <c r="BI82" s="244"/>
      <c r="BJ82" s="244"/>
      <c r="BK82" s="244"/>
      <c r="BL82" s="244"/>
      <c r="BM82" s="244"/>
      <c r="BN82" s="244"/>
      <c r="BO82" s="244"/>
      <c r="BP82" s="244"/>
      <c r="BQ82" s="241">
        <v>76</v>
      </c>
      <c r="BR82" s="246"/>
      <c r="BS82" s="923"/>
      <c r="BT82" s="924"/>
      <c r="BU82" s="924"/>
      <c r="BV82" s="924"/>
      <c r="BW82" s="924"/>
      <c r="BX82" s="924"/>
      <c r="BY82" s="924"/>
      <c r="BZ82" s="924"/>
      <c r="CA82" s="924"/>
      <c r="CB82" s="924"/>
      <c r="CC82" s="924"/>
      <c r="CD82" s="924"/>
      <c r="CE82" s="924"/>
      <c r="CF82" s="924"/>
      <c r="CG82" s="929"/>
      <c r="CH82" s="926"/>
      <c r="CI82" s="927"/>
      <c r="CJ82" s="927"/>
      <c r="CK82" s="927"/>
      <c r="CL82" s="928"/>
      <c r="CM82" s="926"/>
      <c r="CN82" s="927"/>
      <c r="CO82" s="927"/>
      <c r="CP82" s="927"/>
      <c r="CQ82" s="928"/>
      <c r="CR82" s="926"/>
      <c r="CS82" s="927"/>
      <c r="CT82" s="927"/>
      <c r="CU82" s="927"/>
      <c r="CV82" s="928"/>
      <c r="CW82" s="926"/>
      <c r="CX82" s="927"/>
      <c r="CY82" s="927"/>
      <c r="CZ82" s="927"/>
      <c r="DA82" s="928"/>
      <c r="DB82" s="926"/>
      <c r="DC82" s="927"/>
      <c r="DD82" s="927"/>
      <c r="DE82" s="927"/>
      <c r="DF82" s="928"/>
      <c r="DG82" s="926"/>
      <c r="DH82" s="927"/>
      <c r="DI82" s="927"/>
      <c r="DJ82" s="927"/>
      <c r="DK82" s="928"/>
      <c r="DL82" s="926"/>
      <c r="DM82" s="927"/>
      <c r="DN82" s="927"/>
      <c r="DO82" s="927"/>
      <c r="DP82" s="928"/>
      <c r="DQ82" s="926"/>
      <c r="DR82" s="927"/>
      <c r="DS82" s="927"/>
      <c r="DT82" s="927"/>
      <c r="DU82" s="928"/>
      <c r="DV82" s="923"/>
      <c r="DW82" s="924"/>
      <c r="DX82" s="924"/>
      <c r="DY82" s="924"/>
      <c r="DZ82" s="925"/>
      <c r="EA82" s="233"/>
    </row>
    <row r="83" spans="1:131" ht="26.25" customHeight="1" x14ac:dyDescent="0.2">
      <c r="A83" s="241">
        <v>16</v>
      </c>
      <c r="B83" s="937"/>
      <c r="C83" s="938"/>
      <c r="D83" s="938"/>
      <c r="E83" s="938"/>
      <c r="F83" s="938"/>
      <c r="G83" s="938"/>
      <c r="H83" s="938"/>
      <c r="I83" s="938"/>
      <c r="J83" s="938"/>
      <c r="K83" s="938"/>
      <c r="L83" s="938"/>
      <c r="M83" s="938"/>
      <c r="N83" s="938"/>
      <c r="O83" s="938"/>
      <c r="P83" s="939"/>
      <c r="Q83" s="940"/>
      <c r="R83" s="894"/>
      <c r="S83" s="894"/>
      <c r="T83" s="894"/>
      <c r="U83" s="894"/>
      <c r="V83" s="894"/>
      <c r="W83" s="894"/>
      <c r="X83" s="894"/>
      <c r="Y83" s="894"/>
      <c r="Z83" s="894"/>
      <c r="AA83" s="894"/>
      <c r="AB83" s="894"/>
      <c r="AC83" s="894"/>
      <c r="AD83" s="894"/>
      <c r="AE83" s="894"/>
      <c r="AF83" s="894"/>
      <c r="AG83" s="894"/>
      <c r="AH83" s="894"/>
      <c r="AI83" s="894"/>
      <c r="AJ83" s="894"/>
      <c r="AK83" s="894"/>
      <c r="AL83" s="894"/>
      <c r="AM83" s="894"/>
      <c r="AN83" s="894"/>
      <c r="AO83" s="894"/>
      <c r="AP83" s="894"/>
      <c r="AQ83" s="894"/>
      <c r="AR83" s="894"/>
      <c r="AS83" s="894"/>
      <c r="AT83" s="894"/>
      <c r="AU83" s="894"/>
      <c r="AV83" s="894"/>
      <c r="AW83" s="894"/>
      <c r="AX83" s="894"/>
      <c r="AY83" s="894"/>
      <c r="AZ83" s="896"/>
      <c r="BA83" s="896"/>
      <c r="BB83" s="896"/>
      <c r="BC83" s="896"/>
      <c r="BD83" s="897"/>
      <c r="BE83" s="244"/>
      <c r="BF83" s="244"/>
      <c r="BG83" s="244"/>
      <c r="BH83" s="244"/>
      <c r="BI83" s="244"/>
      <c r="BJ83" s="244"/>
      <c r="BK83" s="244"/>
      <c r="BL83" s="244"/>
      <c r="BM83" s="244"/>
      <c r="BN83" s="244"/>
      <c r="BO83" s="244"/>
      <c r="BP83" s="244"/>
      <c r="BQ83" s="241">
        <v>77</v>
      </c>
      <c r="BR83" s="246"/>
      <c r="BS83" s="923"/>
      <c r="BT83" s="924"/>
      <c r="BU83" s="924"/>
      <c r="BV83" s="924"/>
      <c r="BW83" s="924"/>
      <c r="BX83" s="924"/>
      <c r="BY83" s="924"/>
      <c r="BZ83" s="924"/>
      <c r="CA83" s="924"/>
      <c r="CB83" s="924"/>
      <c r="CC83" s="924"/>
      <c r="CD83" s="924"/>
      <c r="CE83" s="924"/>
      <c r="CF83" s="924"/>
      <c r="CG83" s="929"/>
      <c r="CH83" s="926"/>
      <c r="CI83" s="927"/>
      <c r="CJ83" s="927"/>
      <c r="CK83" s="927"/>
      <c r="CL83" s="928"/>
      <c r="CM83" s="926"/>
      <c r="CN83" s="927"/>
      <c r="CO83" s="927"/>
      <c r="CP83" s="927"/>
      <c r="CQ83" s="928"/>
      <c r="CR83" s="926"/>
      <c r="CS83" s="927"/>
      <c r="CT83" s="927"/>
      <c r="CU83" s="927"/>
      <c r="CV83" s="928"/>
      <c r="CW83" s="926"/>
      <c r="CX83" s="927"/>
      <c r="CY83" s="927"/>
      <c r="CZ83" s="927"/>
      <c r="DA83" s="928"/>
      <c r="DB83" s="926"/>
      <c r="DC83" s="927"/>
      <c r="DD83" s="927"/>
      <c r="DE83" s="927"/>
      <c r="DF83" s="928"/>
      <c r="DG83" s="926"/>
      <c r="DH83" s="927"/>
      <c r="DI83" s="927"/>
      <c r="DJ83" s="927"/>
      <c r="DK83" s="928"/>
      <c r="DL83" s="926"/>
      <c r="DM83" s="927"/>
      <c r="DN83" s="927"/>
      <c r="DO83" s="927"/>
      <c r="DP83" s="928"/>
      <c r="DQ83" s="926"/>
      <c r="DR83" s="927"/>
      <c r="DS83" s="927"/>
      <c r="DT83" s="927"/>
      <c r="DU83" s="928"/>
      <c r="DV83" s="923"/>
      <c r="DW83" s="924"/>
      <c r="DX83" s="924"/>
      <c r="DY83" s="924"/>
      <c r="DZ83" s="925"/>
      <c r="EA83" s="233"/>
    </row>
    <row r="84" spans="1:131" ht="26.25" customHeight="1" x14ac:dyDescent="0.2">
      <c r="A84" s="241">
        <v>17</v>
      </c>
      <c r="B84" s="937"/>
      <c r="C84" s="938"/>
      <c r="D84" s="938"/>
      <c r="E84" s="938"/>
      <c r="F84" s="938"/>
      <c r="G84" s="938"/>
      <c r="H84" s="938"/>
      <c r="I84" s="938"/>
      <c r="J84" s="938"/>
      <c r="K84" s="938"/>
      <c r="L84" s="938"/>
      <c r="M84" s="938"/>
      <c r="N84" s="938"/>
      <c r="O84" s="938"/>
      <c r="P84" s="939"/>
      <c r="Q84" s="940"/>
      <c r="R84" s="894"/>
      <c r="S84" s="894"/>
      <c r="T84" s="894"/>
      <c r="U84" s="894"/>
      <c r="V84" s="894"/>
      <c r="W84" s="894"/>
      <c r="X84" s="894"/>
      <c r="Y84" s="894"/>
      <c r="Z84" s="894"/>
      <c r="AA84" s="894"/>
      <c r="AB84" s="894"/>
      <c r="AC84" s="894"/>
      <c r="AD84" s="894"/>
      <c r="AE84" s="894"/>
      <c r="AF84" s="894"/>
      <c r="AG84" s="894"/>
      <c r="AH84" s="894"/>
      <c r="AI84" s="894"/>
      <c r="AJ84" s="894"/>
      <c r="AK84" s="894"/>
      <c r="AL84" s="894"/>
      <c r="AM84" s="894"/>
      <c r="AN84" s="894"/>
      <c r="AO84" s="894"/>
      <c r="AP84" s="894"/>
      <c r="AQ84" s="894"/>
      <c r="AR84" s="894"/>
      <c r="AS84" s="894"/>
      <c r="AT84" s="894"/>
      <c r="AU84" s="894"/>
      <c r="AV84" s="894"/>
      <c r="AW84" s="894"/>
      <c r="AX84" s="894"/>
      <c r="AY84" s="894"/>
      <c r="AZ84" s="896"/>
      <c r="BA84" s="896"/>
      <c r="BB84" s="896"/>
      <c r="BC84" s="896"/>
      <c r="BD84" s="897"/>
      <c r="BE84" s="244"/>
      <c r="BF84" s="244"/>
      <c r="BG84" s="244"/>
      <c r="BH84" s="244"/>
      <c r="BI84" s="244"/>
      <c r="BJ84" s="244"/>
      <c r="BK84" s="244"/>
      <c r="BL84" s="244"/>
      <c r="BM84" s="244"/>
      <c r="BN84" s="244"/>
      <c r="BO84" s="244"/>
      <c r="BP84" s="244"/>
      <c r="BQ84" s="241">
        <v>78</v>
      </c>
      <c r="BR84" s="246"/>
      <c r="BS84" s="923"/>
      <c r="BT84" s="924"/>
      <c r="BU84" s="924"/>
      <c r="BV84" s="924"/>
      <c r="BW84" s="924"/>
      <c r="BX84" s="924"/>
      <c r="BY84" s="924"/>
      <c r="BZ84" s="924"/>
      <c r="CA84" s="924"/>
      <c r="CB84" s="924"/>
      <c r="CC84" s="924"/>
      <c r="CD84" s="924"/>
      <c r="CE84" s="924"/>
      <c r="CF84" s="924"/>
      <c r="CG84" s="929"/>
      <c r="CH84" s="926"/>
      <c r="CI84" s="927"/>
      <c r="CJ84" s="927"/>
      <c r="CK84" s="927"/>
      <c r="CL84" s="928"/>
      <c r="CM84" s="926"/>
      <c r="CN84" s="927"/>
      <c r="CO84" s="927"/>
      <c r="CP84" s="927"/>
      <c r="CQ84" s="928"/>
      <c r="CR84" s="926"/>
      <c r="CS84" s="927"/>
      <c r="CT84" s="927"/>
      <c r="CU84" s="927"/>
      <c r="CV84" s="928"/>
      <c r="CW84" s="926"/>
      <c r="CX84" s="927"/>
      <c r="CY84" s="927"/>
      <c r="CZ84" s="927"/>
      <c r="DA84" s="928"/>
      <c r="DB84" s="926"/>
      <c r="DC84" s="927"/>
      <c r="DD84" s="927"/>
      <c r="DE84" s="927"/>
      <c r="DF84" s="928"/>
      <c r="DG84" s="926"/>
      <c r="DH84" s="927"/>
      <c r="DI84" s="927"/>
      <c r="DJ84" s="927"/>
      <c r="DK84" s="928"/>
      <c r="DL84" s="926"/>
      <c r="DM84" s="927"/>
      <c r="DN84" s="927"/>
      <c r="DO84" s="927"/>
      <c r="DP84" s="928"/>
      <c r="DQ84" s="926"/>
      <c r="DR84" s="927"/>
      <c r="DS84" s="927"/>
      <c r="DT84" s="927"/>
      <c r="DU84" s="928"/>
      <c r="DV84" s="923"/>
      <c r="DW84" s="924"/>
      <c r="DX84" s="924"/>
      <c r="DY84" s="924"/>
      <c r="DZ84" s="925"/>
      <c r="EA84" s="233"/>
    </row>
    <row r="85" spans="1:131" ht="26.25" customHeight="1" x14ac:dyDescent="0.2">
      <c r="A85" s="241">
        <v>18</v>
      </c>
      <c r="B85" s="937"/>
      <c r="C85" s="938"/>
      <c r="D85" s="938"/>
      <c r="E85" s="938"/>
      <c r="F85" s="938"/>
      <c r="G85" s="938"/>
      <c r="H85" s="938"/>
      <c r="I85" s="938"/>
      <c r="J85" s="938"/>
      <c r="K85" s="938"/>
      <c r="L85" s="938"/>
      <c r="M85" s="938"/>
      <c r="N85" s="938"/>
      <c r="O85" s="938"/>
      <c r="P85" s="939"/>
      <c r="Q85" s="940"/>
      <c r="R85" s="894"/>
      <c r="S85" s="894"/>
      <c r="T85" s="894"/>
      <c r="U85" s="894"/>
      <c r="V85" s="894"/>
      <c r="W85" s="894"/>
      <c r="X85" s="894"/>
      <c r="Y85" s="894"/>
      <c r="Z85" s="894"/>
      <c r="AA85" s="894"/>
      <c r="AB85" s="894"/>
      <c r="AC85" s="894"/>
      <c r="AD85" s="894"/>
      <c r="AE85" s="894"/>
      <c r="AF85" s="894"/>
      <c r="AG85" s="894"/>
      <c r="AH85" s="894"/>
      <c r="AI85" s="894"/>
      <c r="AJ85" s="894"/>
      <c r="AK85" s="894"/>
      <c r="AL85" s="894"/>
      <c r="AM85" s="894"/>
      <c r="AN85" s="894"/>
      <c r="AO85" s="894"/>
      <c r="AP85" s="894"/>
      <c r="AQ85" s="894"/>
      <c r="AR85" s="894"/>
      <c r="AS85" s="894"/>
      <c r="AT85" s="894"/>
      <c r="AU85" s="894"/>
      <c r="AV85" s="894"/>
      <c r="AW85" s="894"/>
      <c r="AX85" s="894"/>
      <c r="AY85" s="894"/>
      <c r="AZ85" s="896"/>
      <c r="BA85" s="896"/>
      <c r="BB85" s="896"/>
      <c r="BC85" s="896"/>
      <c r="BD85" s="897"/>
      <c r="BE85" s="244"/>
      <c r="BF85" s="244"/>
      <c r="BG85" s="244"/>
      <c r="BH85" s="244"/>
      <c r="BI85" s="244"/>
      <c r="BJ85" s="244"/>
      <c r="BK85" s="244"/>
      <c r="BL85" s="244"/>
      <c r="BM85" s="244"/>
      <c r="BN85" s="244"/>
      <c r="BO85" s="244"/>
      <c r="BP85" s="244"/>
      <c r="BQ85" s="241">
        <v>79</v>
      </c>
      <c r="BR85" s="246"/>
      <c r="BS85" s="923"/>
      <c r="BT85" s="924"/>
      <c r="BU85" s="924"/>
      <c r="BV85" s="924"/>
      <c r="BW85" s="924"/>
      <c r="BX85" s="924"/>
      <c r="BY85" s="924"/>
      <c r="BZ85" s="924"/>
      <c r="CA85" s="924"/>
      <c r="CB85" s="924"/>
      <c r="CC85" s="924"/>
      <c r="CD85" s="924"/>
      <c r="CE85" s="924"/>
      <c r="CF85" s="924"/>
      <c r="CG85" s="929"/>
      <c r="CH85" s="926"/>
      <c r="CI85" s="927"/>
      <c r="CJ85" s="927"/>
      <c r="CK85" s="927"/>
      <c r="CL85" s="928"/>
      <c r="CM85" s="926"/>
      <c r="CN85" s="927"/>
      <c r="CO85" s="927"/>
      <c r="CP85" s="927"/>
      <c r="CQ85" s="928"/>
      <c r="CR85" s="926"/>
      <c r="CS85" s="927"/>
      <c r="CT85" s="927"/>
      <c r="CU85" s="927"/>
      <c r="CV85" s="928"/>
      <c r="CW85" s="926"/>
      <c r="CX85" s="927"/>
      <c r="CY85" s="927"/>
      <c r="CZ85" s="927"/>
      <c r="DA85" s="928"/>
      <c r="DB85" s="926"/>
      <c r="DC85" s="927"/>
      <c r="DD85" s="927"/>
      <c r="DE85" s="927"/>
      <c r="DF85" s="928"/>
      <c r="DG85" s="926"/>
      <c r="DH85" s="927"/>
      <c r="DI85" s="927"/>
      <c r="DJ85" s="927"/>
      <c r="DK85" s="928"/>
      <c r="DL85" s="926"/>
      <c r="DM85" s="927"/>
      <c r="DN85" s="927"/>
      <c r="DO85" s="927"/>
      <c r="DP85" s="928"/>
      <c r="DQ85" s="926"/>
      <c r="DR85" s="927"/>
      <c r="DS85" s="927"/>
      <c r="DT85" s="927"/>
      <c r="DU85" s="928"/>
      <c r="DV85" s="923"/>
      <c r="DW85" s="924"/>
      <c r="DX85" s="924"/>
      <c r="DY85" s="924"/>
      <c r="DZ85" s="925"/>
      <c r="EA85" s="233"/>
    </row>
    <row r="86" spans="1:131" ht="26.25" customHeight="1" x14ac:dyDescent="0.2">
      <c r="A86" s="241">
        <v>19</v>
      </c>
      <c r="B86" s="937"/>
      <c r="C86" s="938"/>
      <c r="D86" s="938"/>
      <c r="E86" s="938"/>
      <c r="F86" s="938"/>
      <c r="G86" s="938"/>
      <c r="H86" s="938"/>
      <c r="I86" s="938"/>
      <c r="J86" s="938"/>
      <c r="K86" s="938"/>
      <c r="L86" s="938"/>
      <c r="M86" s="938"/>
      <c r="N86" s="938"/>
      <c r="O86" s="938"/>
      <c r="P86" s="939"/>
      <c r="Q86" s="940"/>
      <c r="R86" s="894"/>
      <c r="S86" s="894"/>
      <c r="T86" s="894"/>
      <c r="U86" s="894"/>
      <c r="V86" s="894"/>
      <c r="W86" s="894"/>
      <c r="X86" s="894"/>
      <c r="Y86" s="894"/>
      <c r="Z86" s="894"/>
      <c r="AA86" s="894"/>
      <c r="AB86" s="894"/>
      <c r="AC86" s="894"/>
      <c r="AD86" s="894"/>
      <c r="AE86" s="894"/>
      <c r="AF86" s="894"/>
      <c r="AG86" s="894"/>
      <c r="AH86" s="894"/>
      <c r="AI86" s="894"/>
      <c r="AJ86" s="894"/>
      <c r="AK86" s="894"/>
      <c r="AL86" s="894"/>
      <c r="AM86" s="894"/>
      <c r="AN86" s="894"/>
      <c r="AO86" s="894"/>
      <c r="AP86" s="894"/>
      <c r="AQ86" s="894"/>
      <c r="AR86" s="894"/>
      <c r="AS86" s="894"/>
      <c r="AT86" s="894"/>
      <c r="AU86" s="894"/>
      <c r="AV86" s="894"/>
      <c r="AW86" s="894"/>
      <c r="AX86" s="894"/>
      <c r="AY86" s="894"/>
      <c r="AZ86" s="896"/>
      <c r="BA86" s="896"/>
      <c r="BB86" s="896"/>
      <c r="BC86" s="896"/>
      <c r="BD86" s="897"/>
      <c r="BE86" s="244"/>
      <c r="BF86" s="244"/>
      <c r="BG86" s="244"/>
      <c r="BH86" s="244"/>
      <c r="BI86" s="244"/>
      <c r="BJ86" s="244"/>
      <c r="BK86" s="244"/>
      <c r="BL86" s="244"/>
      <c r="BM86" s="244"/>
      <c r="BN86" s="244"/>
      <c r="BO86" s="244"/>
      <c r="BP86" s="244"/>
      <c r="BQ86" s="241">
        <v>80</v>
      </c>
      <c r="BR86" s="246"/>
      <c r="BS86" s="923"/>
      <c r="BT86" s="924"/>
      <c r="BU86" s="924"/>
      <c r="BV86" s="924"/>
      <c r="BW86" s="924"/>
      <c r="BX86" s="924"/>
      <c r="BY86" s="924"/>
      <c r="BZ86" s="924"/>
      <c r="CA86" s="924"/>
      <c r="CB86" s="924"/>
      <c r="CC86" s="924"/>
      <c r="CD86" s="924"/>
      <c r="CE86" s="924"/>
      <c r="CF86" s="924"/>
      <c r="CG86" s="929"/>
      <c r="CH86" s="926"/>
      <c r="CI86" s="927"/>
      <c r="CJ86" s="927"/>
      <c r="CK86" s="927"/>
      <c r="CL86" s="928"/>
      <c r="CM86" s="926"/>
      <c r="CN86" s="927"/>
      <c r="CO86" s="927"/>
      <c r="CP86" s="927"/>
      <c r="CQ86" s="928"/>
      <c r="CR86" s="926"/>
      <c r="CS86" s="927"/>
      <c r="CT86" s="927"/>
      <c r="CU86" s="927"/>
      <c r="CV86" s="928"/>
      <c r="CW86" s="926"/>
      <c r="CX86" s="927"/>
      <c r="CY86" s="927"/>
      <c r="CZ86" s="927"/>
      <c r="DA86" s="928"/>
      <c r="DB86" s="926"/>
      <c r="DC86" s="927"/>
      <c r="DD86" s="927"/>
      <c r="DE86" s="927"/>
      <c r="DF86" s="928"/>
      <c r="DG86" s="926"/>
      <c r="DH86" s="927"/>
      <c r="DI86" s="927"/>
      <c r="DJ86" s="927"/>
      <c r="DK86" s="928"/>
      <c r="DL86" s="926"/>
      <c r="DM86" s="927"/>
      <c r="DN86" s="927"/>
      <c r="DO86" s="927"/>
      <c r="DP86" s="928"/>
      <c r="DQ86" s="926"/>
      <c r="DR86" s="927"/>
      <c r="DS86" s="927"/>
      <c r="DT86" s="927"/>
      <c r="DU86" s="928"/>
      <c r="DV86" s="923"/>
      <c r="DW86" s="924"/>
      <c r="DX86" s="924"/>
      <c r="DY86" s="924"/>
      <c r="DZ86" s="925"/>
      <c r="EA86" s="233"/>
    </row>
    <row r="87" spans="1:131" ht="26.25" customHeight="1" x14ac:dyDescent="0.2">
      <c r="A87" s="247">
        <v>20</v>
      </c>
      <c r="B87" s="944"/>
      <c r="C87" s="945"/>
      <c r="D87" s="945"/>
      <c r="E87" s="945"/>
      <c r="F87" s="945"/>
      <c r="G87" s="945"/>
      <c r="H87" s="945"/>
      <c r="I87" s="945"/>
      <c r="J87" s="945"/>
      <c r="K87" s="945"/>
      <c r="L87" s="945"/>
      <c r="M87" s="945"/>
      <c r="N87" s="945"/>
      <c r="O87" s="945"/>
      <c r="P87" s="946"/>
      <c r="Q87" s="947"/>
      <c r="R87" s="948"/>
      <c r="S87" s="948"/>
      <c r="T87" s="948"/>
      <c r="U87" s="948"/>
      <c r="V87" s="948"/>
      <c r="W87" s="948"/>
      <c r="X87" s="948"/>
      <c r="Y87" s="948"/>
      <c r="Z87" s="948"/>
      <c r="AA87" s="948"/>
      <c r="AB87" s="948"/>
      <c r="AC87" s="948"/>
      <c r="AD87" s="948"/>
      <c r="AE87" s="948"/>
      <c r="AF87" s="948"/>
      <c r="AG87" s="948"/>
      <c r="AH87" s="948"/>
      <c r="AI87" s="948"/>
      <c r="AJ87" s="948"/>
      <c r="AK87" s="948"/>
      <c r="AL87" s="948"/>
      <c r="AM87" s="948"/>
      <c r="AN87" s="948"/>
      <c r="AO87" s="948"/>
      <c r="AP87" s="948"/>
      <c r="AQ87" s="948"/>
      <c r="AR87" s="948"/>
      <c r="AS87" s="948"/>
      <c r="AT87" s="948"/>
      <c r="AU87" s="948"/>
      <c r="AV87" s="948"/>
      <c r="AW87" s="948"/>
      <c r="AX87" s="948"/>
      <c r="AY87" s="948"/>
      <c r="AZ87" s="949"/>
      <c r="BA87" s="949"/>
      <c r="BB87" s="949"/>
      <c r="BC87" s="949"/>
      <c r="BD87" s="950"/>
      <c r="BE87" s="244"/>
      <c r="BF87" s="244"/>
      <c r="BG87" s="244"/>
      <c r="BH87" s="244"/>
      <c r="BI87" s="244"/>
      <c r="BJ87" s="244"/>
      <c r="BK87" s="244"/>
      <c r="BL87" s="244"/>
      <c r="BM87" s="244"/>
      <c r="BN87" s="244"/>
      <c r="BO87" s="244"/>
      <c r="BP87" s="244"/>
      <c r="BQ87" s="241">
        <v>81</v>
      </c>
      <c r="BR87" s="246"/>
      <c r="BS87" s="923"/>
      <c r="BT87" s="924"/>
      <c r="BU87" s="924"/>
      <c r="BV87" s="924"/>
      <c r="BW87" s="924"/>
      <c r="BX87" s="924"/>
      <c r="BY87" s="924"/>
      <c r="BZ87" s="924"/>
      <c r="CA87" s="924"/>
      <c r="CB87" s="924"/>
      <c r="CC87" s="924"/>
      <c r="CD87" s="924"/>
      <c r="CE87" s="924"/>
      <c r="CF87" s="924"/>
      <c r="CG87" s="929"/>
      <c r="CH87" s="926"/>
      <c r="CI87" s="927"/>
      <c r="CJ87" s="927"/>
      <c r="CK87" s="927"/>
      <c r="CL87" s="928"/>
      <c r="CM87" s="926"/>
      <c r="CN87" s="927"/>
      <c r="CO87" s="927"/>
      <c r="CP87" s="927"/>
      <c r="CQ87" s="928"/>
      <c r="CR87" s="926"/>
      <c r="CS87" s="927"/>
      <c r="CT87" s="927"/>
      <c r="CU87" s="927"/>
      <c r="CV87" s="928"/>
      <c r="CW87" s="926"/>
      <c r="CX87" s="927"/>
      <c r="CY87" s="927"/>
      <c r="CZ87" s="927"/>
      <c r="DA87" s="928"/>
      <c r="DB87" s="926"/>
      <c r="DC87" s="927"/>
      <c r="DD87" s="927"/>
      <c r="DE87" s="927"/>
      <c r="DF87" s="928"/>
      <c r="DG87" s="926"/>
      <c r="DH87" s="927"/>
      <c r="DI87" s="927"/>
      <c r="DJ87" s="927"/>
      <c r="DK87" s="928"/>
      <c r="DL87" s="926"/>
      <c r="DM87" s="927"/>
      <c r="DN87" s="927"/>
      <c r="DO87" s="927"/>
      <c r="DP87" s="928"/>
      <c r="DQ87" s="926"/>
      <c r="DR87" s="927"/>
      <c r="DS87" s="927"/>
      <c r="DT87" s="927"/>
      <c r="DU87" s="928"/>
      <c r="DV87" s="923"/>
      <c r="DW87" s="924"/>
      <c r="DX87" s="924"/>
      <c r="DY87" s="924"/>
      <c r="DZ87" s="925"/>
      <c r="EA87" s="233"/>
    </row>
    <row r="88" spans="1:131" ht="26.25" customHeight="1" thickBot="1" x14ac:dyDescent="0.25">
      <c r="A88" s="243" t="s">
        <v>402</v>
      </c>
      <c r="B88" s="853" t="s">
        <v>428</v>
      </c>
      <c r="C88" s="854"/>
      <c r="D88" s="854"/>
      <c r="E88" s="854"/>
      <c r="F88" s="854"/>
      <c r="G88" s="854"/>
      <c r="H88" s="854"/>
      <c r="I88" s="854"/>
      <c r="J88" s="854"/>
      <c r="K88" s="854"/>
      <c r="L88" s="854"/>
      <c r="M88" s="854"/>
      <c r="N88" s="854"/>
      <c r="O88" s="854"/>
      <c r="P88" s="855"/>
      <c r="Q88" s="904"/>
      <c r="R88" s="905"/>
      <c r="S88" s="905"/>
      <c r="T88" s="905"/>
      <c r="U88" s="905"/>
      <c r="V88" s="905"/>
      <c r="W88" s="905"/>
      <c r="X88" s="905"/>
      <c r="Y88" s="905"/>
      <c r="Z88" s="905"/>
      <c r="AA88" s="905"/>
      <c r="AB88" s="905"/>
      <c r="AC88" s="905"/>
      <c r="AD88" s="905"/>
      <c r="AE88" s="905"/>
      <c r="AF88" s="908"/>
      <c r="AG88" s="908"/>
      <c r="AH88" s="908"/>
      <c r="AI88" s="908"/>
      <c r="AJ88" s="908"/>
      <c r="AK88" s="905"/>
      <c r="AL88" s="905"/>
      <c r="AM88" s="905"/>
      <c r="AN88" s="905"/>
      <c r="AO88" s="905"/>
      <c r="AP88" s="908"/>
      <c r="AQ88" s="908"/>
      <c r="AR88" s="908"/>
      <c r="AS88" s="908"/>
      <c r="AT88" s="908"/>
      <c r="AU88" s="908"/>
      <c r="AV88" s="908"/>
      <c r="AW88" s="908"/>
      <c r="AX88" s="908"/>
      <c r="AY88" s="908"/>
      <c r="AZ88" s="913"/>
      <c r="BA88" s="913"/>
      <c r="BB88" s="913"/>
      <c r="BC88" s="913"/>
      <c r="BD88" s="914"/>
      <c r="BE88" s="244"/>
      <c r="BF88" s="244"/>
      <c r="BG88" s="244"/>
      <c r="BH88" s="244"/>
      <c r="BI88" s="244"/>
      <c r="BJ88" s="244"/>
      <c r="BK88" s="244"/>
      <c r="BL88" s="244"/>
      <c r="BM88" s="244"/>
      <c r="BN88" s="244"/>
      <c r="BO88" s="244"/>
      <c r="BP88" s="244"/>
      <c r="BQ88" s="241">
        <v>82</v>
      </c>
      <c r="BR88" s="246"/>
      <c r="BS88" s="923"/>
      <c r="BT88" s="924"/>
      <c r="BU88" s="924"/>
      <c r="BV88" s="924"/>
      <c r="BW88" s="924"/>
      <c r="BX88" s="924"/>
      <c r="BY88" s="924"/>
      <c r="BZ88" s="924"/>
      <c r="CA88" s="924"/>
      <c r="CB88" s="924"/>
      <c r="CC88" s="924"/>
      <c r="CD88" s="924"/>
      <c r="CE88" s="924"/>
      <c r="CF88" s="924"/>
      <c r="CG88" s="929"/>
      <c r="CH88" s="926"/>
      <c r="CI88" s="927"/>
      <c r="CJ88" s="927"/>
      <c r="CK88" s="927"/>
      <c r="CL88" s="928"/>
      <c r="CM88" s="926"/>
      <c r="CN88" s="927"/>
      <c r="CO88" s="927"/>
      <c r="CP88" s="927"/>
      <c r="CQ88" s="928"/>
      <c r="CR88" s="926"/>
      <c r="CS88" s="927"/>
      <c r="CT88" s="927"/>
      <c r="CU88" s="927"/>
      <c r="CV88" s="928"/>
      <c r="CW88" s="926"/>
      <c r="CX88" s="927"/>
      <c r="CY88" s="927"/>
      <c r="CZ88" s="927"/>
      <c r="DA88" s="928"/>
      <c r="DB88" s="926"/>
      <c r="DC88" s="927"/>
      <c r="DD88" s="927"/>
      <c r="DE88" s="927"/>
      <c r="DF88" s="928"/>
      <c r="DG88" s="926"/>
      <c r="DH88" s="927"/>
      <c r="DI88" s="927"/>
      <c r="DJ88" s="927"/>
      <c r="DK88" s="928"/>
      <c r="DL88" s="926"/>
      <c r="DM88" s="927"/>
      <c r="DN88" s="927"/>
      <c r="DO88" s="927"/>
      <c r="DP88" s="928"/>
      <c r="DQ88" s="926"/>
      <c r="DR88" s="927"/>
      <c r="DS88" s="927"/>
      <c r="DT88" s="927"/>
      <c r="DU88" s="928"/>
      <c r="DV88" s="923"/>
      <c r="DW88" s="924"/>
      <c r="DX88" s="924"/>
      <c r="DY88" s="924"/>
      <c r="DZ88" s="925"/>
      <c r="EA88" s="233"/>
    </row>
    <row r="89" spans="1:131" ht="26.25" hidden="1" customHeight="1" x14ac:dyDescent="0.2">
      <c r="A89" s="248"/>
      <c r="B89" s="249"/>
      <c r="C89" s="249"/>
      <c r="D89" s="249"/>
      <c r="E89" s="249"/>
      <c r="F89" s="249"/>
      <c r="G89" s="249"/>
      <c r="H89" s="249"/>
      <c r="I89" s="249"/>
      <c r="J89" s="249"/>
      <c r="K89" s="249"/>
      <c r="L89" s="249"/>
      <c r="M89" s="249"/>
      <c r="N89" s="249"/>
      <c r="O89" s="249"/>
      <c r="P89" s="249"/>
      <c r="Q89" s="250"/>
      <c r="R89" s="250"/>
      <c r="S89" s="250"/>
      <c r="T89" s="250"/>
      <c r="U89" s="250"/>
      <c r="V89" s="250"/>
      <c r="W89" s="250"/>
      <c r="X89" s="250"/>
      <c r="Y89" s="250"/>
      <c r="Z89" s="250"/>
      <c r="AA89" s="250"/>
      <c r="AB89" s="250"/>
      <c r="AC89" s="250"/>
      <c r="AD89" s="250"/>
      <c r="AE89" s="250"/>
      <c r="AF89" s="250"/>
      <c r="AG89" s="250"/>
      <c r="AH89" s="250"/>
      <c r="AI89" s="250"/>
      <c r="AJ89" s="250"/>
      <c r="AK89" s="250"/>
      <c r="AL89" s="250"/>
      <c r="AM89" s="250"/>
      <c r="AN89" s="250"/>
      <c r="AO89" s="250"/>
      <c r="AP89" s="250"/>
      <c r="AQ89" s="250"/>
      <c r="AR89" s="250"/>
      <c r="AS89" s="250"/>
      <c r="AT89" s="250"/>
      <c r="AU89" s="250"/>
      <c r="AV89" s="250"/>
      <c r="AW89" s="250"/>
      <c r="AX89" s="250"/>
      <c r="AY89" s="250"/>
      <c r="AZ89" s="251"/>
      <c r="BA89" s="251"/>
      <c r="BB89" s="251"/>
      <c r="BC89" s="251"/>
      <c r="BD89" s="251"/>
      <c r="BE89" s="244"/>
      <c r="BF89" s="244"/>
      <c r="BG89" s="244"/>
      <c r="BH89" s="244"/>
      <c r="BI89" s="244"/>
      <c r="BJ89" s="244"/>
      <c r="BK89" s="244"/>
      <c r="BL89" s="244"/>
      <c r="BM89" s="244"/>
      <c r="BN89" s="244"/>
      <c r="BO89" s="244"/>
      <c r="BP89" s="244"/>
      <c r="BQ89" s="241">
        <v>83</v>
      </c>
      <c r="BR89" s="246"/>
      <c r="BS89" s="923"/>
      <c r="BT89" s="924"/>
      <c r="BU89" s="924"/>
      <c r="BV89" s="924"/>
      <c r="BW89" s="924"/>
      <c r="BX89" s="924"/>
      <c r="BY89" s="924"/>
      <c r="BZ89" s="924"/>
      <c r="CA89" s="924"/>
      <c r="CB89" s="924"/>
      <c r="CC89" s="924"/>
      <c r="CD89" s="924"/>
      <c r="CE89" s="924"/>
      <c r="CF89" s="924"/>
      <c r="CG89" s="929"/>
      <c r="CH89" s="926"/>
      <c r="CI89" s="927"/>
      <c r="CJ89" s="927"/>
      <c r="CK89" s="927"/>
      <c r="CL89" s="928"/>
      <c r="CM89" s="926"/>
      <c r="CN89" s="927"/>
      <c r="CO89" s="927"/>
      <c r="CP89" s="927"/>
      <c r="CQ89" s="928"/>
      <c r="CR89" s="926"/>
      <c r="CS89" s="927"/>
      <c r="CT89" s="927"/>
      <c r="CU89" s="927"/>
      <c r="CV89" s="928"/>
      <c r="CW89" s="926"/>
      <c r="CX89" s="927"/>
      <c r="CY89" s="927"/>
      <c r="CZ89" s="927"/>
      <c r="DA89" s="928"/>
      <c r="DB89" s="926"/>
      <c r="DC89" s="927"/>
      <c r="DD89" s="927"/>
      <c r="DE89" s="927"/>
      <c r="DF89" s="928"/>
      <c r="DG89" s="926"/>
      <c r="DH89" s="927"/>
      <c r="DI89" s="927"/>
      <c r="DJ89" s="927"/>
      <c r="DK89" s="928"/>
      <c r="DL89" s="926"/>
      <c r="DM89" s="927"/>
      <c r="DN89" s="927"/>
      <c r="DO89" s="927"/>
      <c r="DP89" s="928"/>
      <c r="DQ89" s="926"/>
      <c r="DR89" s="927"/>
      <c r="DS89" s="927"/>
      <c r="DT89" s="927"/>
      <c r="DU89" s="928"/>
      <c r="DV89" s="923"/>
      <c r="DW89" s="924"/>
      <c r="DX89" s="924"/>
      <c r="DY89" s="924"/>
      <c r="DZ89" s="925"/>
      <c r="EA89" s="233"/>
    </row>
    <row r="90" spans="1:131" ht="26.25" hidden="1" customHeight="1" x14ac:dyDescent="0.2">
      <c r="A90" s="248"/>
      <c r="B90" s="249"/>
      <c r="C90" s="249"/>
      <c r="D90" s="249"/>
      <c r="E90" s="249"/>
      <c r="F90" s="249"/>
      <c r="G90" s="249"/>
      <c r="H90" s="249"/>
      <c r="I90" s="249"/>
      <c r="J90" s="249"/>
      <c r="K90" s="249"/>
      <c r="L90" s="249"/>
      <c r="M90" s="249"/>
      <c r="N90" s="249"/>
      <c r="O90" s="249"/>
      <c r="P90" s="249"/>
      <c r="Q90" s="250"/>
      <c r="R90" s="250"/>
      <c r="S90" s="250"/>
      <c r="T90" s="250"/>
      <c r="U90" s="250"/>
      <c r="V90" s="250"/>
      <c r="W90" s="250"/>
      <c r="X90" s="250"/>
      <c r="Y90" s="250"/>
      <c r="Z90" s="250"/>
      <c r="AA90" s="250"/>
      <c r="AB90" s="250"/>
      <c r="AC90" s="250"/>
      <c r="AD90" s="250"/>
      <c r="AE90" s="250"/>
      <c r="AF90" s="250"/>
      <c r="AG90" s="250"/>
      <c r="AH90" s="250"/>
      <c r="AI90" s="250"/>
      <c r="AJ90" s="250"/>
      <c r="AK90" s="250"/>
      <c r="AL90" s="250"/>
      <c r="AM90" s="250"/>
      <c r="AN90" s="250"/>
      <c r="AO90" s="250"/>
      <c r="AP90" s="250"/>
      <c r="AQ90" s="250"/>
      <c r="AR90" s="250"/>
      <c r="AS90" s="250"/>
      <c r="AT90" s="250"/>
      <c r="AU90" s="250"/>
      <c r="AV90" s="250"/>
      <c r="AW90" s="250"/>
      <c r="AX90" s="250"/>
      <c r="AY90" s="250"/>
      <c r="AZ90" s="251"/>
      <c r="BA90" s="251"/>
      <c r="BB90" s="251"/>
      <c r="BC90" s="251"/>
      <c r="BD90" s="251"/>
      <c r="BE90" s="244"/>
      <c r="BF90" s="244"/>
      <c r="BG90" s="244"/>
      <c r="BH90" s="244"/>
      <c r="BI90" s="244"/>
      <c r="BJ90" s="244"/>
      <c r="BK90" s="244"/>
      <c r="BL90" s="244"/>
      <c r="BM90" s="244"/>
      <c r="BN90" s="244"/>
      <c r="BO90" s="244"/>
      <c r="BP90" s="244"/>
      <c r="BQ90" s="241">
        <v>84</v>
      </c>
      <c r="BR90" s="246"/>
      <c r="BS90" s="923"/>
      <c r="BT90" s="924"/>
      <c r="BU90" s="924"/>
      <c r="BV90" s="924"/>
      <c r="BW90" s="924"/>
      <c r="BX90" s="924"/>
      <c r="BY90" s="924"/>
      <c r="BZ90" s="924"/>
      <c r="CA90" s="924"/>
      <c r="CB90" s="924"/>
      <c r="CC90" s="924"/>
      <c r="CD90" s="924"/>
      <c r="CE90" s="924"/>
      <c r="CF90" s="924"/>
      <c r="CG90" s="929"/>
      <c r="CH90" s="926"/>
      <c r="CI90" s="927"/>
      <c r="CJ90" s="927"/>
      <c r="CK90" s="927"/>
      <c r="CL90" s="928"/>
      <c r="CM90" s="926"/>
      <c r="CN90" s="927"/>
      <c r="CO90" s="927"/>
      <c r="CP90" s="927"/>
      <c r="CQ90" s="928"/>
      <c r="CR90" s="926"/>
      <c r="CS90" s="927"/>
      <c r="CT90" s="927"/>
      <c r="CU90" s="927"/>
      <c r="CV90" s="928"/>
      <c r="CW90" s="926"/>
      <c r="CX90" s="927"/>
      <c r="CY90" s="927"/>
      <c r="CZ90" s="927"/>
      <c r="DA90" s="928"/>
      <c r="DB90" s="926"/>
      <c r="DC90" s="927"/>
      <c r="DD90" s="927"/>
      <c r="DE90" s="927"/>
      <c r="DF90" s="928"/>
      <c r="DG90" s="926"/>
      <c r="DH90" s="927"/>
      <c r="DI90" s="927"/>
      <c r="DJ90" s="927"/>
      <c r="DK90" s="928"/>
      <c r="DL90" s="926"/>
      <c r="DM90" s="927"/>
      <c r="DN90" s="927"/>
      <c r="DO90" s="927"/>
      <c r="DP90" s="928"/>
      <c r="DQ90" s="926"/>
      <c r="DR90" s="927"/>
      <c r="DS90" s="927"/>
      <c r="DT90" s="927"/>
      <c r="DU90" s="928"/>
      <c r="DV90" s="923"/>
      <c r="DW90" s="924"/>
      <c r="DX90" s="924"/>
      <c r="DY90" s="924"/>
      <c r="DZ90" s="925"/>
      <c r="EA90" s="233"/>
    </row>
    <row r="91" spans="1:131" ht="26.25" hidden="1" customHeight="1" x14ac:dyDescent="0.2">
      <c r="A91" s="248"/>
      <c r="B91" s="249"/>
      <c r="C91" s="249"/>
      <c r="D91" s="249"/>
      <c r="E91" s="249"/>
      <c r="F91" s="249"/>
      <c r="G91" s="249"/>
      <c r="H91" s="249"/>
      <c r="I91" s="249"/>
      <c r="J91" s="249"/>
      <c r="K91" s="249"/>
      <c r="L91" s="249"/>
      <c r="M91" s="249"/>
      <c r="N91" s="249"/>
      <c r="O91" s="249"/>
      <c r="P91" s="249"/>
      <c r="Q91" s="250"/>
      <c r="R91" s="250"/>
      <c r="S91" s="250"/>
      <c r="T91" s="250"/>
      <c r="U91" s="250"/>
      <c r="V91" s="250"/>
      <c r="W91" s="250"/>
      <c r="X91" s="250"/>
      <c r="Y91" s="250"/>
      <c r="Z91" s="250"/>
      <c r="AA91" s="250"/>
      <c r="AB91" s="250"/>
      <c r="AC91" s="250"/>
      <c r="AD91" s="250"/>
      <c r="AE91" s="250"/>
      <c r="AF91" s="250"/>
      <c r="AG91" s="250"/>
      <c r="AH91" s="250"/>
      <c r="AI91" s="250"/>
      <c r="AJ91" s="250"/>
      <c r="AK91" s="250"/>
      <c r="AL91" s="250"/>
      <c r="AM91" s="250"/>
      <c r="AN91" s="250"/>
      <c r="AO91" s="250"/>
      <c r="AP91" s="250"/>
      <c r="AQ91" s="250"/>
      <c r="AR91" s="250"/>
      <c r="AS91" s="250"/>
      <c r="AT91" s="250"/>
      <c r="AU91" s="250"/>
      <c r="AV91" s="250"/>
      <c r="AW91" s="250"/>
      <c r="AX91" s="250"/>
      <c r="AY91" s="250"/>
      <c r="AZ91" s="251"/>
      <c r="BA91" s="251"/>
      <c r="BB91" s="251"/>
      <c r="BC91" s="251"/>
      <c r="BD91" s="251"/>
      <c r="BE91" s="244"/>
      <c r="BF91" s="244"/>
      <c r="BG91" s="244"/>
      <c r="BH91" s="244"/>
      <c r="BI91" s="244"/>
      <c r="BJ91" s="244"/>
      <c r="BK91" s="244"/>
      <c r="BL91" s="244"/>
      <c r="BM91" s="244"/>
      <c r="BN91" s="244"/>
      <c r="BO91" s="244"/>
      <c r="BP91" s="244"/>
      <c r="BQ91" s="241">
        <v>85</v>
      </c>
      <c r="BR91" s="246"/>
      <c r="BS91" s="923"/>
      <c r="BT91" s="924"/>
      <c r="BU91" s="924"/>
      <c r="BV91" s="924"/>
      <c r="BW91" s="924"/>
      <c r="BX91" s="924"/>
      <c r="BY91" s="924"/>
      <c r="BZ91" s="924"/>
      <c r="CA91" s="924"/>
      <c r="CB91" s="924"/>
      <c r="CC91" s="924"/>
      <c r="CD91" s="924"/>
      <c r="CE91" s="924"/>
      <c r="CF91" s="924"/>
      <c r="CG91" s="929"/>
      <c r="CH91" s="926"/>
      <c r="CI91" s="927"/>
      <c r="CJ91" s="927"/>
      <c r="CK91" s="927"/>
      <c r="CL91" s="928"/>
      <c r="CM91" s="926"/>
      <c r="CN91" s="927"/>
      <c r="CO91" s="927"/>
      <c r="CP91" s="927"/>
      <c r="CQ91" s="928"/>
      <c r="CR91" s="926"/>
      <c r="CS91" s="927"/>
      <c r="CT91" s="927"/>
      <c r="CU91" s="927"/>
      <c r="CV91" s="928"/>
      <c r="CW91" s="926"/>
      <c r="CX91" s="927"/>
      <c r="CY91" s="927"/>
      <c r="CZ91" s="927"/>
      <c r="DA91" s="928"/>
      <c r="DB91" s="926"/>
      <c r="DC91" s="927"/>
      <c r="DD91" s="927"/>
      <c r="DE91" s="927"/>
      <c r="DF91" s="928"/>
      <c r="DG91" s="926"/>
      <c r="DH91" s="927"/>
      <c r="DI91" s="927"/>
      <c r="DJ91" s="927"/>
      <c r="DK91" s="928"/>
      <c r="DL91" s="926"/>
      <c r="DM91" s="927"/>
      <c r="DN91" s="927"/>
      <c r="DO91" s="927"/>
      <c r="DP91" s="928"/>
      <c r="DQ91" s="926"/>
      <c r="DR91" s="927"/>
      <c r="DS91" s="927"/>
      <c r="DT91" s="927"/>
      <c r="DU91" s="928"/>
      <c r="DV91" s="923"/>
      <c r="DW91" s="924"/>
      <c r="DX91" s="924"/>
      <c r="DY91" s="924"/>
      <c r="DZ91" s="925"/>
      <c r="EA91" s="233"/>
    </row>
    <row r="92" spans="1:131" ht="26.25" hidden="1" customHeight="1" x14ac:dyDescent="0.2">
      <c r="A92" s="248"/>
      <c r="B92" s="249"/>
      <c r="C92" s="249"/>
      <c r="D92" s="249"/>
      <c r="E92" s="249"/>
      <c r="F92" s="249"/>
      <c r="G92" s="249"/>
      <c r="H92" s="249"/>
      <c r="I92" s="249"/>
      <c r="J92" s="249"/>
      <c r="K92" s="249"/>
      <c r="L92" s="249"/>
      <c r="M92" s="249"/>
      <c r="N92" s="249"/>
      <c r="O92" s="249"/>
      <c r="P92" s="249"/>
      <c r="Q92" s="250"/>
      <c r="R92" s="250"/>
      <c r="S92" s="250"/>
      <c r="T92" s="250"/>
      <c r="U92" s="250"/>
      <c r="V92" s="250"/>
      <c r="W92" s="250"/>
      <c r="X92" s="250"/>
      <c r="Y92" s="250"/>
      <c r="Z92" s="250"/>
      <c r="AA92" s="250"/>
      <c r="AB92" s="250"/>
      <c r="AC92" s="250"/>
      <c r="AD92" s="250"/>
      <c r="AE92" s="250"/>
      <c r="AF92" s="250"/>
      <c r="AG92" s="250"/>
      <c r="AH92" s="250"/>
      <c r="AI92" s="250"/>
      <c r="AJ92" s="250"/>
      <c r="AK92" s="250"/>
      <c r="AL92" s="250"/>
      <c r="AM92" s="250"/>
      <c r="AN92" s="250"/>
      <c r="AO92" s="250"/>
      <c r="AP92" s="250"/>
      <c r="AQ92" s="250"/>
      <c r="AR92" s="250"/>
      <c r="AS92" s="250"/>
      <c r="AT92" s="250"/>
      <c r="AU92" s="250"/>
      <c r="AV92" s="250"/>
      <c r="AW92" s="250"/>
      <c r="AX92" s="250"/>
      <c r="AY92" s="250"/>
      <c r="AZ92" s="251"/>
      <c r="BA92" s="251"/>
      <c r="BB92" s="251"/>
      <c r="BC92" s="251"/>
      <c r="BD92" s="251"/>
      <c r="BE92" s="244"/>
      <c r="BF92" s="244"/>
      <c r="BG92" s="244"/>
      <c r="BH92" s="244"/>
      <c r="BI92" s="244"/>
      <c r="BJ92" s="244"/>
      <c r="BK92" s="244"/>
      <c r="BL92" s="244"/>
      <c r="BM92" s="244"/>
      <c r="BN92" s="244"/>
      <c r="BO92" s="244"/>
      <c r="BP92" s="244"/>
      <c r="BQ92" s="241">
        <v>86</v>
      </c>
      <c r="BR92" s="246"/>
      <c r="BS92" s="923"/>
      <c r="BT92" s="924"/>
      <c r="BU92" s="924"/>
      <c r="BV92" s="924"/>
      <c r="BW92" s="924"/>
      <c r="BX92" s="924"/>
      <c r="BY92" s="924"/>
      <c r="BZ92" s="924"/>
      <c r="CA92" s="924"/>
      <c r="CB92" s="924"/>
      <c r="CC92" s="924"/>
      <c r="CD92" s="924"/>
      <c r="CE92" s="924"/>
      <c r="CF92" s="924"/>
      <c r="CG92" s="929"/>
      <c r="CH92" s="926"/>
      <c r="CI92" s="927"/>
      <c r="CJ92" s="927"/>
      <c r="CK92" s="927"/>
      <c r="CL92" s="928"/>
      <c r="CM92" s="926"/>
      <c r="CN92" s="927"/>
      <c r="CO92" s="927"/>
      <c r="CP92" s="927"/>
      <c r="CQ92" s="928"/>
      <c r="CR92" s="926"/>
      <c r="CS92" s="927"/>
      <c r="CT92" s="927"/>
      <c r="CU92" s="927"/>
      <c r="CV92" s="928"/>
      <c r="CW92" s="926"/>
      <c r="CX92" s="927"/>
      <c r="CY92" s="927"/>
      <c r="CZ92" s="927"/>
      <c r="DA92" s="928"/>
      <c r="DB92" s="926"/>
      <c r="DC92" s="927"/>
      <c r="DD92" s="927"/>
      <c r="DE92" s="927"/>
      <c r="DF92" s="928"/>
      <c r="DG92" s="926"/>
      <c r="DH92" s="927"/>
      <c r="DI92" s="927"/>
      <c r="DJ92" s="927"/>
      <c r="DK92" s="928"/>
      <c r="DL92" s="926"/>
      <c r="DM92" s="927"/>
      <c r="DN92" s="927"/>
      <c r="DO92" s="927"/>
      <c r="DP92" s="928"/>
      <c r="DQ92" s="926"/>
      <c r="DR92" s="927"/>
      <c r="DS92" s="927"/>
      <c r="DT92" s="927"/>
      <c r="DU92" s="928"/>
      <c r="DV92" s="923"/>
      <c r="DW92" s="924"/>
      <c r="DX92" s="924"/>
      <c r="DY92" s="924"/>
      <c r="DZ92" s="925"/>
      <c r="EA92" s="233"/>
    </row>
    <row r="93" spans="1:131" ht="26.25" hidden="1" customHeight="1" x14ac:dyDescent="0.2">
      <c r="A93" s="248"/>
      <c r="B93" s="249"/>
      <c r="C93" s="249"/>
      <c r="D93" s="249"/>
      <c r="E93" s="249"/>
      <c r="F93" s="249"/>
      <c r="G93" s="249"/>
      <c r="H93" s="249"/>
      <c r="I93" s="249"/>
      <c r="J93" s="249"/>
      <c r="K93" s="249"/>
      <c r="L93" s="249"/>
      <c r="M93" s="249"/>
      <c r="N93" s="249"/>
      <c r="O93" s="249"/>
      <c r="P93" s="249"/>
      <c r="Q93" s="250"/>
      <c r="R93" s="250"/>
      <c r="S93" s="250"/>
      <c r="T93" s="250"/>
      <c r="U93" s="250"/>
      <c r="V93" s="250"/>
      <c r="W93" s="250"/>
      <c r="X93" s="250"/>
      <c r="Y93" s="250"/>
      <c r="Z93" s="250"/>
      <c r="AA93" s="250"/>
      <c r="AB93" s="250"/>
      <c r="AC93" s="250"/>
      <c r="AD93" s="250"/>
      <c r="AE93" s="250"/>
      <c r="AF93" s="250"/>
      <c r="AG93" s="250"/>
      <c r="AH93" s="250"/>
      <c r="AI93" s="250"/>
      <c r="AJ93" s="250"/>
      <c r="AK93" s="250"/>
      <c r="AL93" s="250"/>
      <c r="AM93" s="250"/>
      <c r="AN93" s="250"/>
      <c r="AO93" s="250"/>
      <c r="AP93" s="250"/>
      <c r="AQ93" s="250"/>
      <c r="AR93" s="250"/>
      <c r="AS93" s="250"/>
      <c r="AT93" s="250"/>
      <c r="AU93" s="250"/>
      <c r="AV93" s="250"/>
      <c r="AW93" s="250"/>
      <c r="AX93" s="250"/>
      <c r="AY93" s="250"/>
      <c r="AZ93" s="251"/>
      <c r="BA93" s="251"/>
      <c r="BB93" s="251"/>
      <c r="BC93" s="251"/>
      <c r="BD93" s="251"/>
      <c r="BE93" s="244"/>
      <c r="BF93" s="244"/>
      <c r="BG93" s="244"/>
      <c r="BH93" s="244"/>
      <c r="BI93" s="244"/>
      <c r="BJ93" s="244"/>
      <c r="BK93" s="244"/>
      <c r="BL93" s="244"/>
      <c r="BM93" s="244"/>
      <c r="BN93" s="244"/>
      <c r="BO93" s="244"/>
      <c r="BP93" s="244"/>
      <c r="BQ93" s="241">
        <v>87</v>
      </c>
      <c r="BR93" s="246"/>
      <c r="BS93" s="923"/>
      <c r="BT93" s="924"/>
      <c r="BU93" s="924"/>
      <c r="BV93" s="924"/>
      <c r="BW93" s="924"/>
      <c r="BX93" s="924"/>
      <c r="BY93" s="924"/>
      <c r="BZ93" s="924"/>
      <c r="CA93" s="924"/>
      <c r="CB93" s="924"/>
      <c r="CC93" s="924"/>
      <c r="CD93" s="924"/>
      <c r="CE93" s="924"/>
      <c r="CF93" s="924"/>
      <c r="CG93" s="929"/>
      <c r="CH93" s="926"/>
      <c r="CI93" s="927"/>
      <c r="CJ93" s="927"/>
      <c r="CK93" s="927"/>
      <c r="CL93" s="928"/>
      <c r="CM93" s="926"/>
      <c r="CN93" s="927"/>
      <c r="CO93" s="927"/>
      <c r="CP93" s="927"/>
      <c r="CQ93" s="928"/>
      <c r="CR93" s="926"/>
      <c r="CS93" s="927"/>
      <c r="CT93" s="927"/>
      <c r="CU93" s="927"/>
      <c r="CV93" s="928"/>
      <c r="CW93" s="926"/>
      <c r="CX93" s="927"/>
      <c r="CY93" s="927"/>
      <c r="CZ93" s="927"/>
      <c r="DA93" s="928"/>
      <c r="DB93" s="926"/>
      <c r="DC93" s="927"/>
      <c r="DD93" s="927"/>
      <c r="DE93" s="927"/>
      <c r="DF93" s="928"/>
      <c r="DG93" s="926"/>
      <c r="DH93" s="927"/>
      <c r="DI93" s="927"/>
      <c r="DJ93" s="927"/>
      <c r="DK93" s="928"/>
      <c r="DL93" s="926"/>
      <c r="DM93" s="927"/>
      <c r="DN93" s="927"/>
      <c r="DO93" s="927"/>
      <c r="DP93" s="928"/>
      <c r="DQ93" s="926"/>
      <c r="DR93" s="927"/>
      <c r="DS93" s="927"/>
      <c r="DT93" s="927"/>
      <c r="DU93" s="928"/>
      <c r="DV93" s="923"/>
      <c r="DW93" s="924"/>
      <c r="DX93" s="924"/>
      <c r="DY93" s="924"/>
      <c r="DZ93" s="925"/>
      <c r="EA93" s="233"/>
    </row>
    <row r="94" spans="1:131" ht="26.25" hidden="1" customHeight="1" x14ac:dyDescent="0.2">
      <c r="A94" s="248"/>
      <c r="B94" s="249"/>
      <c r="C94" s="249"/>
      <c r="D94" s="249"/>
      <c r="E94" s="249"/>
      <c r="F94" s="249"/>
      <c r="G94" s="249"/>
      <c r="H94" s="249"/>
      <c r="I94" s="249"/>
      <c r="J94" s="249"/>
      <c r="K94" s="249"/>
      <c r="L94" s="249"/>
      <c r="M94" s="249"/>
      <c r="N94" s="249"/>
      <c r="O94" s="249"/>
      <c r="P94" s="249"/>
      <c r="Q94" s="250"/>
      <c r="R94" s="250"/>
      <c r="S94" s="250"/>
      <c r="T94" s="250"/>
      <c r="U94" s="250"/>
      <c r="V94" s="250"/>
      <c r="W94" s="250"/>
      <c r="X94" s="250"/>
      <c r="Y94" s="250"/>
      <c r="Z94" s="250"/>
      <c r="AA94" s="250"/>
      <c r="AB94" s="250"/>
      <c r="AC94" s="250"/>
      <c r="AD94" s="250"/>
      <c r="AE94" s="250"/>
      <c r="AF94" s="250"/>
      <c r="AG94" s="250"/>
      <c r="AH94" s="250"/>
      <c r="AI94" s="250"/>
      <c r="AJ94" s="250"/>
      <c r="AK94" s="250"/>
      <c r="AL94" s="250"/>
      <c r="AM94" s="250"/>
      <c r="AN94" s="250"/>
      <c r="AO94" s="250"/>
      <c r="AP94" s="250"/>
      <c r="AQ94" s="250"/>
      <c r="AR94" s="250"/>
      <c r="AS94" s="250"/>
      <c r="AT94" s="250"/>
      <c r="AU94" s="250"/>
      <c r="AV94" s="250"/>
      <c r="AW94" s="250"/>
      <c r="AX94" s="250"/>
      <c r="AY94" s="250"/>
      <c r="AZ94" s="251"/>
      <c r="BA94" s="251"/>
      <c r="BB94" s="251"/>
      <c r="BC94" s="251"/>
      <c r="BD94" s="251"/>
      <c r="BE94" s="244"/>
      <c r="BF94" s="244"/>
      <c r="BG94" s="244"/>
      <c r="BH94" s="244"/>
      <c r="BI94" s="244"/>
      <c r="BJ94" s="244"/>
      <c r="BK94" s="244"/>
      <c r="BL94" s="244"/>
      <c r="BM94" s="244"/>
      <c r="BN94" s="244"/>
      <c r="BO94" s="244"/>
      <c r="BP94" s="244"/>
      <c r="BQ94" s="241">
        <v>88</v>
      </c>
      <c r="BR94" s="246"/>
      <c r="BS94" s="923"/>
      <c r="BT94" s="924"/>
      <c r="BU94" s="924"/>
      <c r="BV94" s="924"/>
      <c r="BW94" s="924"/>
      <c r="BX94" s="924"/>
      <c r="BY94" s="924"/>
      <c r="BZ94" s="924"/>
      <c r="CA94" s="924"/>
      <c r="CB94" s="924"/>
      <c r="CC94" s="924"/>
      <c r="CD94" s="924"/>
      <c r="CE94" s="924"/>
      <c r="CF94" s="924"/>
      <c r="CG94" s="929"/>
      <c r="CH94" s="926"/>
      <c r="CI94" s="927"/>
      <c r="CJ94" s="927"/>
      <c r="CK94" s="927"/>
      <c r="CL94" s="928"/>
      <c r="CM94" s="926"/>
      <c r="CN94" s="927"/>
      <c r="CO94" s="927"/>
      <c r="CP94" s="927"/>
      <c r="CQ94" s="928"/>
      <c r="CR94" s="926"/>
      <c r="CS94" s="927"/>
      <c r="CT94" s="927"/>
      <c r="CU94" s="927"/>
      <c r="CV94" s="928"/>
      <c r="CW94" s="926"/>
      <c r="CX94" s="927"/>
      <c r="CY94" s="927"/>
      <c r="CZ94" s="927"/>
      <c r="DA94" s="928"/>
      <c r="DB94" s="926"/>
      <c r="DC94" s="927"/>
      <c r="DD94" s="927"/>
      <c r="DE94" s="927"/>
      <c r="DF94" s="928"/>
      <c r="DG94" s="926"/>
      <c r="DH94" s="927"/>
      <c r="DI94" s="927"/>
      <c r="DJ94" s="927"/>
      <c r="DK94" s="928"/>
      <c r="DL94" s="926"/>
      <c r="DM94" s="927"/>
      <c r="DN94" s="927"/>
      <c r="DO94" s="927"/>
      <c r="DP94" s="928"/>
      <c r="DQ94" s="926"/>
      <c r="DR94" s="927"/>
      <c r="DS94" s="927"/>
      <c r="DT94" s="927"/>
      <c r="DU94" s="928"/>
      <c r="DV94" s="923"/>
      <c r="DW94" s="924"/>
      <c r="DX94" s="924"/>
      <c r="DY94" s="924"/>
      <c r="DZ94" s="925"/>
      <c r="EA94" s="233"/>
    </row>
    <row r="95" spans="1:131" ht="26.25" hidden="1" customHeight="1" x14ac:dyDescent="0.2">
      <c r="A95" s="248"/>
      <c r="B95" s="249"/>
      <c r="C95" s="249"/>
      <c r="D95" s="249"/>
      <c r="E95" s="249"/>
      <c r="F95" s="249"/>
      <c r="G95" s="249"/>
      <c r="H95" s="249"/>
      <c r="I95" s="249"/>
      <c r="J95" s="249"/>
      <c r="K95" s="249"/>
      <c r="L95" s="249"/>
      <c r="M95" s="249"/>
      <c r="N95" s="249"/>
      <c r="O95" s="249"/>
      <c r="P95" s="249"/>
      <c r="Q95" s="250"/>
      <c r="R95" s="250"/>
      <c r="S95" s="250"/>
      <c r="T95" s="250"/>
      <c r="U95" s="250"/>
      <c r="V95" s="250"/>
      <c r="W95" s="250"/>
      <c r="X95" s="250"/>
      <c r="Y95" s="250"/>
      <c r="Z95" s="250"/>
      <c r="AA95" s="250"/>
      <c r="AB95" s="250"/>
      <c r="AC95" s="250"/>
      <c r="AD95" s="250"/>
      <c r="AE95" s="250"/>
      <c r="AF95" s="250"/>
      <c r="AG95" s="250"/>
      <c r="AH95" s="250"/>
      <c r="AI95" s="250"/>
      <c r="AJ95" s="250"/>
      <c r="AK95" s="250"/>
      <c r="AL95" s="250"/>
      <c r="AM95" s="250"/>
      <c r="AN95" s="250"/>
      <c r="AO95" s="250"/>
      <c r="AP95" s="250"/>
      <c r="AQ95" s="250"/>
      <c r="AR95" s="250"/>
      <c r="AS95" s="250"/>
      <c r="AT95" s="250"/>
      <c r="AU95" s="250"/>
      <c r="AV95" s="250"/>
      <c r="AW95" s="250"/>
      <c r="AX95" s="250"/>
      <c r="AY95" s="250"/>
      <c r="AZ95" s="251"/>
      <c r="BA95" s="251"/>
      <c r="BB95" s="251"/>
      <c r="BC95" s="251"/>
      <c r="BD95" s="251"/>
      <c r="BE95" s="244"/>
      <c r="BF95" s="244"/>
      <c r="BG95" s="244"/>
      <c r="BH95" s="244"/>
      <c r="BI95" s="244"/>
      <c r="BJ95" s="244"/>
      <c r="BK95" s="244"/>
      <c r="BL95" s="244"/>
      <c r="BM95" s="244"/>
      <c r="BN95" s="244"/>
      <c r="BO95" s="244"/>
      <c r="BP95" s="244"/>
      <c r="BQ95" s="241">
        <v>89</v>
      </c>
      <c r="BR95" s="246"/>
      <c r="BS95" s="923"/>
      <c r="BT95" s="924"/>
      <c r="BU95" s="924"/>
      <c r="BV95" s="924"/>
      <c r="BW95" s="924"/>
      <c r="BX95" s="924"/>
      <c r="BY95" s="924"/>
      <c r="BZ95" s="924"/>
      <c r="CA95" s="924"/>
      <c r="CB95" s="924"/>
      <c r="CC95" s="924"/>
      <c r="CD95" s="924"/>
      <c r="CE95" s="924"/>
      <c r="CF95" s="924"/>
      <c r="CG95" s="929"/>
      <c r="CH95" s="926"/>
      <c r="CI95" s="927"/>
      <c r="CJ95" s="927"/>
      <c r="CK95" s="927"/>
      <c r="CL95" s="928"/>
      <c r="CM95" s="926"/>
      <c r="CN95" s="927"/>
      <c r="CO95" s="927"/>
      <c r="CP95" s="927"/>
      <c r="CQ95" s="928"/>
      <c r="CR95" s="926"/>
      <c r="CS95" s="927"/>
      <c r="CT95" s="927"/>
      <c r="CU95" s="927"/>
      <c r="CV95" s="928"/>
      <c r="CW95" s="926"/>
      <c r="CX95" s="927"/>
      <c r="CY95" s="927"/>
      <c r="CZ95" s="927"/>
      <c r="DA95" s="928"/>
      <c r="DB95" s="926"/>
      <c r="DC95" s="927"/>
      <c r="DD95" s="927"/>
      <c r="DE95" s="927"/>
      <c r="DF95" s="928"/>
      <c r="DG95" s="926"/>
      <c r="DH95" s="927"/>
      <c r="DI95" s="927"/>
      <c r="DJ95" s="927"/>
      <c r="DK95" s="928"/>
      <c r="DL95" s="926"/>
      <c r="DM95" s="927"/>
      <c r="DN95" s="927"/>
      <c r="DO95" s="927"/>
      <c r="DP95" s="928"/>
      <c r="DQ95" s="926"/>
      <c r="DR95" s="927"/>
      <c r="DS95" s="927"/>
      <c r="DT95" s="927"/>
      <c r="DU95" s="928"/>
      <c r="DV95" s="923"/>
      <c r="DW95" s="924"/>
      <c r="DX95" s="924"/>
      <c r="DY95" s="924"/>
      <c r="DZ95" s="925"/>
      <c r="EA95" s="233"/>
    </row>
    <row r="96" spans="1:131" ht="26.25" hidden="1" customHeight="1" x14ac:dyDescent="0.2">
      <c r="A96" s="248"/>
      <c r="B96" s="249"/>
      <c r="C96" s="249"/>
      <c r="D96" s="249"/>
      <c r="E96" s="249"/>
      <c r="F96" s="249"/>
      <c r="G96" s="249"/>
      <c r="H96" s="249"/>
      <c r="I96" s="249"/>
      <c r="J96" s="249"/>
      <c r="K96" s="249"/>
      <c r="L96" s="249"/>
      <c r="M96" s="249"/>
      <c r="N96" s="249"/>
      <c r="O96" s="249"/>
      <c r="P96" s="249"/>
      <c r="Q96" s="250"/>
      <c r="R96" s="250"/>
      <c r="S96" s="250"/>
      <c r="T96" s="250"/>
      <c r="U96" s="250"/>
      <c r="V96" s="250"/>
      <c r="W96" s="250"/>
      <c r="X96" s="250"/>
      <c r="Y96" s="250"/>
      <c r="Z96" s="250"/>
      <c r="AA96" s="250"/>
      <c r="AB96" s="250"/>
      <c r="AC96" s="250"/>
      <c r="AD96" s="250"/>
      <c r="AE96" s="250"/>
      <c r="AF96" s="250"/>
      <c r="AG96" s="250"/>
      <c r="AH96" s="250"/>
      <c r="AI96" s="250"/>
      <c r="AJ96" s="250"/>
      <c r="AK96" s="250"/>
      <c r="AL96" s="250"/>
      <c r="AM96" s="250"/>
      <c r="AN96" s="250"/>
      <c r="AO96" s="250"/>
      <c r="AP96" s="250"/>
      <c r="AQ96" s="250"/>
      <c r="AR96" s="250"/>
      <c r="AS96" s="250"/>
      <c r="AT96" s="250"/>
      <c r="AU96" s="250"/>
      <c r="AV96" s="250"/>
      <c r="AW96" s="250"/>
      <c r="AX96" s="250"/>
      <c r="AY96" s="250"/>
      <c r="AZ96" s="251"/>
      <c r="BA96" s="251"/>
      <c r="BB96" s="251"/>
      <c r="BC96" s="251"/>
      <c r="BD96" s="251"/>
      <c r="BE96" s="244"/>
      <c r="BF96" s="244"/>
      <c r="BG96" s="244"/>
      <c r="BH96" s="244"/>
      <c r="BI96" s="244"/>
      <c r="BJ96" s="244"/>
      <c r="BK96" s="244"/>
      <c r="BL96" s="244"/>
      <c r="BM96" s="244"/>
      <c r="BN96" s="244"/>
      <c r="BO96" s="244"/>
      <c r="BP96" s="244"/>
      <c r="BQ96" s="241">
        <v>90</v>
      </c>
      <c r="BR96" s="246"/>
      <c r="BS96" s="923"/>
      <c r="BT96" s="924"/>
      <c r="BU96" s="924"/>
      <c r="BV96" s="924"/>
      <c r="BW96" s="924"/>
      <c r="BX96" s="924"/>
      <c r="BY96" s="924"/>
      <c r="BZ96" s="924"/>
      <c r="CA96" s="924"/>
      <c r="CB96" s="924"/>
      <c r="CC96" s="924"/>
      <c r="CD96" s="924"/>
      <c r="CE96" s="924"/>
      <c r="CF96" s="924"/>
      <c r="CG96" s="929"/>
      <c r="CH96" s="926"/>
      <c r="CI96" s="927"/>
      <c r="CJ96" s="927"/>
      <c r="CK96" s="927"/>
      <c r="CL96" s="928"/>
      <c r="CM96" s="926"/>
      <c r="CN96" s="927"/>
      <c r="CO96" s="927"/>
      <c r="CP96" s="927"/>
      <c r="CQ96" s="928"/>
      <c r="CR96" s="926"/>
      <c r="CS96" s="927"/>
      <c r="CT96" s="927"/>
      <c r="CU96" s="927"/>
      <c r="CV96" s="928"/>
      <c r="CW96" s="926"/>
      <c r="CX96" s="927"/>
      <c r="CY96" s="927"/>
      <c r="CZ96" s="927"/>
      <c r="DA96" s="928"/>
      <c r="DB96" s="926"/>
      <c r="DC96" s="927"/>
      <c r="DD96" s="927"/>
      <c r="DE96" s="927"/>
      <c r="DF96" s="928"/>
      <c r="DG96" s="926"/>
      <c r="DH96" s="927"/>
      <c r="DI96" s="927"/>
      <c r="DJ96" s="927"/>
      <c r="DK96" s="928"/>
      <c r="DL96" s="926"/>
      <c r="DM96" s="927"/>
      <c r="DN96" s="927"/>
      <c r="DO96" s="927"/>
      <c r="DP96" s="928"/>
      <c r="DQ96" s="926"/>
      <c r="DR96" s="927"/>
      <c r="DS96" s="927"/>
      <c r="DT96" s="927"/>
      <c r="DU96" s="928"/>
      <c r="DV96" s="923"/>
      <c r="DW96" s="924"/>
      <c r="DX96" s="924"/>
      <c r="DY96" s="924"/>
      <c r="DZ96" s="925"/>
      <c r="EA96" s="233"/>
    </row>
    <row r="97" spans="1:131" ht="26.25" hidden="1" customHeight="1" x14ac:dyDescent="0.2">
      <c r="A97" s="248"/>
      <c r="B97" s="249"/>
      <c r="C97" s="249"/>
      <c r="D97" s="249"/>
      <c r="E97" s="249"/>
      <c r="F97" s="249"/>
      <c r="G97" s="249"/>
      <c r="H97" s="249"/>
      <c r="I97" s="249"/>
      <c r="J97" s="249"/>
      <c r="K97" s="249"/>
      <c r="L97" s="249"/>
      <c r="M97" s="249"/>
      <c r="N97" s="249"/>
      <c r="O97" s="249"/>
      <c r="P97" s="249"/>
      <c r="Q97" s="250"/>
      <c r="R97" s="250"/>
      <c r="S97" s="250"/>
      <c r="T97" s="250"/>
      <c r="U97" s="250"/>
      <c r="V97" s="250"/>
      <c r="W97" s="250"/>
      <c r="X97" s="250"/>
      <c r="Y97" s="250"/>
      <c r="Z97" s="250"/>
      <c r="AA97" s="250"/>
      <c r="AB97" s="250"/>
      <c r="AC97" s="250"/>
      <c r="AD97" s="250"/>
      <c r="AE97" s="250"/>
      <c r="AF97" s="250"/>
      <c r="AG97" s="250"/>
      <c r="AH97" s="250"/>
      <c r="AI97" s="250"/>
      <c r="AJ97" s="250"/>
      <c r="AK97" s="250"/>
      <c r="AL97" s="250"/>
      <c r="AM97" s="250"/>
      <c r="AN97" s="250"/>
      <c r="AO97" s="250"/>
      <c r="AP97" s="250"/>
      <c r="AQ97" s="250"/>
      <c r="AR97" s="250"/>
      <c r="AS97" s="250"/>
      <c r="AT97" s="250"/>
      <c r="AU97" s="250"/>
      <c r="AV97" s="250"/>
      <c r="AW97" s="250"/>
      <c r="AX97" s="250"/>
      <c r="AY97" s="250"/>
      <c r="AZ97" s="251"/>
      <c r="BA97" s="251"/>
      <c r="BB97" s="251"/>
      <c r="BC97" s="251"/>
      <c r="BD97" s="251"/>
      <c r="BE97" s="244"/>
      <c r="BF97" s="244"/>
      <c r="BG97" s="244"/>
      <c r="BH97" s="244"/>
      <c r="BI97" s="244"/>
      <c r="BJ97" s="244"/>
      <c r="BK97" s="244"/>
      <c r="BL97" s="244"/>
      <c r="BM97" s="244"/>
      <c r="BN97" s="244"/>
      <c r="BO97" s="244"/>
      <c r="BP97" s="244"/>
      <c r="BQ97" s="241">
        <v>91</v>
      </c>
      <c r="BR97" s="246"/>
      <c r="BS97" s="923"/>
      <c r="BT97" s="924"/>
      <c r="BU97" s="924"/>
      <c r="BV97" s="924"/>
      <c r="BW97" s="924"/>
      <c r="BX97" s="924"/>
      <c r="BY97" s="924"/>
      <c r="BZ97" s="924"/>
      <c r="CA97" s="924"/>
      <c r="CB97" s="924"/>
      <c r="CC97" s="924"/>
      <c r="CD97" s="924"/>
      <c r="CE97" s="924"/>
      <c r="CF97" s="924"/>
      <c r="CG97" s="929"/>
      <c r="CH97" s="926"/>
      <c r="CI97" s="927"/>
      <c r="CJ97" s="927"/>
      <c r="CK97" s="927"/>
      <c r="CL97" s="928"/>
      <c r="CM97" s="926"/>
      <c r="CN97" s="927"/>
      <c r="CO97" s="927"/>
      <c r="CP97" s="927"/>
      <c r="CQ97" s="928"/>
      <c r="CR97" s="926"/>
      <c r="CS97" s="927"/>
      <c r="CT97" s="927"/>
      <c r="CU97" s="927"/>
      <c r="CV97" s="928"/>
      <c r="CW97" s="926"/>
      <c r="CX97" s="927"/>
      <c r="CY97" s="927"/>
      <c r="CZ97" s="927"/>
      <c r="DA97" s="928"/>
      <c r="DB97" s="926"/>
      <c r="DC97" s="927"/>
      <c r="DD97" s="927"/>
      <c r="DE97" s="927"/>
      <c r="DF97" s="928"/>
      <c r="DG97" s="926"/>
      <c r="DH97" s="927"/>
      <c r="DI97" s="927"/>
      <c r="DJ97" s="927"/>
      <c r="DK97" s="928"/>
      <c r="DL97" s="926"/>
      <c r="DM97" s="927"/>
      <c r="DN97" s="927"/>
      <c r="DO97" s="927"/>
      <c r="DP97" s="928"/>
      <c r="DQ97" s="926"/>
      <c r="DR97" s="927"/>
      <c r="DS97" s="927"/>
      <c r="DT97" s="927"/>
      <c r="DU97" s="928"/>
      <c r="DV97" s="923"/>
      <c r="DW97" s="924"/>
      <c r="DX97" s="924"/>
      <c r="DY97" s="924"/>
      <c r="DZ97" s="925"/>
      <c r="EA97" s="233"/>
    </row>
    <row r="98" spans="1:131" ht="26.25" hidden="1" customHeight="1" x14ac:dyDescent="0.2">
      <c r="A98" s="248"/>
      <c r="B98" s="249"/>
      <c r="C98" s="249"/>
      <c r="D98" s="249"/>
      <c r="E98" s="249"/>
      <c r="F98" s="249"/>
      <c r="G98" s="249"/>
      <c r="H98" s="249"/>
      <c r="I98" s="249"/>
      <c r="J98" s="249"/>
      <c r="K98" s="249"/>
      <c r="L98" s="249"/>
      <c r="M98" s="249"/>
      <c r="N98" s="249"/>
      <c r="O98" s="249"/>
      <c r="P98" s="249"/>
      <c r="Q98" s="250"/>
      <c r="R98" s="250"/>
      <c r="S98" s="250"/>
      <c r="T98" s="250"/>
      <c r="U98" s="250"/>
      <c r="V98" s="250"/>
      <c r="W98" s="250"/>
      <c r="X98" s="250"/>
      <c r="Y98" s="250"/>
      <c r="Z98" s="250"/>
      <c r="AA98" s="250"/>
      <c r="AB98" s="250"/>
      <c r="AC98" s="250"/>
      <c r="AD98" s="250"/>
      <c r="AE98" s="250"/>
      <c r="AF98" s="250"/>
      <c r="AG98" s="250"/>
      <c r="AH98" s="250"/>
      <c r="AI98" s="250"/>
      <c r="AJ98" s="250"/>
      <c r="AK98" s="250"/>
      <c r="AL98" s="250"/>
      <c r="AM98" s="250"/>
      <c r="AN98" s="250"/>
      <c r="AO98" s="250"/>
      <c r="AP98" s="250"/>
      <c r="AQ98" s="250"/>
      <c r="AR98" s="250"/>
      <c r="AS98" s="250"/>
      <c r="AT98" s="250"/>
      <c r="AU98" s="250"/>
      <c r="AV98" s="250"/>
      <c r="AW98" s="250"/>
      <c r="AX98" s="250"/>
      <c r="AY98" s="250"/>
      <c r="AZ98" s="251"/>
      <c r="BA98" s="251"/>
      <c r="BB98" s="251"/>
      <c r="BC98" s="251"/>
      <c r="BD98" s="251"/>
      <c r="BE98" s="244"/>
      <c r="BF98" s="244"/>
      <c r="BG98" s="244"/>
      <c r="BH98" s="244"/>
      <c r="BI98" s="244"/>
      <c r="BJ98" s="244"/>
      <c r="BK98" s="244"/>
      <c r="BL98" s="244"/>
      <c r="BM98" s="244"/>
      <c r="BN98" s="244"/>
      <c r="BO98" s="244"/>
      <c r="BP98" s="244"/>
      <c r="BQ98" s="241">
        <v>92</v>
      </c>
      <c r="BR98" s="246"/>
      <c r="BS98" s="923"/>
      <c r="BT98" s="924"/>
      <c r="BU98" s="924"/>
      <c r="BV98" s="924"/>
      <c r="BW98" s="924"/>
      <c r="BX98" s="924"/>
      <c r="BY98" s="924"/>
      <c r="BZ98" s="924"/>
      <c r="CA98" s="924"/>
      <c r="CB98" s="924"/>
      <c r="CC98" s="924"/>
      <c r="CD98" s="924"/>
      <c r="CE98" s="924"/>
      <c r="CF98" s="924"/>
      <c r="CG98" s="929"/>
      <c r="CH98" s="926"/>
      <c r="CI98" s="927"/>
      <c r="CJ98" s="927"/>
      <c r="CK98" s="927"/>
      <c r="CL98" s="928"/>
      <c r="CM98" s="926"/>
      <c r="CN98" s="927"/>
      <c r="CO98" s="927"/>
      <c r="CP98" s="927"/>
      <c r="CQ98" s="928"/>
      <c r="CR98" s="926"/>
      <c r="CS98" s="927"/>
      <c r="CT98" s="927"/>
      <c r="CU98" s="927"/>
      <c r="CV98" s="928"/>
      <c r="CW98" s="926"/>
      <c r="CX98" s="927"/>
      <c r="CY98" s="927"/>
      <c r="CZ98" s="927"/>
      <c r="DA98" s="928"/>
      <c r="DB98" s="926"/>
      <c r="DC98" s="927"/>
      <c r="DD98" s="927"/>
      <c r="DE98" s="927"/>
      <c r="DF98" s="928"/>
      <c r="DG98" s="926"/>
      <c r="DH98" s="927"/>
      <c r="DI98" s="927"/>
      <c r="DJ98" s="927"/>
      <c r="DK98" s="928"/>
      <c r="DL98" s="926"/>
      <c r="DM98" s="927"/>
      <c r="DN98" s="927"/>
      <c r="DO98" s="927"/>
      <c r="DP98" s="928"/>
      <c r="DQ98" s="926"/>
      <c r="DR98" s="927"/>
      <c r="DS98" s="927"/>
      <c r="DT98" s="927"/>
      <c r="DU98" s="928"/>
      <c r="DV98" s="923"/>
      <c r="DW98" s="924"/>
      <c r="DX98" s="924"/>
      <c r="DY98" s="924"/>
      <c r="DZ98" s="925"/>
      <c r="EA98" s="233"/>
    </row>
    <row r="99" spans="1:131" ht="26.25" hidden="1" customHeight="1" x14ac:dyDescent="0.2">
      <c r="A99" s="248"/>
      <c r="B99" s="249"/>
      <c r="C99" s="249"/>
      <c r="D99" s="249"/>
      <c r="E99" s="249"/>
      <c r="F99" s="249"/>
      <c r="G99" s="249"/>
      <c r="H99" s="249"/>
      <c r="I99" s="249"/>
      <c r="J99" s="249"/>
      <c r="K99" s="249"/>
      <c r="L99" s="249"/>
      <c r="M99" s="249"/>
      <c r="N99" s="249"/>
      <c r="O99" s="249"/>
      <c r="P99" s="249"/>
      <c r="Q99" s="250"/>
      <c r="R99" s="250"/>
      <c r="S99" s="250"/>
      <c r="T99" s="250"/>
      <c r="U99" s="250"/>
      <c r="V99" s="250"/>
      <c r="W99" s="250"/>
      <c r="X99" s="250"/>
      <c r="Y99" s="250"/>
      <c r="Z99" s="250"/>
      <c r="AA99" s="250"/>
      <c r="AB99" s="250"/>
      <c r="AC99" s="250"/>
      <c r="AD99" s="250"/>
      <c r="AE99" s="250"/>
      <c r="AF99" s="250"/>
      <c r="AG99" s="250"/>
      <c r="AH99" s="250"/>
      <c r="AI99" s="250"/>
      <c r="AJ99" s="250"/>
      <c r="AK99" s="250"/>
      <c r="AL99" s="250"/>
      <c r="AM99" s="250"/>
      <c r="AN99" s="250"/>
      <c r="AO99" s="250"/>
      <c r="AP99" s="250"/>
      <c r="AQ99" s="250"/>
      <c r="AR99" s="250"/>
      <c r="AS99" s="250"/>
      <c r="AT99" s="250"/>
      <c r="AU99" s="250"/>
      <c r="AV99" s="250"/>
      <c r="AW99" s="250"/>
      <c r="AX99" s="250"/>
      <c r="AY99" s="250"/>
      <c r="AZ99" s="251"/>
      <c r="BA99" s="251"/>
      <c r="BB99" s="251"/>
      <c r="BC99" s="251"/>
      <c r="BD99" s="251"/>
      <c r="BE99" s="244"/>
      <c r="BF99" s="244"/>
      <c r="BG99" s="244"/>
      <c r="BH99" s="244"/>
      <c r="BI99" s="244"/>
      <c r="BJ99" s="244"/>
      <c r="BK99" s="244"/>
      <c r="BL99" s="244"/>
      <c r="BM99" s="244"/>
      <c r="BN99" s="244"/>
      <c r="BO99" s="244"/>
      <c r="BP99" s="244"/>
      <c r="BQ99" s="241">
        <v>93</v>
      </c>
      <c r="BR99" s="246"/>
      <c r="BS99" s="923"/>
      <c r="BT99" s="924"/>
      <c r="BU99" s="924"/>
      <c r="BV99" s="924"/>
      <c r="BW99" s="924"/>
      <c r="BX99" s="924"/>
      <c r="BY99" s="924"/>
      <c r="BZ99" s="924"/>
      <c r="CA99" s="924"/>
      <c r="CB99" s="924"/>
      <c r="CC99" s="924"/>
      <c r="CD99" s="924"/>
      <c r="CE99" s="924"/>
      <c r="CF99" s="924"/>
      <c r="CG99" s="929"/>
      <c r="CH99" s="926"/>
      <c r="CI99" s="927"/>
      <c r="CJ99" s="927"/>
      <c r="CK99" s="927"/>
      <c r="CL99" s="928"/>
      <c r="CM99" s="926"/>
      <c r="CN99" s="927"/>
      <c r="CO99" s="927"/>
      <c r="CP99" s="927"/>
      <c r="CQ99" s="928"/>
      <c r="CR99" s="926"/>
      <c r="CS99" s="927"/>
      <c r="CT99" s="927"/>
      <c r="CU99" s="927"/>
      <c r="CV99" s="928"/>
      <c r="CW99" s="926"/>
      <c r="CX99" s="927"/>
      <c r="CY99" s="927"/>
      <c r="CZ99" s="927"/>
      <c r="DA99" s="928"/>
      <c r="DB99" s="926"/>
      <c r="DC99" s="927"/>
      <c r="DD99" s="927"/>
      <c r="DE99" s="927"/>
      <c r="DF99" s="928"/>
      <c r="DG99" s="926"/>
      <c r="DH99" s="927"/>
      <c r="DI99" s="927"/>
      <c r="DJ99" s="927"/>
      <c r="DK99" s="928"/>
      <c r="DL99" s="926"/>
      <c r="DM99" s="927"/>
      <c r="DN99" s="927"/>
      <c r="DO99" s="927"/>
      <c r="DP99" s="928"/>
      <c r="DQ99" s="926"/>
      <c r="DR99" s="927"/>
      <c r="DS99" s="927"/>
      <c r="DT99" s="927"/>
      <c r="DU99" s="928"/>
      <c r="DV99" s="923"/>
      <c r="DW99" s="924"/>
      <c r="DX99" s="924"/>
      <c r="DY99" s="924"/>
      <c r="DZ99" s="925"/>
      <c r="EA99" s="233"/>
    </row>
    <row r="100" spans="1:131" ht="26.25" hidden="1" customHeight="1" x14ac:dyDescent="0.2">
      <c r="A100" s="248"/>
      <c r="B100" s="249"/>
      <c r="C100" s="249"/>
      <c r="D100" s="249"/>
      <c r="E100" s="249"/>
      <c r="F100" s="249"/>
      <c r="G100" s="249"/>
      <c r="H100" s="249"/>
      <c r="I100" s="249"/>
      <c r="J100" s="249"/>
      <c r="K100" s="249"/>
      <c r="L100" s="249"/>
      <c r="M100" s="249"/>
      <c r="N100" s="249"/>
      <c r="O100" s="249"/>
      <c r="P100" s="249"/>
      <c r="Q100" s="250"/>
      <c r="R100" s="250"/>
      <c r="S100" s="250"/>
      <c r="T100" s="250"/>
      <c r="U100" s="250"/>
      <c r="V100" s="250"/>
      <c r="W100" s="250"/>
      <c r="X100" s="250"/>
      <c r="Y100" s="250"/>
      <c r="Z100" s="250"/>
      <c r="AA100" s="250"/>
      <c r="AB100" s="250"/>
      <c r="AC100" s="250"/>
      <c r="AD100" s="250"/>
      <c r="AE100" s="250"/>
      <c r="AF100" s="250"/>
      <c r="AG100" s="250"/>
      <c r="AH100" s="250"/>
      <c r="AI100" s="250"/>
      <c r="AJ100" s="250"/>
      <c r="AK100" s="250"/>
      <c r="AL100" s="250"/>
      <c r="AM100" s="250"/>
      <c r="AN100" s="250"/>
      <c r="AO100" s="250"/>
      <c r="AP100" s="250"/>
      <c r="AQ100" s="250"/>
      <c r="AR100" s="250"/>
      <c r="AS100" s="250"/>
      <c r="AT100" s="250"/>
      <c r="AU100" s="250"/>
      <c r="AV100" s="250"/>
      <c r="AW100" s="250"/>
      <c r="AX100" s="250"/>
      <c r="AY100" s="250"/>
      <c r="AZ100" s="251"/>
      <c r="BA100" s="251"/>
      <c r="BB100" s="251"/>
      <c r="BC100" s="251"/>
      <c r="BD100" s="251"/>
      <c r="BE100" s="244"/>
      <c r="BF100" s="244"/>
      <c r="BG100" s="244"/>
      <c r="BH100" s="244"/>
      <c r="BI100" s="244"/>
      <c r="BJ100" s="244"/>
      <c r="BK100" s="244"/>
      <c r="BL100" s="244"/>
      <c r="BM100" s="244"/>
      <c r="BN100" s="244"/>
      <c r="BO100" s="244"/>
      <c r="BP100" s="244"/>
      <c r="BQ100" s="241">
        <v>94</v>
      </c>
      <c r="BR100" s="246"/>
      <c r="BS100" s="923"/>
      <c r="BT100" s="924"/>
      <c r="BU100" s="924"/>
      <c r="BV100" s="924"/>
      <c r="BW100" s="924"/>
      <c r="BX100" s="924"/>
      <c r="BY100" s="924"/>
      <c r="BZ100" s="924"/>
      <c r="CA100" s="924"/>
      <c r="CB100" s="924"/>
      <c r="CC100" s="924"/>
      <c r="CD100" s="924"/>
      <c r="CE100" s="924"/>
      <c r="CF100" s="924"/>
      <c r="CG100" s="929"/>
      <c r="CH100" s="926"/>
      <c r="CI100" s="927"/>
      <c r="CJ100" s="927"/>
      <c r="CK100" s="927"/>
      <c r="CL100" s="928"/>
      <c r="CM100" s="926"/>
      <c r="CN100" s="927"/>
      <c r="CO100" s="927"/>
      <c r="CP100" s="927"/>
      <c r="CQ100" s="928"/>
      <c r="CR100" s="926"/>
      <c r="CS100" s="927"/>
      <c r="CT100" s="927"/>
      <c r="CU100" s="927"/>
      <c r="CV100" s="928"/>
      <c r="CW100" s="926"/>
      <c r="CX100" s="927"/>
      <c r="CY100" s="927"/>
      <c r="CZ100" s="927"/>
      <c r="DA100" s="928"/>
      <c r="DB100" s="926"/>
      <c r="DC100" s="927"/>
      <c r="DD100" s="927"/>
      <c r="DE100" s="927"/>
      <c r="DF100" s="928"/>
      <c r="DG100" s="926"/>
      <c r="DH100" s="927"/>
      <c r="DI100" s="927"/>
      <c r="DJ100" s="927"/>
      <c r="DK100" s="928"/>
      <c r="DL100" s="926"/>
      <c r="DM100" s="927"/>
      <c r="DN100" s="927"/>
      <c r="DO100" s="927"/>
      <c r="DP100" s="928"/>
      <c r="DQ100" s="926"/>
      <c r="DR100" s="927"/>
      <c r="DS100" s="927"/>
      <c r="DT100" s="927"/>
      <c r="DU100" s="928"/>
      <c r="DV100" s="923"/>
      <c r="DW100" s="924"/>
      <c r="DX100" s="924"/>
      <c r="DY100" s="924"/>
      <c r="DZ100" s="925"/>
      <c r="EA100" s="233"/>
    </row>
    <row r="101" spans="1:131" ht="26.25" hidden="1" customHeight="1" x14ac:dyDescent="0.2">
      <c r="A101" s="248"/>
      <c r="B101" s="249"/>
      <c r="C101" s="249"/>
      <c r="D101" s="249"/>
      <c r="E101" s="249"/>
      <c r="F101" s="249"/>
      <c r="G101" s="249"/>
      <c r="H101" s="249"/>
      <c r="I101" s="249"/>
      <c r="J101" s="249"/>
      <c r="K101" s="249"/>
      <c r="L101" s="249"/>
      <c r="M101" s="249"/>
      <c r="N101" s="249"/>
      <c r="O101" s="249"/>
      <c r="P101" s="249"/>
      <c r="Q101" s="250"/>
      <c r="R101" s="250"/>
      <c r="S101" s="250"/>
      <c r="T101" s="250"/>
      <c r="U101" s="250"/>
      <c r="V101" s="250"/>
      <c r="W101" s="250"/>
      <c r="X101" s="250"/>
      <c r="Y101" s="250"/>
      <c r="Z101" s="250"/>
      <c r="AA101" s="250"/>
      <c r="AB101" s="250"/>
      <c r="AC101" s="250"/>
      <c r="AD101" s="250"/>
      <c r="AE101" s="250"/>
      <c r="AF101" s="250"/>
      <c r="AG101" s="250"/>
      <c r="AH101" s="250"/>
      <c r="AI101" s="250"/>
      <c r="AJ101" s="250"/>
      <c r="AK101" s="250"/>
      <c r="AL101" s="250"/>
      <c r="AM101" s="250"/>
      <c r="AN101" s="250"/>
      <c r="AO101" s="250"/>
      <c r="AP101" s="250"/>
      <c r="AQ101" s="250"/>
      <c r="AR101" s="250"/>
      <c r="AS101" s="250"/>
      <c r="AT101" s="250"/>
      <c r="AU101" s="250"/>
      <c r="AV101" s="250"/>
      <c r="AW101" s="250"/>
      <c r="AX101" s="250"/>
      <c r="AY101" s="250"/>
      <c r="AZ101" s="251"/>
      <c r="BA101" s="251"/>
      <c r="BB101" s="251"/>
      <c r="BC101" s="251"/>
      <c r="BD101" s="251"/>
      <c r="BE101" s="244"/>
      <c r="BF101" s="244"/>
      <c r="BG101" s="244"/>
      <c r="BH101" s="244"/>
      <c r="BI101" s="244"/>
      <c r="BJ101" s="244"/>
      <c r="BK101" s="244"/>
      <c r="BL101" s="244"/>
      <c r="BM101" s="244"/>
      <c r="BN101" s="244"/>
      <c r="BO101" s="244"/>
      <c r="BP101" s="244"/>
      <c r="BQ101" s="241">
        <v>95</v>
      </c>
      <c r="BR101" s="246"/>
      <c r="BS101" s="923"/>
      <c r="BT101" s="924"/>
      <c r="BU101" s="924"/>
      <c r="BV101" s="924"/>
      <c r="BW101" s="924"/>
      <c r="BX101" s="924"/>
      <c r="BY101" s="924"/>
      <c r="BZ101" s="924"/>
      <c r="CA101" s="924"/>
      <c r="CB101" s="924"/>
      <c r="CC101" s="924"/>
      <c r="CD101" s="924"/>
      <c r="CE101" s="924"/>
      <c r="CF101" s="924"/>
      <c r="CG101" s="929"/>
      <c r="CH101" s="926"/>
      <c r="CI101" s="927"/>
      <c r="CJ101" s="927"/>
      <c r="CK101" s="927"/>
      <c r="CL101" s="928"/>
      <c r="CM101" s="926"/>
      <c r="CN101" s="927"/>
      <c r="CO101" s="927"/>
      <c r="CP101" s="927"/>
      <c r="CQ101" s="928"/>
      <c r="CR101" s="926"/>
      <c r="CS101" s="927"/>
      <c r="CT101" s="927"/>
      <c r="CU101" s="927"/>
      <c r="CV101" s="928"/>
      <c r="CW101" s="926"/>
      <c r="CX101" s="927"/>
      <c r="CY101" s="927"/>
      <c r="CZ101" s="927"/>
      <c r="DA101" s="928"/>
      <c r="DB101" s="926"/>
      <c r="DC101" s="927"/>
      <c r="DD101" s="927"/>
      <c r="DE101" s="927"/>
      <c r="DF101" s="928"/>
      <c r="DG101" s="926"/>
      <c r="DH101" s="927"/>
      <c r="DI101" s="927"/>
      <c r="DJ101" s="927"/>
      <c r="DK101" s="928"/>
      <c r="DL101" s="926"/>
      <c r="DM101" s="927"/>
      <c r="DN101" s="927"/>
      <c r="DO101" s="927"/>
      <c r="DP101" s="928"/>
      <c r="DQ101" s="926"/>
      <c r="DR101" s="927"/>
      <c r="DS101" s="927"/>
      <c r="DT101" s="927"/>
      <c r="DU101" s="928"/>
      <c r="DV101" s="923"/>
      <c r="DW101" s="924"/>
      <c r="DX101" s="924"/>
      <c r="DY101" s="924"/>
      <c r="DZ101" s="925"/>
      <c r="EA101" s="233"/>
    </row>
    <row r="102" spans="1:131" ht="26.25" customHeight="1" thickBot="1" x14ac:dyDescent="0.25">
      <c r="A102" s="248"/>
      <c r="B102" s="249"/>
      <c r="C102" s="249"/>
      <c r="D102" s="249"/>
      <c r="E102" s="249"/>
      <c r="F102" s="249"/>
      <c r="G102" s="249"/>
      <c r="H102" s="249"/>
      <c r="I102" s="249"/>
      <c r="J102" s="249"/>
      <c r="K102" s="249"/>
      <c r="L102" s="249"/>
      <c r="M102" s="249"/>
      <c r="N102" s="249"/>
      <c r="O102" s="249"/>
      <c r="P102" s="249"/>
      <c r="Q102" s="250"/>
      <c r="R102" s="250"/>
      <c r="S102" s="250"/>
      <c r="T102" s="250"/>
      <c r="U102" s="250"/>
      <c r="V102" s="250"/>
      <c r="W102" s="250"/>
      <c r="X102" s="250"/>
      <c r="Y102" s="250"/>
      <c r="Z102" s="250"/>
      <c r="AA102" s="250"/>
      <c r="AB102" s="250"/>
      <c r="AC102" s="250"/>
      <c r="AD102" s="250"/>
      <c r="AE102" s="250"/>
      <c r="AF102" s="250"/>
      <c r="AG102" s="250"/>
      <c r="AH102" s="250"/>
      <c r="AI102" s="250"/>
      <c r="AJ102" s="250"/>
      <c r="AK102" s="250"/>
      <c r="AL102" s="250"/>
      <c r="AM102" s="250"/>
      <c r="AN102" s="250"/>
      <c r="AO102" s="250"/>
      <c r="AP102" s="250"/>
      <c r="AQ102" s="250"/>
      <c r="AR102" s="250"/>
      <c r="AS102" s="250"/>
      <c r="AT102" s="250"/>
      <c r="AU102" s="250"/>
      <c r="AV102" s="250"/>
      <c r="AW102" s="250"/>
      <c r="AX102" s="250"/>
      <c r="AY102" s="250"/>
      <c r="AZ102" s="251"/>
      <c r="BA102" s="251"/>
      <c r="BB102" s="251"/>
      <c r="BC102" s="251"/>
      <c r="BD102" s="251"/>
      <c r="BE102" s="244"/>
      <c r="BF102" s="244"/>
      <c r="BG102" s="244"/>
      <c r="BH102" s="244"/>
      <c r="BI102" s="244"/>
      <c r="BJ102" s="244"/>
      <c r="BK102" s="244"/>
      <c r="BL102" s="244"/>
      <c r="BM102" s="244"/>
      <c r="BN102" s="244"/>
      <c r="BO102" s="244"/>
      <c r="BP102" s="244"/>
      <c r="BQ102" s="243" t="s">
        <v>402</v>
      </c>
      <c r="BR102" s="853" t="s">
        <v>429</v>
      </c>
      <c r="BS102" s="854"/>
      <c r="BT102" s="854"/>
      <c r="BU102" s="854"/>
      <c r="BV102" s="854"/>
      <c r="BW102" s="854"/>
      <c r="BX102" s="854"/>
      <c r="BY102" s="854"/>
      <c r="BZ102" s="854"/>
      <c r="CA102" s="854"/>
      <c r="CB102" s="854"/>
      <c r="CC102" s="854"/>
      <c r="CD102" s="854"/>
      <c r="CE102" s="854"/>
      <c r="CF102" s="854"/>
      <c r="CG102" s="855"/>
      <c r="CH102" s="951"/>
      <c r="CI102" s="952"/>
      <c r="CJ102" s="952"/>
      <c r="CK102" s="952"/>
      <c r="CL102" s="953"/>
      <c r="CM102" s="951"/>
      <c r="CN102" s="952"/>
      <c r="CO102" s="952"/>
      <c r="CP102" s="952"/>
      <c r="CQ102" s="953"/>
      <c r="CR102" s="954"/>
      <c r="CS102" s="916"/>
      <c r="CT102" s="916"/>
      <c r="CU102" s="916"/>
      <c r="CV102" s="955"/>
      <c r="CW102" s="954"/>
      <c r="CX102" s="916"/>
      <c r="CY102" s="916"/>
      <c r="CZ102" s="916"/>
      <c r="DA102" s="955"/>
      <c r="DB102" s="954"/>
      <c r="DC102" s="916"/>
      <c r="DD102" s="916"/>
      <c r="DE102" s="916"/>
      <c r="DF102" s="955"/>
      <c r="DG102" s="954"/>
      <c r="DH102" s="916"/>
      <c r="DI102" s="916"/>
      <c r="DJ102" s="916"/>
      <c r="DK102" s="955"/>
      <c r="DL102" s="954"/>
      <c r="DM102" s="916"/>
      <c r="DN102" s="916"/>
      <c r="DO102" s="916"/>
      <c r="DP102" s="955"/>
      <c r="DQ102" s="954"/>
      <c r="DR102" s="916"/>
      <c r="DS102" s="916"/>
      <c r="DT102" s="916"/>
      <c r="DU102" s="955"/>
      <c r="DV102" s="853"/>
      <c r="DW102" s="854"/>
      <c r="DX102" s="854"/>
      <c r="DY102" s="854"/>
      <c r="DZ102" s="978"/>
      <c r="EA102" s="233"/>
    </row>
    <row r="103" spans="1:131" ht="26.25" customHeight="1" x14ac:dyDescent="0.2">
      <c r="A103" s="248"/>
      <c r="B103" s="249"/>
      <c r="C103" s="249"/>
      <c r="D103" s="249"/>
      <c r="E103" s="249"/>
      <c r="F103" s="249"/>
      <c r="G103" s="249"/>
      <c r="H103" s="249"/>
      <c r="I103" s="249"/>
      <c r="J103" s="249"/>
      <c r="K103" s="249"/>
      <c r="L103" s="249"/>
      <c r="M103" s="249"/>
      <c r="N103" s="249"/>
      <c r="O103" s="249"/>
      <c r="P103" s="249"/>
      <c r="Q103" s="250"/>
      <c r="R103" s="250"/>
      <c r="S103" s="250"/>
      <c r="T103" s="250"/>
      <c r="U103" s="250"/>
      <c r="V103" s="250"/>
      <c r="W103" s="250"/>
      <c r="X103" s="250"/>
      <c r="Y103" s="250"/>
      <c r="Z103" s="250"/>
      <c r="AA103" s="250"/>
      <c r="AB103" s="250"/>
      <c r="AC103" s="250"/>
      <c r="AD103" s="250"/>
      <c r="AE103" s="250"/>
      <c r="AF103" s="250"/>
      <c r="AG103" s="250"/>
      <c r="AH103" s="250"/>
      <c r="AI103" s="250"/>
      <c r="AJ103" s="250"/>
      <c r="AK103" s="250"/>
      <c r="AL103" s="250"/>
      <c r="AM103" s="250"/>
      <c r="AN103" s="250"/>
      <c r="AO103" s="250"/>
      <c r="AP103" s="250"/>
      <c r="AQ103" s="250"/>
      <c r="AR103" s="250"/>
      <c r="AS103" s="250"/>
      <c r="AT103" s="250"/>
      <c r="AU103" s="250"/>
      <c r="AV103" s="250"/>
      <c r="AW103" s="250"/>
      <c r="AX103" s="250"/>
      <c r="AY103" s="250"/>
      <c r="AZ103" s="251"/>
      <c r="BA103" s="251"/>
      <c r="BB103" s="251"/>
      <c r="BC103" s="251"/>
      <c r="BD103" s="251"/>
      <c r="BE103" s="244"/>
      <c r="BF103" s="244"/>
      <c r="BG103" s="244"/>
      <c r="BH103" s="244"/>
      <c r="BI103" s="244"/>
      <c r="BJ103" s="244"/>
      <c r="BK103" s="244"/>
      <c r="BL103" s="244"/>
      <c r="BM103" s="244"/>
      <c r="BN103" s="244"/>
      <c r="BO103" s="244"/>
      <c r="BP103" s="244"/>
      <c r="BQ103" s="979" t="s">
        <v>430</v>
      </c>
      <c r="BR103" s="979"/>
      <c r="BS103" s="979"/>
      <c r="BT103" s="979"/>
      <c r="BU103" s="979"/>
      <c r="BV103" s="979"/>
      <c r="BW103" s="979"/>
      <c r="BX103" s="979"/>
      <c r="BY103" s="979"/>
      <c r="BZ103" s="979"/>
      <c r="CA103" s="979"/>
      <c r="CB103" s="979"/>
      <c r="CC103" s="979"/>
      <c r="CD103" s="979"/>
      <c r="CE103" s="979"/>
      <c r="CF103" s="979"/>
      <c r="CG103" s="979"/>
      <c r="CH103" s="979"/>
      <c r="CI103" s="979"/>
      <c r="CJ103" s="979"/>
      <c r="CK103" s="979"/>
      <c r="CL103" s="979"/>
      <c r="CM103" s="979"/>
      <c r="CN103" s="979"/>
      <c r="CO103" s="979"/>
      <c r="CP103" s="979"/>
      <c r="CQ103" s="979"/>
      <c r="CR103" s="979"/>
      <c r="CS103" s="979"/>
      <c r="CT103" s="979"/>
      <c r="CU103" s="979"/>
      <c r="CV103" s="979"/>
      <c r="CW103" s="979"/>
      <c r="CX103" s="979"/>
      <c r="CY103" s="979"/>
      <c r="CZ103" s="979"/>
      <c r="DA103" s="979"/>
      <c r="DB103" s="979"/>
      <c r="DC103" s="979"/>
      <c r="DD103" s="979"/>
      <c r="DE103" s="979"/>
      <c r="DF103" s="979"/>
      <c r="DG103" s="979"/>
      <c r="DH103" s="979"/>
      <c r="DI103" s="979"/>
      <c r="DJ103" s="979"/>
      <c r="DK103" s="979"/>
      <c r="DL103" s="979"/>
      <c r="DM103" s="979"/>
      <c r="DN103" s="979"/>
      <c r="DO103" s="979"/>
      <c r="DP103" s="979"/>
      <c r="DQ103" s="979"/>
      <c r="DR103" s="979"/>
      <c r="DS103" s="979"/>
      <c r="DT103" s="979"/>
      <c r="DU103" s="979"/>
      <c r="DV103" s="979"/>
      <c r="DW103" s="979"/>
      <c r="DX103" s="979"/>
      <c r="DY103" s="979"/>
      <c r="DZ103" s="979"/>
      <c r="EA103" s="233"/>
    </row>
    <row r="104" spans="1:131" ht="26.25" customHeight="1" x14ac:dyDescent="0.2">
      <c r="A104" s="248"/>
      <c r="B104" s="249"/>
      <c r="C104" s="249"/>
      <c r="D104" s="249"/>
      <c r="E104" s="249"/>
      <c r="F104" s="249"/>
      <c r="G104" s="249"/>
      <c r="H104" s="249"/>
      <c r="I104" s="249"/>
      <c r="J104" s="249"/>
      <c r="K104" s="249"/>
      <c r="L104" s="249"/>
      <c r="M104" s="249"/>
      <c r="N104" s="249"/>
      <c r="O104" s="249"/>
      <c r="P104" s="249"/>
      <c r="Q104" s="250"/>
      <c r="R104" s="250"/>
      <c r="S104" s="250"/>
      <c r="T104" s="250"/>
      <c r="U104" s="250"/>
      <c r="V104" s="250"/>
      <c r="W104" s="250"/>
      <c r="X104" s="250"/>
      <c r="Y104" s="250"/>
      <c r="Z104" s="250"/>
      <c r="AA104" s="250"/>
      <c r="AB104" s="250"/>
      <c r="AC104" s="250"/>
      <c r="AD104" s="250"/>
      <c r="AE104" s="250"/>
      <c r="AF104" s="250"/>
      <c r="AG104" s="250"/>
      <c r="AH104" s="250"/>
      <c r="AI104" s="250"/>
      <c r="AJ104" s="250"/>
      <c r="AK104" s="250"/>
      <c r="AL104" s="250"/>
      <c r="AM104" s="250"/>
      <c r="AN104" s="250"/>
      <c r="AO104" s="250"/>
      <c r="AP104" s="250"/>
      <c r="AQ104" s="250"/>
      <c r="AR104" s="250"/>
      <c r="AS104" s="250"/>
      <c r="AT104" s="250"/>
      <c r="AU104" s="250"/>
      <c r="AV104" s="250"/>
      <c r="AW104" s="250"/>
      <c r="AX104" s="250"/>
      <c r="AY104" s="250"/>
      <c r="AZ104" s="251"/>
      <c r="BA104" s="251"/>
      <c r="BB104" s="251"/>
      <c r="BC104" s="251"/>
      <c r="BD104" s="251"/>
      <c r="BE104" s="244"/>
      <c r="BF104" s="244"/>
      <c r="BG104" s="244"/>
      <c r="BH104" s="244"/>
      <c r="BI104" s="244"/>
      <c r="BJ104" s="244"/>
      <c r="BK104" s="244"/>
      <c r="BL104" s="244"/>
      <c r="BM104" s="244"/>
      <c r="BN104" s="244"/>
      <c r="BO104" s="244"/>
      <c r="BP104" s="244"/>
      <c r="BQ104" s="980" t="s">
        <v>431</v>
      </c>
      <c r="BR104" s="980"/>
      <c r="BS104" s="980"/>
      <c r="BT104" s="980"/>
      <c r="BU104" s="980"/>
      <c r="BV104" s="980"/>
      <c r="BW104" s="980"/>
      <c r="BX104" s="980"/>
      <c r="BY104" s="980"/>
      <c r="BZ104" s="980"/>
      <c r="CA104" s="980"/>
      <c r="CB104" s="980"/>
      <c r="CC104" s="980"/>
      <c r="CD104" s="980"/>
      <c r="CE104" s="980"/>
      <c r="CF104" s="980"/>
      <c r="CG104" s="980"/>
      <c r="CH104" s="980"/>
      <c r="CI104" s="980"/>
      <c r="CJ104" s="980"/>
      <c r="CK104" s="980"/>
      <c r="CL104" s="980"/>
      <c r="CM104" s="980"/>
      <c r="CN104" s="980"/>
      <c r="CO104" s="980"/>
      <c r="CP104" s="980"/>
      <c r="CQ104" s="980"/>
      <c r="CR104" s="980"/>
      <c r="CS104" s="980"/>
      <c r="CT104" s="980"/>
      <c r="CU104" s="980"/>
      <c r="CV104" s="980"/>
      <c r="CW104" s="980"/>
      <c r="CX104" s="980"/>
      <c r="CY104" s="980"/>
      <c r="CZ104" s="980"/>
      <c r="DA104" s="980"/>
      <c r="DB104" s="980"/>
      <c r="DC104" s="980"/>
      <c r="DD104" s="980"/>
      <c r="DE104" s="980"/>
      <c r="DF104" s="980"/>
      <c r="DG104" s="980"/>
      <c r="DH104" s="980"/>
      <c r="DI104" s="980"/>
      <c r="DJ104" s="980"/>
      <c r="DK104" s="980"/>
      <c r="DL104" s="980"/>
      <c r="DM104" s="980"/>
      <c r="DN104" s="980"/>
      <c r="DO104" s="980"/>
      <c r="DP104" s="980"/>
      <c r="DQ104" s="980"/>
      <c r="DR104" s="980"/>
      <c r="DS104" s="980"/>
      <c r="DT104" s="980"/>
      <c r="DU104" s="980"/>
      <c r="DV104" s="980"/>
      <c r="DW104" s="980"/>
      <c r="DX104" s="980"/>
      <c r="DY104" s="980"/>
      <c r="DZ104" s="980"/>
      <c r="EA104" s="233"/>
    </row>
    <row r="105" spans="1:131" ht="11.25" customHeight="1" x14ac:dyDescent="0.2">
      <c r="A105" s="244"/>
      <c r="B105" s="244"/>
      <c r="C105" s="244"/>
      <c r="D105" s="244"/>
      <c r="E105" s="244"/>
      <c r="F105" s="244"/>
      <c r="G105" s="244"/>
      <c r="H105" s="244"/>
      <c r="I105" s="244"/>
      <c r="J105" s="244"/>
      <c r="K105" s="244"/>
      <c r="L105" s="244"/>
      <c r="M105" s="244"/>
      <c r="N105" s="244"/>
      <c r="O105" s="244"/>
      <c r="P105" s="244"/>
      <c r="Q105" s="244"/>
      <c r="R105" s="244"/>
      <c r="S105" s="244"/>
      <c r="T105" s="244"/>
      <c r="U105" s="244"/>
      <c r="V105" s="244"/>
      <c r="W105" s="244"/>
      <c r="X105" s="244"/>
      <c r="Y105" s="244"/>
      <c r="Z105" s="244"/>
      <c r="AA105" s="244"/>
      <c r="AB105" s="244"/>
      <c r="AC105" s="244"/>
      <c r="AD105" s="244"/>
      <c r="AE105" s="244"/>
      <c r="AF105" s="244"/>
      <c r="AG105" s="244"/>
      <c r="AH105" s="244"/>
      <c r="AI105" s="244"/>
      <c r="AJ105" s="244"/>
      <c r="AK105" s="244"/>
      <c r="AL105" s="244"/>
      <c r="AM105" s="244"/>
      <c r="AN105" s="244"/>
      <c r="AO105" s="244"/>
      <c r="AP105" s="244"/>
      <c r="AQ105" s="244"/>
      <c r="AR105" s="244"/>
      <c r="AS105" s="244"/>
      <c r="AT105" s="244"/>
      <c r="AU105" s="244"/>
      <c r="AV105" s="244"/>
      <c r="AW105" s="244"/>
      <c r="AX105" s="244"/>
      <c r="AY105" s="244"/>
      <c r="AZ105" s="244"/>
      <c r="BA105" s="244"/>
      <c r="BB105" s="244"/>
      <c r="BC105" s="244"/>
      <c r="BD105" s="244"/>
      <c r="BE105" s="244"/>
      <c r="BF105" s="244"/>
      <c r="BG105" s="244"/>
      <c r="BH105" s="244"/>
      <c r="BI105" s="244"/>
      <c r="BJ105" s="244"/>
      <c r="BK105" s="244"/>
      <c r="BL105" s="244"/>
      <c r="BM105" s="244"/>
      <c r="BN105" s="244"/>
      <c r="BO105" s="244"/>
      <c r="BP105" s="244"/>
      <c r="BQ105" s="233"/>
      <c r="BR105" s="233"/>
      <c r="BS105" s="233"/>
      <c r="BT105" s="233"/>
      <c r="BU105" s="233"/>
      <c r="BV105" s="233"/>
      <c r="BW105" s="233"/>
      <c r="BX105" s="233"/>
      <c r="BY105" s="233"/>
      <c r="BZ105" s="233"/>
      <c r="CA105" s="233"/>
      <c r="CB105" s="233"/>
      <c r="CC105" s="233"/>
      <c r="CD105" s="233"/>
      <c r="CE105" s="233"/>
      <c r="CF105" s="233"/>
      <c r="CG105" s="233"/>
      <c r="CH105" s="233"/>
      <c r="CI105" s="233"/>
      <c r="CJ105" s="233"/>
      <c r="CK105" s="233"/>
      <c r="CL105" s="233"/>
      <c r="CM105" s="233"/>
      <c r="CN105" s="233"/>
      <c r="CO105" s="233"/>
      <c r="CP105" s="233"/>
      <c r="CQ105" s="233"/>
      <c r="CR105" s="233"/>
      <c r="CS105" s="233"/>
      <c r="CT105" s="233"/>
      <c r="CU105" s="233"/>
      <c r="CV105" s="233"/>
      <c r="CW105" s="233"/>
      <c r="CX105" s="233"/>
      <c r="CY105" s="233"/>
      <c r="CZ105" s="233"/>
      <c r="DA105" s="233"/>
      <c r="DB105" s="233"/>
      <c r="DC105" s="233"/>
      <c r="DD105" s="233"/>
      <c r="DE105" s="233"/>
      <c r="DF105" s="233"/>
      <c r="DG105" s="233"/>
      <c r="DH105" s="233"/>
      <c r="DI105" s="233"/>
      <c r="DJ105" s="233"/>
      <c r="DK105" s="233"/>
      <c r="DL105" s="233"/>
      <c r="DM105" s="233"/>
      <c r="DN105" s="233"/>
      <c r="DO105" s="233"/>
      <c r="DP105" s="233"/>
      <c r="DQ105" s="233"/>
      <c r="DR105" s="233"/>
      <c r="DS105" s="233"/>
      <c r="DT105" s="233"/>
      <c r="DU105" s="233"/>
      <c r="DV105" s="233"/>
      <c r="DW105" s="233"/>
      <c r="DX105" s="233"/>
      <c r="DY105" s="233"/>
      <c r="DZ105" s="233"/>
      <c r="EA105" s="233"/>
    </row>
    <row r="106" spans="1:131" ht="11.25" customHeight="1" x14ac:dyDescent="0.2">
      <c r="A106" s="244"/>
      <c r="B106" s="244"/>
      <c r="C106" s="244"/>
      <c r="D106" s="244"/>
      <c r="E106" s="244"/>
      <c r="F106" s="244"/>
      <c r="G106" s="244"/>
      <c r="H106" s="244"/>
      <c r="I106" s="244"/>
      <c r="J106" s="244"/>
      <c r="K106" s="244"/>
      <c r="L106" s="244"/>
      <c r="M106" s="244"/>
      <c r="N106" s="244"/>
      <c r="O106" s="244"/>
      <c r="P106" s="244"/>
      <c r="Q106" s="244"/>
      <c r="R106" s="244"/>
      <c r="S106" s="244"/>
      <c r="T106" s="244"/>
      <c r="U106" s="244"/>
      <c r="V106" s="244"/>
      <c r="W106" s="244"/>
      <c r="X106" s="244"/>
      <c r="Y106" s="244"/>
      <c r="Z106" s="244"/>
      <c r="AA106" s="244"/>
      <c r="AB106" s="244"/>
      <c r="AC106" s="244"/>
      <c r="AD106" s="244"/>
      <c r="AE106" s="244"/>
      <c r="AF106" s="244"/>
      <c r="AG106" s="244"/>
      <c r="AH106" s="244"/>
      <c r="AI106" s="244"/>
      <c r="AJ106" s="244"/>
      <c r="AK106" s="244"/>
      <c r="AL106" s="244"/>
      <c r="AM106" s="244"/>
      <c r="AN106" s="244"/>
      <c r="AO106" s="244"/>
      <c r="AP106" s="244"/>
      <c r="AQ106" s="244"/>
      <c r="AR106" s="244"/>
      <c r="AS106" s="244"/>
      <c r="AT106" s="244"/>
      <c r="AU106" s="244"/>
      <c r="AV106" s="244"/>
      <c r="AW106" s="244"/>
      <c r="AX106" s="244"/>
      <c r="AY106" s="244"/>
      <c r="AZ106" s="244"/>
      <c r="BA106" s="244"/>
      <c r="BB106" s="244"/>
      <c r="BC106" s="244"/>
      <c r="BD106" s="244"/>
      <c r="BE106" s="244"/>
      <c r="BF106" s="244"/>
      <c r="BG106" s="244"/>
      <c r="BH106" s="244"/>
      <c r="BI106" s="244"/>
      <c r="BJ106" s="244"/>
      <c r="BK106" s="244"/>
      <c r="BL106" s="244"/>
      <c r="BM106" s="244"/>
      <c r="BN106" s="244"/>
      <c r="BO106" s="244"/>
      <c r="BP106" s="244"/>
      <c r="BQ106" s="233"/>
      <c r="BR106" s="233"/>
      <c r="BS106" s="233"/>
      <c r="BT106" s="233"/>
      <c r="BU106" s="233"/>
      <c r="BV106" s="233"/>
      <c r="BW106" s="233"/>
      <c r="BX106" s="233"/>
      <c r="BY106" s="233"/>
      <c r="BZ106" s="233"/>
      <c r="CA106" s="233"/>
      <c r="CB106" s="233"/>
      <c r="CC106" s="233"/>
      <c r="CD106" s="233"/>
      <c r="CE106" s="233"/>
      <c r="CF106" s="233"/>
      <c r="CG106" s="233"/>
      <c r="CH106" s="233"/>
      <c r="CI106" s="233"/>
      <c r="CJ106" s="233"/>
      <c r="CK106" s="233"/>
      <c r="CL106" s="233"/>
      <c r="CM106" s="233"/>
      <c r="CN106" s="233"/>
      <c r="CO106" s="233"/>
      <c r="CP106" s="233"/>
      <c r="CQ106" s="233"/>
      <c r="CR106" s="233"/>
      <c r="CS106" s="233"/>
      <c r="CT106" s="233"/>
      <c r="CU106" s="233"/>
      <c r="CV106" s="233"/>
      <c r="CW106" s="233"/>
      <c r="CX106" s="233"/>
      <c r="CY106" s="233"/>
      <c r="CZ106" s="233"/>
      <c r="DA106" s="233"/>
      <c r="DB106" s="233"/>
      <c r="DC106" s="233"/>
      <c r="DD106" s="233"/>
      <c r="DE106" s="233"/>
      <c r="DF106" s="233"/>
      <c r="DG106" s="233"/>
      <c r="DH106" s="233"/>
      <c r="DI106" s="233"/>
      <c r="DJ106" s="233"/>
      <c r="DK106" s="233"/>
      <c r="DL106" s="233"/>
      <c r="DM106" s="233"/>
      <c r="DN106" s="233"/>
      <c r="DO106" s="233"/>
      <c r="DP106" s="233"/>
      <c r="DQ106" s="233"/>
      <c r="DR106" s="233"/>
      <c r="DS106" s="233"/>
      <c r="DT106" s="233"/>
      <c r="DU106" s="233"/>
      <c r="DV106" s="233"/>
      <c r="DW106" s="233"/>
      <c r="DX106" s="233"/>
      <c r="DY106" s="233"/>
      <c r="DZ106" s="233"/>
      <c r="EA106" s="233"/>
    </row>
    <row r="107" spans="1:131" s="233" customFormat="1" ht="26.25" customHeight="1" thickBot="1" x14ac:dyDescent="0.25">
      <c r="A107" s="252" t="s">
        <v>432</v>
      </c>
      <c r="B107" s="253"/>
      <c r="C107" s="253"/>
      <c r="D107" s="253"/>
      <c r="E107" s="253"/>
      <c r="F107" s="253"/>
      <c r="G107" s="253"/>
      <c r="H107" s="253"/>
      <c r="I107" s="253"/>
      <c r="J107" s="253"/>
      <c r="K107" s="253"/>
      <c r="L107" s="253"/>
      <c r="M107" s="253"/>
      <c r="N107" s="253"/>
      <c r="O107" s="253"/>
      <c r="P107" s="253"/>
      <c r="Q107" s="253"/>
      <c r="R107" s="253"/>
      <c r="S107" s="253"/>
      <c r="T107" s="253"/>
      <c r="U107" s="253"/>
      <c r="V107" s="253"/>
      <c r="W107" s="253"/>
      <c r="X107" s="253"/>
      <c r="Y107" s="253"/>
      <c r="Z107" s="253"/>
      <c r="AA107" s="253"/>
      <c r="AB107" s="253"/>
      <c r="AC107" s="253"/>
      <c r="AD107" s="253"/>
      <c r="AE107" s="253"/>
      <c r="AF107" s="253"/>
      <c r="AG107" s="253"/>
      <c r="AH107" s="253"/>
      <c r="AI107" s="253"/>
      <c r="AJ107" s="253"/>
      <c r="AK107" s="253"/>
      <c r="AL107" s="253"/>
      <c r="AM107" s="253"/>
      <c r="AN107" s="253"/>
      <c r="AO107" s="253"/>
      <c r="AP107" s="253"/>
      <c r="AQ107" s="253"/>
      <c r="AR107" s="253"/>
      <c r="AS107" s="253"/>
      <c r="AT107" s="253"/>
      <c r="AU107" s="252" t="s">
        <v>433</v>
      </c>
      <c r="AV107" s="253"/>
      <c r="AW107" s="253"/>
      <c r="AX107" s="253"/>
      <c r="AY107" s="253"/>
      <c r="AZ107" s="253"/>
      <c r="BA107" s="253"/>
      <c r="BB107" s="253"/>
      <c r="BC107" s="253"/>
      <c r="BD107" s="253"/>
      <c r="BE107" s="253"/>
      <c r="BF107" s="253"/>
      <c r="BG107" s="253"/>
      <c r="BH107" s="253"/>
      <c r="BI107" s="253"/>
      <c r="BJ107" s="253"/>
      <c r="BK107" s="253"/>
      <c r="BL107" s="253"/>
      <c r="BM107" s="253"/>
      <c r="BN107" s="253"/>
      <c r="BO107" s="253"/>
      <c r="BP107" s="253"/>
      <c r="BQ107" s="253"/>
      <c r="BR107" s="253"/>
      <c r="BS107" s="253"/>
      <c r="BT107" s="253"/>
      <c r="BU107" s="253"/>
      <c r="BV107" s="253"/>
      <c r="BW107" s="253"/>
      <c r="BX107" s="253"/>
      <c r="BY107" s="253"/>
      <c r="BZ107" s="253"/>
      <c r="CA107" s="253"/>
      <c r="CB107" s="253"/>
      <c r="CC107" s="253"/>
      <c r="CD107" s="253"/>
      <c r="CE107" s="253"/>
      <c r="CF107" s="253"/>
      <c r="CG107" s="253"/>
      <c r="CH107" s="253"/>
      <c r="CI107" s="253"/>
      <c r="CJ107" s="253"/>
      <c r="CK107" s="253"/>
      <c r="CL107" s="253"/>
      <c r="CM107" s="253"/>
      <c r="CN107" s="253"/>
      <c r="CO107" s="253"/>
      <c r="CP107" s="253"/>
      <c r="CQ107" s="253"/>
      <c r="CR107" s="253"/>
      <c r="CS107" s="253"/>
      <c r="CT107" s="253"/>
      <c r="CU107" s="253"/>
      <c r="CV107" s="253"/>
      <c r="CW107" s="253"/>
      <c r="CX107" s="253"/>
      <c r="CY107" s="253"/>
      <c r="CZ107" s="253"/>
      <c r="DA107" s="253"/>
      <c r="DB107" s="253"/>
      <c r="DC107" s="253"/>
      <c r="DD107" s="253"/>
      <c r="DE107" s="253"/>
      <c r="DF107" s="253"/>
      <c r="DG107" s="253"/>
      <c r="DH107" s="253"/>
      <c r="DI107" s="253"/>
      <c r="DJ107" s="253"/>
      <c r="DK107" s="253"/>
      <c r="DL107" s="253"/>
      <c r="DM107" s="253"/>
      <c r="DN107" s="253"/>
      <c r="DO107" s="253"/>
      <c r="DP107" s="253"/>
      <c r="DQ107" s="253"/>
      <c r="DR107" s="253"/>
      <c r="DS107" s="253"/>
      <c r="DT107" s="253"/>
      <c r="DU107" s="253"/>
      <c r="DV107" s="253"/>
      <c r="DW107" s="253"/>
      <c r="DX107" s="253"/>
      <c r="DY107" s="253"/>
      <c r="DZ107" s="253"/>
    </row>
    <row r="108" spans="1:131" s="233" customFormat="1" ht="26.25" customHeight="1" x14ac:dyDescent="0.2">
      <c r="A108" s="981" t="s">
        <v>434</v>
      </c>
      <c r="B108" s="982"/>
      <c r="C108" s="982"/>
      <c r="D108" s="982"/>
      <c r="E108" s="982"/>
      <c r="F108" s="982"/>
      <c r="G108" s="982"/>
      <c r="H108" s="982"/>
      <c r="I108" s="982"/>
      <c r="J108" s="982"/>
      <c r="K108" s="982"/>
      <c r="L108" s="982"/>
      <c r="M108" s="982"/>
      <c r="N108" s="982"/>
      <c r="O108" s="982"/>
      <c r="P108" s="982"/>
      <c r="Q108" s="982"/>
      <c r="R108" s="982"/>
      <c r="S108" s="982"/>
      <c r="T108" s="982"/>
      <c r="U108" s="982"/>
      <c r="V108" s="982"/>
      <c r="W108" s="982"/>
      <c r="X108" s="982"/>
      <c r="Y108" s="982"/>
      <c r="Z108" s="982"/>
      <c r="AA108" s="982"/>
      <c r="AB108" s="982"/>
      <c r="AC108" s="982"/>
      <c r="AD108" s="982"/>
      <c r="AE108" s="982"/>
      <c r="AF108" s="982"/>
      <c r="AG108" s="982"/>
      <c r="AH108" s="982"/>
      <c r="AI108" s="982"/>
      <c r="AJ108" s="982"/>
      <c r="AK108" s="982"/>
      <c r="AL108" s="982"/>
      <c r="AM108" s="982"/>
      <c r="AN108" s="982"/>
      <c r="AO108" s="982"/>
      <c r="AP108" s="982"/>
      <c r="AQ108" s="982"/>
      <c r="AR108" s="982"/>
      <c r="AS108" s="982"/>
      <c r="AT108" s="983"/>
      <c r="AU108" s="981" t="s">
        <v>435</v>
      </c>
      <c r="AV108" s="982"/>
      <c r="AW108" s="982"/>
      <c r="AX108" s="982"/>
      <c r="AY108" s="982"/>
      <c r="AZ108" s="982"/>
      <c r="BA108" s="982"/>
      <c r="BB108" s="982"/>
      <c r="BC108" s="982"/>
      <c r="BD108" s="982"/>
      <c r="BE108" s="982"/>
      <c r="BF108" s="982"/>
      <c r="BG108" s="982"/>
      <c r="BH108" s="982"/>
      <c r="BI108" s="982"/>
      <c r="BJ108" s="982"/>
      <c r="BK108" s="982"/>
      <c r="BL108" s="982"/>
      <c r="BM108" s="982"/>
      <c r="BN108" s="982"/>
      <c r="BO108" s="982"/>
      <c r="BP108" s="982"/>
      <c r="BQ108" s="982"/>
      <c r="BR108" s="982"/>
      <c r="BS108" s="982"/>
      <c r="BT108" s="982"/>
      <c r="BU108" s="982"/>
      <c r="BV108" s="982"/>
      <c r="BW108" s="982"/>
      <c r="BX108" s="982"/>
      <c r="BY108" s="982"/>
      <c r="BZ108" s="982"/>
      <c r="CA108" s="982"/>
      <c r="CB108" s="982"/>
      <c r="CC108" s="982"/>
      <c r="CD108" s="982"/>
      <c r="CE108" s="982"/>
      <c r="CF108" s="982"/>
      <c r="CG108" s="982"/>
      <c r="CH108" s="982"/>
      <c r="CI108" s="982"/>
      <c r="CJ108" s="982"/>
      <c r="CK108" s="982"/>
      <c r="CL108" s="982"/>
      <c r="CM108" s="982"/>
      <c r="CN108" s="982"/>
      <c r="CO108" s="982"/>
      <c r="CP108" s="982"/>
      <c r="CQ108" s="982"/>
      <c r="CR108" s="982"/>
      <c r="CS108" s="982"/>
      <c r="CT108" s="982"/>
      <c r="CU108" s="982"/>
      <c r="CV108" s="982"/>
      <c r="CW108" s="982"/>
      <c r="CX108" s="982"/>
      <c r="CY108" s="982"/>
      <c r="CZ108" s="982"/>
      <c r="DA108" s="982"/>
      <c r="DB108" s="982"/>
      <c r="DC108" s="982"/>
      <c r="DD108" s="982"/>
      <c r="DE108" s="982"/>
      <c r="DF108" s="982"/>
      <c r="DG108" s="982"/>
      <c r="DH108" s="982"/>
      <c r="DI108" s="982"/>
      <c r="DJ108" s="982"/>
      <c r="DK108" s="982"/>
      <c r="DL108" s="982"/>
      <c r="DM108" s="982"/>
      <c r="DN108" s="982"/>
      <c r="DO108" s="982"/>
      <c r="DP108" s="982"/>
      <c r="DQ108" s="982"/>
      <c r="DR108" s="982"/>
      <c r="DS108" s="982"/>
      <c r="DT108" s="982"/>
      <c r="DU108" s="982"/>
      <c r="DV108" s="982"/>
      <c r="DW108" s="982"/>
      <c r="DX108" s="982"/>
      <c r="DY108" s="982"/>
      <c r="DZ108" s="983"/>
    </row>
    <row r="109" spans="1:131" s="233" customFormat="1" ht="26.25" customHeight="1" x14ac:dyDescent="0.2">
      <c r="A109" s="976" t="s">
        <v>436</v>
      </c>
      <c r="B109" s="957"/>
      <c r="C109" s="957"/>
      <c r="D109" s="957"/>
      <c r="E109" s="957"/>
      <c r="F109" s="957"/>
      <c r="G109" s="957"/>
      <c r="H109" s="957"/>
      <c r="I109" s="957"/>
      <c r="J109" s="957"/>
      <c r="K109" s="957"/>
      <c r="L109" s="957"/>
      <c r="M109" s="957"/>
      <c r="N109" s="957"/>
      <c r="O109" s="957"/>
      <c r="P109" s="957"/>
      <c r="Q109" s="957"/>
      <c r="R109" s="957"/>
      <c r="S109" s="957"/>
      <c r="T109" s="957"/>
      <c r="U109" s="957"/>
      <c r="V109" s="957"/>
      <c r="W109" s="957"/>
      <c r="X109" s="957"/>
      <c r="Y109" s="957"/>
      <c r="Z109" s="958"/>
      <c r="AA109" s="956" t="s">
        <v>437</v>
      </c>
      <c r="AB109" s="957"/>
      <c r="AC109" s="957"/>
      <c r="AD109" s="957"/>
      <c r="AE109" s="958"/>
      <c r="AF109" s="956" t="s">
        <v>438</v>
      </c>
      <c r="AG109" s="957"/>
      <c r="AH109" s="957"/>
      <c r="AI109" s="957"/>
      <c r="AJ109" s="958"/>
      <c r="AK109" s="956" t="s">
        <v>317</v>
      </c>
      <c r="AL109" s="957"/>
      <c r="AM109" s="957"/>
      <c r="AN109" s="957"/>
      <c r="AO109" s="958"/>
      <c r="AP109" s="956" t="s">
        <v>439</v>
      </c>
      <c r="AQ109" s="957"/>
      <c r="AR109" s="957"/>
      <c r="AS109" s="957"/>
      <c r="AT109" s="959"/>
      <c r="AU109" s="976" t="s">
        <v>436</v>
      </c>
      <c r="AV109" s="957"/>
      <c r="AW109" s="957"/>
      <c r="AX109" s="957"/>
      <c r="AY109" s="957"/>
      <c r="AZ109" s="957"/>
      <c r="BA109" s="957"/>
      <c r="BB109" s="957"/>
      <c r="BC109" s="957"/>
      <c r="BD109" s="957"/>
      <c r="BE109" s="957"/>
      <c r="BF109" s="957"/>
      <c r="BG109" s="957"/>
      <c r="BH109" s="957"/>
      <c r="BI109" s="957"/>
      <c r="BJ109" s="957"/>
      <c r="BK109" s="957"/>
      <c r="BL109" s="957"/>
      <c r="BM109" s="957"/>
      <c r="BN109" s="957"/>
      <c r="BO109" s="957"/>
      <c r="BP109" s="958"/>
      <c r="BQ109" s="956" t="s">
        <v>437</v>
      </c>
      <c r="BR109" s="957"/>
      <c r="BS109" s="957"/>
      <c r="BT109" s="957"/>
      <c r="BU109" s="958"/>
      <c r="BV109" s="956" t="s">
        <v>438</v>
      </c>
      <c r="BW109" s="957"/>
      <c r="BX109" s="957"/>
      <c r="BY109" s="957"/>
      <c r="BZ109" s="958"/>
      <c r="CA109" s="956" t="s">
        <v>317</v>
      </c>
      <c r="CB109" s="957"/>
      <c r="CC109" s="957"/>
      <c r="CD109" s="957"/>
      <c r="CE109" s="958"/>
      <c r="CF109" s="977" t="s">
        <v>439</v>
      </c>
      <c r="CG109" s="977"/>
      <c r="CH109" s="977"/>
      <c r="CI109" s="977"/>
      <c r="CJ109" s="977"/>
      <c r="CK109" s="956" t="s">
        <v>440</v>
      </c>
      <c r="CL109" s="957"/>
      <c r="CM109" s="957"/>
      <c r="CN109" s="957"/>
      <c r="CO109" s="957"/>
      <c r="CP109" s="957"/>
      <c r="CQ109" s="957"/>
      <c r="CR109" s="957"/>
      <c r="CS109" s="957"/>
      <c r="CT109" s="957"/>
      <c r="CU109" s="957"/>
      <c r="CV109" s="957"/>
      <c r="CW109" s="957"/>
      <c r="CX109" s="957"/>
      <c r="CY109" s="957"/>
      <c r="CZ109" s="957"/>
      <c r="DA109" s="957"/>
      <c r="DB109" s="957"/>
      <c r="DC109" s="957"/>
      <c r="DD109" s="957"/>
      <c r="DE109" s="957"/>
      <c r="DF109" s="958"/>
      <c r="DG109" s="956" t="s">
        <v>437</v>
      </c>
      <c r="DH109" s="957"/>
      <c r="DI109" s="957"/>
      <c r="DJ109" s="957"/>
      <c r="DK109" s="958"/>
      <c r="DL109" s="956" t="s">
        <v>438</v>
      </c>
      <c r="DM109" s="957"/>
      <c r="DN109" s="957"/>
      <c r="DO109" s="957"/>
      <c r="DP109" s="958"/>
      <c r="DQ109" s="956" t="s">
        <v>317</v>
      </c>
      <c r="DR109" s="957"/>
      <c r="DS109" s="957"/>
      <c r="DT109" s="957"/>
      <c r="DU109" s="958"/>
      <c r="DV109" s="956" t="s">
        <v>439</v>
      </c>
      <c r="DW109" s="957"/>
      <c r="DX109" s="957"/>
      <c r="DY109" s="957"/>
      <c r="DZ109" s="959"/>
    </row>
    <row r="110" spans="1:131" s="233" customFormat="1" ht="26.25" customHeight="1" x14ac:dyDescent="0.2">
      <c r="A110" s="960" t="s">
        <v>441</v>
      </c>
      <c r="B110" s="961"/>
      <c r="C110" s="961"/>
      <c r="D110" s="961"/>
      <c r="E110" s="961"/>
      <c r="F110" s="961"/>
      <c r="G110" s="961"/>
      <c r="H110" s="961"/>
      <c r="I110" s="961"/>
      <c r="J110" s="961"/>
      <c r="K110" s="961"/>
      <c r="L110" s="961"/>
      <c r="M110" s="961"/>
      <c r="N110" s="961"/>
      <c r="O110" s="961"/>
      <c r="P110" s="961"/>
      <c r="Q110" s="961"/>
      <c r="R110" s="961"/>
      <c r="S110" s="961"/>
      <c r="T110" s="961"/>
      <c r="U110" s="961"/>
      <c r="V110" s="961"/>
      <c r="W110" s="961"/>
      <c r="X110" s="961"/>
      <c r="Y110" s="961"/>
      <c r="Z110" s="962"/>
      <c r="AA110" s="963">
        <v>418826</v>
      </c>
      <c r="AB110" s="964"/>
      <c r="AC110" s="964"/>
      <c r="AD110" s="964"/>
      <c r="AE110" s="965"/>
      <c r="AF110" s="966">
        <v>443826</v>
      </c>
      <c r="AG110" s="964"/>
      <c r="AH110" s="964"/>
      <c r="AI110" s="964"/>
      <c r="AJ110" s="965"/>
      <c r="AK110" s="966">
        <v>482032</v>
      </c>
      <c r="AL110" s="964"/>
      <c r="AM110" s="964"/>
      <c r="AN110" s="964"/>
      <c r="AO110" s="965"/>
      <c r="AP110" s="967">
        <v>12</v>
      </c>
      <c r="AQ110" s="968"/>
      <c r="AR110" s="968"/>
      <c r="AS110" s="968"/>
      <c r="AT110" s="969"/>
      <c r="AU110" s="970" t="s">
        <v>75</v>
      </c>
      <c r="AV110" s="971"/>
      <c r="AW110" s="971"/>
      <c r="AX110" s="971"/>
      <c r="AY110" s="971"/>
      <c r="AZ110" s="993" t="s">
        <v>442</v>
      </c>
      <c r="BA110" s="961"/>
      <c r="BB110" s="961"/>
      <c r="BC110" s="961"/>
      <c r="BD110" s="961"/>
      <c r="BE110" s="961"/>
      <c r="BF110" s="961"/>
      <c r="BG110" s="961"/>
      <c r="BH110" s="961"/>
      <c r="BI110" s="961"/>
      <c r="BJ110" s="961"/>
      <c r="BK110" s="961"/>
      <c r="BL110" s="961"/>
      <c r="BM110" s="961"/>
      <c r="BN110" s="961"/>
      <c r="BO110" s="961"/>
      <c r="BP110" s="962"/>
      <c r="BQ110" s="994">
        <v>5597066</v>
      </c>
      <c r="BR110" s="995"/>
      <c r="BS110" s="995"/>
      <c r="BT110" s="995"/>
      <c r="BU110" s="995"/>
      <c r="BV110" s="995">
        <v>5758170</v>
      </c>
      <c r="BW110" s="995"/>
      <c r="BX110" s="995"/>
      <c r="BY110" s="995"/>
      <c r="BZ110" s="995"/>
      <c r="CA110" s="995">
        <v>5954636</v>
      </c>
      <c r="CB110" s="995"/>
      <c r="CC110" s="995"/>
      <c r="CD110" s="995"/>
      <c r="CE110" s="995"/>
      <c r="CF110" s="1008">
        <v>148.6</v>
      </c>
      <c r="CG110" s="1009"/>
      <c r="CH110" s="1009"/>
      <c r="CI110" s="1009"/>
      <c r="CJ110" s="1009"/>
      <c r="CK110" s="1010" t="s">
        <v>443</v>
      </c>
      <c r="CL110" s="1011"/>
      <c r="CM110" s="993" t="s">
        <v>444</v>
      </c>
      <c r="CN110" s="961"/>
      <c r="CO110" s="961"/>
      <c r="CP110" s="961"/>
      <c r="CQ110" s="961"/>
      <c r="CR110" s="961"/>
      <c r="CS110" s="961"/>
      <c r="CT110" s="961"/>
      <c r="CU110" s="961"/>
      <c r="CV110" s="961"/>
      <c r="CW110" s="961"/>
      <c r="CX110" s="961"/>
      <c r="CY110" s="961"/>
      <c r="CZ110" s="961"/>
      <c r="DA110" s="961"/>
      <c r="DB110" s="961"/>
      <c r="DC110" s="961"/>
      <c r="DD110" s="961"/>
      <c r="DE110" s="961"/>
      <c r="DF110" s="962"/>
      <c r="DG110" s="994" t="s">
        <v>445</v>
      </c>
      <c r="DH110" s="995"/>
      <c r="DI110" s="995"/>
      <c r="DJ110" s="995"/>
      <c r="DK110" s="995"/>
      <c r="DL110" s="995" t="s">
        <v>237</v>
      </c>
      <c r="DM110" s="995"/>
      <c r="DN110" s="995"/>
      <c r="DO110" s="995"/>
      <c r="DP110" s="995"/>
      <c r="DQ110" s="995" t="s">
        <v>445</v>
      </c>
      <c r="DR110" s="995"/>
      <c r="DS110" s="995"/>
      <c r="DT110" s="995"/>
      <c r="DU110" s="995"/>
      <c r="DV110" s="996" t="s">
        <v>237</v>
      </c>
      <c r="DW110" s="996"/>
      <c r="DX110" s="996"/>
      <c r="DY110" s="996"/>
      <c r="DZ110" s="997"/>
    </row>
    <row r="111" spans="1:131" s="233" customFormat="1" ht="26.25" customHeight="1" x14ac:dyDescent="0.2">
      <c r="A111" s="998" t="s">
        <v>446</v>
      </c>
      <c r="B111" s="999"/>
      <c r="C111" s="999"/>
      <c r="D111" s="999"/>
      <c r="E111" s="999"/>
      <c r="F111" s="999"/>
      <c r="G111" s="999"/>
      <c r="H111" s="999"/>
      <c r="I111" s="999"/>
      <c r="J111" s="999"/>
      <c r="K111" s="999"/>
      <c r="L111" s="999"/>
      <c r="M111" s="999"/>
      <c r="N111" s="999"/>
      <c r="O111" s="999"/>
      <c r="P111" s="999"/>
      <c r="Q111" s="999"/>
      <c r="R111" s="999"/>
      <c r="S111" s="999"/>
      <c r="T111" s="999"/>
      <c r="U111" s="999"/>
      <c r="V111" s="999"/>
      <c r="W111" s="999"/>
      <c r="X111" s="999"/>
      <c r="Y111" s="999"/>
      <c r="Z111" s="1000"/>
      <c r="AA111" s="1001" t="s">
        <v>237</v>
      </c>
      <c r="AB111" s="1002"/>
      <c r="AC111" s="1002"/>
      <c r="AD111" s="1002"/>
      <c r="AE111" s="1003"/>
      <c r="AF111" s="1004" t="s">
        <v>237</v>
      </c>
      <c r="AG111" s="1002"/>
      <c r="AH111" s="1002"/>
      <c r="AI111" s="1002"/>
      <c r="AJ111" s="1003"/>
      <c r="AK111" s="1004" t="s">
        <v>237</v>
      </c>
      <c r="AL111" s="1002"/>
      <c r="AM111" s="1002"/>
      <c r="AN111" s="1002"/>
      <c r="AO111" s="1003"/>
      <c r="AP111" s="1005" t="s">
        <v>237</v>
      </c>
      <c r="AQ111" s="1006"/>
      <c r="AR111" s="1006"/>
      <c r="AS111" s="1006"/>
      <c r="AT111" s="1007"/>
      <c r="AU111" s="972"/>
      <c r="AV111" s="973"/>
      <c r="AW111" s="973"/>
      <c r="AX111" s="973"/>
      <c r="AY111" s="973"/>
      <c r="AZ111" s="986" t="s">
        <v>447</v>
      </c>
      <c r="BA111" s="987"/>
      <c r="BB111" s="987"/>
      <c r="BC111" s="987"/>
      <c r="BD111" s="987"/>
      <c r="BE111" s="987"/>
      <c r="BF111" s="987"/>
      <c r="BG111" s="987"/>
      <c r="BH111" s="987"/>
      <c r="BI111" s="987"/>
      <c r="BJ111" s="987"/>
      <c r="BK111" s="987"/>
      <c r="BL111" s="987"/>
      <c r="BM111" s="987"/>
      <c r="BN111" s="987"/>
      <c r="BO111" s="987"/>
      <c r="BP111" s="988"/>
      <c r="BQ111" s="989">
        <v>482513</v>
      </c>
      <c r="BR111" s="990"/>
      <c r="BS111" s="990"/>
      <c r="BT111" s="990"/>
      <c r="BU111" s="990"/>
      <c r="BV111" s="990">
        <v>430345</v>
      </c>
      <c r="BW111" s="990"/>
      <c r="BX111" s="990"/>
      <c r="BY111" s="990"/>
      <c r="BZ111" s="990"/>
      <c r="CA111" s="990">
        <v>378526</v>
      </c>
      <c r="CB111" s="990"/>
      <c r="CC111" s="990"/>
      <c r="CD111" s="990"/>
      <c r="CE111" s="990"/>
      <c r="CF111" s="984">
        <v>9.4</v>
      </c>
      <c r="CG111" s="985"/>
      <c r="CH111" s="985"/>
      <c r="CI111" s="985"/>
      <c r="CJ111" s="985"/>
      <c r="CK111" s="1012"/>
      <c r="CL111" s="1013"/>
      <c r="CM111" s="986" t="s">
        <v>448</v>
      </c>
      <c r="CN111" s="987"/>
      <c r="CO111" s="987"/>
      <c r="CP111" s="987"/>
      <c r="CQ111" s="987"/>
      <c r="CR111" s="987"/>
      <c r="CS111" s="987"/>
      <c r="CT111" s="987"/>
      <c r="CU111" s="987"/>
      <c r="CV111" s="987"/>
      <c r="CW111" s="987"/>
      <c r="CX111" s="987"/>
      <c r="CY111" s="987"/>
      <c r="CZ111" s="987"/>
      <c r="DA111" s="987"/>
      <c r="DB111" s="987"/>
      <c r="DC111" s="987"/>
      <c r="DD111" s="987"/>
      <c r="DE111" s="987"/>
      <c r="DF111" s="988"/>
      <c r="DG111" s="989" t="s">
        <v>237</v>
      </c>
      <c r="DH111" s="990"/>
      <c r="DI111" s="990"/>
      <c r="DJ111" s="990"/>
      <c r="DK111" s="990"/>
      <c r="DL111" s="990" t="s">
        <v>237</v>
      </c>
      <c r="DM111" s="990"/>
      <c r="DN111" s="990"/>
      <c r="DO111" s="990"/>
      <c r="DP111" s="990"/>
      <c r="DQ111" s="990" t="s">
        <v>445</v>
      </c>
      <c r="DR111" s="990"/>
      <c r="DS111" s="990"/>
      <c r="DT111" s="990"/>
      <c r="DU111" s="990"/>
      <c r="DV111" s="991" t="s">
        <v>237</v>
      </c>
      <c r="DW111" s="991"/>
      <c r="DX111" s="991"/>
      <c r="DY111" s="991"/>
      <c r="DZ111" s="992"/>
    </row>
    <row r="112" spans="1:131" s="233" customFormat="1" ht="26.25" customHeight="1" x14ac:dyDescent="0.2">
      <c r="A112" s="1016" t="s">
        <v>449</v>
      </c>
      <c r="B112" s="1017"/>
      <c r="C112" s="987" t="s">
        <v>450</v>
      </c>
      <c r="D112" s="987"/>
      <c r="E112" s="987"/>
      <c r="F112" s="987"/>
      <c r="G112" s="987"/>
      <c r="H112" s="987"/>
      <c r="I112" s="987"/>
      <c r="J112" s="987"/>
      <c r="K112" s="987"/>
      <c r="L112" s="987"/>
      <c r="M112" s="987"/>
      <c r="N112" s="987"/>
      <c r="O112" s="987"/>
      <c r="P112" s="987"/>
      <c r="Q112" s="987"/>
      <c r="R112" s="987"/>
      <c r="S112" s="987"/>
      <c r="T112" s="987"/>
      <c r="U112" s="987"/>
      <c r="V112" s="987"/>
      <c r="W112" s="987"/>
      <c r="X112" s="987"/>
      <c r="Y112" s="987"/>
      <c r="Z112" s="988"/>
      <c r="AA112" s="1022" t="s">
        <v>237</v>
      </c>
      <c r="AB112" s="1023"/>
      <c r="AC112" s="1023"/>
      <c r="AD112" s="1023"/>
      <c r="AE112" s="1024"/>
      <c r="AF112" s="1025" t="s">
        <v>445</v>
      </c>
      <c r="AG112" s="1023"/>
      <c r="AH112" s="1023"/>
      <c r="AI112" s="1023"/>
      <c r="AJ112" s="1024"/>
      <c r="AK112" s="1025" t="s">
        <v>237</v>
      </c>
      <c r="AL112" s="1023"/>
      <c r="AM112" s="1023"/>
      <c r="AN112" s="1023"/>
      <c r="AO112" s="1024"/>
      <c r="AP112" s="1026" t="s">
        <v>237</v>
      </c>
      <c r="AQ112" s="1027"/>
      <c r="AR112" s="1027"/>
      <c r="AS112" s="1027"/>
      <c r="AT112" s="1028"/>
      <c r="AU112" s="972"/>
      <c r="AV112" s="973"/>
      <c r="AW112" s="973"/>
      <c r="AX112" s="973"/>
      <c r="AY112" s="973"/>
      <c r="AZ112" s="986" t="s">
        <v>451</v>
      </c>
      <c r="BA112" s="987"/>
      <c r="BB112" s="987"/>
      <c r="BC112" s="987"/>
      <c r="BD112" s="987"/>
      <c r="BE112" s="987"/>
      <c r="BF112" s="987"/>
      <c r="BG112" s="987"/>
      <c r="BH112" s="987"/>
      <c r="BI112" s="987"/>
      <c r="BJ112" s="987"/>
      <c r="BK112" s="987"/>
      <c r="BL112" s="987"/>
      <c r="BM112" s="987"/>
      <c r="BN112" s="987"/>
      <c r="BO112" s="987"/>
      <c r="BP112" s="988"/>
      <c r="BQ112" s="989">
        <v>1689499</v>
      </c>
      <c r="BR112" s="990"/>
      <c r="BS112" s="990"/>
      <c r="BT112" s="990"/>
      <c r="BU112" s="990"/>
      <c r="BV112" s="990">
        <v>1555605</v>
      </c>
      <c r="BW112" s="990"/>
      <c r="BX112" s="990"/>
      <c r="BY112" s="990"/>
      <c r="BZ112" s="990"/>
      <c r="CA112" s="990">
        <v>1492628</v>
      </c>
      <c r="CB112" s="990"/>
      <c r="CC112" s="990"/>
      <c r="CD112" s="990"/>
      <c r="CE112" s="990"/>
      <c r="CF112" s="984">
        <v>37.299999999999997</v>
      </c>
      <c r="CG112" s="985"/>
      <c r="CH112" s="985"/>
      <c r="CI112" s="985"/>
      <c r="CJ112" s="985"/>
      <c r="CK112" s="1012"/>
      <c r="CL112" s="1013"/>
      <c r="CM112" s="986" t="s">
        <v>452</v>
      </c>
      <c r="CN112" s="987"/>
      <c r="CO112" s="987"/>
      <c r="CP112" s="987"/>
      <c r="CQ112" s="987"/>
      <c r="CR112" s="987"/>
      <c r="CS112" s="987"/>
      <c r="CT112" s="987"/>
      <c r="CU112" s="987"/>
      <c r="CV112" s="987"/>
      <c r="CW112" s="987"/>
      <c r="CX112" s="987"/>
      <c r="CY112" s="987"/>
      <c r="CZ112" s="987"/>
      <c r="DA112" s="987"/>
      <c r="DB112" s="987"/>
      <c r="DC112" s="987"/>
      <c r="DD112" s="987"/>
      <c r="DE112" s="987"/>
      <c r="DF112" s="988"/>
      <c r="DG112" s="989" t="s">
        <v>237</v>
      </c>
      <c r="DH112" s="990"/>
      <c r="DI112" s="990"/>
      <c r="DJ112" s="990"/>
      <c r="DK112" s="990"/>
      <c r="DL112" s="990" t="s">
        <v>445</v>
      </c>
      <c r="DM112" s="990"/>
      <c r="DN112" s="990"/>
      <c r="DO112" s="990"/>
      <c r="DP112" s="990"/>
      <c r="DQ112" s="990" t="s">
        <v>445</v>
      </c>
      <c r="DR112" s="990"/>
      <c r="DS112" s="990"/>
      <c r="DT112" s="990"/>
      <c r="DU112" s="990"/>
      <c r="DV112" s="991" t="s">
        <v>237</v>
      </c>
      <c r="DW112" s="991"/>
      <c r="DX112" s="991"/>
      <c r="DY112" s="991"/>
      <c r="DZ112" s="992"/>
    </row>
    <row r="113" spans="1:130" s="233" customFormat="1" ht="26.25" customHeight="1" x14ac:dyDescent="0.2">
      <c r="A113" s="1018"/>
      <c r="B113" s="1019"/>
      <c r="C113" s="987" t="s">
        <v>453</v>
      </c>
      <c r="D113" s="987"/>
      <c r="E113" s="987"/>
      <c r="F113" s="987"/>
      <c r="G113" s="987"/>
      <c r="H113" s="987"/>
      <c r="I113" s="987"/>
      <c r="J113" s="987"/>
      <c r="K113" s="987"/>
      <c r="L113" s="987"/>
      <c r="M113" s="987"/>
      <c r="N113" s="987"/>
      <c r="O113" s="987"/>
      <c r="P113" s="987"/>
      <c r="Q113" s="987"/>
      <c r="R113" s="987"/>
      <c r="S113" s="987"/>
      <c r="T113" s="987"/>
      <c r="U113" s="987"/>
      <c r="V113" s="987"/>
      <c r="W113" s="987"/>
      <c r="X113" s="987"/>
      <c r="Y113" s="987"/>
      <c r="Z113" s="988"/>
      <c r="AA113" s="1001">
        <v>179963</v>
      </c>
      <c r="AB113" s="1002"/>
      <c r="AC113" s="1002"/>
      <c r="AD113" s="1002"/>
      <c r="AE113" s="1003"/>
      <c r="AF113" s="1004">
        <v>219437</v>
      </c>
      <c r="AG113" s="1002"/>
      <c r="AH113" s="1002"/>
      <c r="AI113" s="1002"/>
      <c r="AJ113" s="1003"/>
      <c r="AK113" s="1004">
        <v>164105</v>
      </c>
      <c r="AL113" s="1002"/>
      <c r="AM113" s="1002"/>
      <c r="AN113" s="1002"/>
      <c r="AO113" s="1003"/>
      <c r="AP113" s="1005">
        <v>4.0999999999999996</v>
      </c>
      <c r="AQ113" s="1006"/>
      <c r="AR113" s="1006"/>
      <c r="AS113" s="1006"/>
      <c r="AT113" s="1007"/>
      <c r="AU113" s="972"/>
      <c r="AV113" s="973"/>
      <c r="AW113" s="973"/>
      <c r="AX113" s="973"/>
      <c r="AY113" s="973"/>
      <c r="AZ113" s="986" t="s">
        <v>454</v>
      </c>
      <c r="BA113" s="987"/>
      <c r="BB113" s="987"/>
      <c r="BC113" s="987"/>
      <c r="BD113" s="987"/>
      <c r="BE113" s="987"/>
      <c r="BF113" s="987"/>
      <c r="BG113" s="987"/>
      <c r="BH113" s="987"/>
      <c r="BI113" s="987"/>
      <c r="BJ113" s="987"/>
      <c r="BK113" s="987"/>
      <c r="BL113" s="987"/>
      <c r="BM113" s="987"/>
      <c r="BN113" s="987"/>
      <c r="BO113" s="987"/>
      <c r="BP113" s="988"/>
      <c r="BQ113" s="989">
        <v>368331</v>
      </c>
      <c r="BR113" s="990"/>
      <c r="BS113" s="990"/>
      <c r="BT113" s="990"/>
      <c r="BU113" s="990"/>
      <c r="BV113" s="990">
        <v>523019</v>
      </c>
      <c r="BW113" s="990"/>
      <c r="BX113" s="990"/>
      <c r="BY113" s="990"/>
      <c r="BZ113" s="990"/>
      <c r="CA113" s="990">
        <v>275733</v>
      </c>
      <c r="CB113" s="990"/>
      <c r="CC113" s="990"/>
      <c r="CD113" s="990"/>
      <c r="CE113" s="990"/>
      <c r="CF113" s="984">
        <v>6.9</v>
      </c>
      <c r="CG113" s="985"/>
      <c r="CH113" s="985"/>
      <c r="CI113" s="985"/>
      <c r="CJ113" s="985"/>
      <c r="CK113" s="1012"/>
      <c r="CL113" s="1013"/>
      <c r="CM113" s="986" t="s">
        <v>455</v>
      </c>
      <c r="CN113" s="987"/>
      <c r="CO113" s="987"/>
      <c r="CP113" s="987"/>
      <c r="CQ113" s="987"/>
      <c r="CR113" s="987"/>
      <c r="CS113" s="987"/>
      <c r="CT113" s="987"/>
      <c r="CU113" s="987"/>
      <c r="CV113" s="987"/>
      <c r="CW113" s="987"/>
      <c r="CX113" s="987"/>
      <c r="CY113" s="987"/>
      <c r="CZ113" s="987"/>
      <c r="DA113" s="987"/>
      <c r="DB113" s="987"/>
      <c r="DC113" s="987"/>
      <c r="DD113" s="987"/>
      <c r="DE113" s="987"/>
      <c r="DF113" s="988"/>
      <c r="DG113" s="1022" t="s">
        <v>237</v>
      </c>
      <c r="DH113" s="1023"/>
      <c r="DI113" s="1023"/>
      <c r="DJ113" s="1023"/>
      <c r="DK113" s="1024"/>
      <c r="DL113" s="1025" t="s">
        <v>237</v>
      </c>
      <c r="DM113" s="1023"/>
      <c r="DN113" s="1023"/>
      <c r="DO113" s="1023"/>
      <c r="DP113" s="1024"/>
      <c r="DQ113" s="1025" t="s">
        <v>237</v>
      </c>
      <c r="DR113" s="1023"/>
      <c r="DS113" s="1023"/>
      <c r="DT113" s="1023"/>
      <c r="DU113" s="1024"/>
      <c r="DV113" s="1026" t="s">
        <v>237</v>
      </c>
      <c r="DW113" s="1027"/>
      <c r="DX113" s="1027"/>
      <c r="DY113" s="1027"/>
      <c r="DZ113" s="1028"/>
    </row>
    <row r="114" spans="1:130" s="233" customFormat="1" ht="26.25" customHeight="1" x14ac:dyDescent="0.2">
      <c r="A114" s="1018"/>
      <c r="B114" s="1019"/>
      <c r="C114" s="987" t="s">
        <v>456</v>
      </c>
      <c r="D114" s="987"/>
      <c r="E114" s="987"/>
      <c r="F114" s="987"/>
      <c r="G114" s="987"/>
      <c r="H114" s="987"/>
      <c r="I114" s="987"/>
      <c r="J114" s="987"/>
      <c r="K114" s="987"/>
      <c r="L114" s="987"/>
      <c r="M114" s="987"/>
      <c r="N114" s="987"/>
      <c r="O114" s="987"/>
      <c r="P114" s="987"/>
      <c r="Q114" s="987"/>
      <c r="R114" s="987"/>
      <c r="S114" s="987"/>
      <c r="T114" s="987"/>
      <c r="U114" s="987"/>
      <c r="V114" s="987"/>
      <c r="W114" s="987"/>
      <c r="X114" s="987"/>
      <c r="Y114" s="987"/>
      <c r="Z114" s="988"/>
      <c r="AA114" s="1022">
        <v>63709</v>
      </c>
      <c r="AB114" s="1023"/>
      <c r="AC114" s="1023"/>
      <c r="AD114" s="1023"/>
      <c r="AE114" s="1024"/>
      <c r="AF114" s="1025">
        <v>62061</v>
      </c>
      <c r="AG114" s="1023"/>
      <c r="AH114" s="1023"/>
      <c r="AI114" s="1023"/>
      <c r="AJ114" s="1024"/>
      <c r="AK114" s="1025">
        <v>56871</v>
      </c>
      <c r="AL114" s="1023"/>
      <c r="AM114" s="1023"/>
      <c r="AN114" s="1023"/>
      <c r="AO114" s="1024"/>
      <c r="AP114" s="1026">
        <v>1.4</v>
      </c>
      <c r="AQ114" s="1027"/>
      <c r="AR114" s="1027"/>
      <c r="AS114" s="1027"/>
      <c r="AT114" s="1028"/>
      <c r="AU114" s="972"/>
      <c r="AV114" s="973"/>
      <c r="AW114" s="973"/>
      <c r="AX114" s="973"/>
      <c r="AY114" s="973"/>
      <c r="AZ114" s="986" t="s">
        <v>457</v>
      </c>
      <c r="BA114" s="987"/>
      <c r="BB114" s="987"/>
      <c r="BC114" s="987"/>
      <c r="BD114" s="987"/>
      <c r="BE114" s="987"/>
      <c r="BF114" s="987"/>
      <c r="BG114" s="987"/>
      <c r="BH114" s="987"/>
      <c r="BI114" s="987"/>
      <c r="BJ114" s="987"/>
      <c r="BK114" s="987"/>
      <c r="BL114" s="987"/>
      <c r="BM114" s="987"/>
      <c r="BN114" s="987"/>
      <c r="BO114" s="987"/>
      <c r="BP114" s="988"/>
      <c r="BQ114" s="989">
        <v>762752</v>
      </c>
      <c r="BR114" s="990"/>
      <c r="BS114" s="990"/>
      <c r="BT114" s="990"/>
      <c r="BU114" s="990"/>
      <c r="BV114" s="990">
        <v>551816</v>
      </c>
      <c r="BW114" s="990"/>
      <c r="BX114" s="990"/>
      <c r="BY114" s="990"/>
      <c r="BZ114" s="990"/>
      <c r="CA114" s="990">
        <v>539346</v>
      </c>
      <c r="CB114" s="990"/>
      <c r="CC114" s="990"/>
      <c r="CD114" s="990"/>
      <c r="CE114" s="990"/>
      <c r="CF114" s="984">
        <v>13.5</v>
      </c>
      <c r="CG114" s="985"/>
      <c r="CH114" s="985"/>
      <c r="CI114" s="985"/>
      <c r="CJ114" s="985"/>
      <c r="CK114" s="1012"/>
      <c r="CL114" s="1013"/>
      <c r="CM114" s="986" t="s">
        <v>458</v>
      </c>
      <c r="CN114" s="987"/>
      <c r="CO114" s="987"/>
      <c r="CP114" s="987"/>
      <c r="CQ114" s="987"/>
      <c r="CR114" s="987"/>
      <c r="CS114" s="987"/>
      <c r="CT114" s="987"/>
      <c r="CU114" s="987"/>
      <c r="CV114" s="987"/>
      <c r="CW114" s="987"/>
      <c r="CX114" s="987"/>
      <c r="CY114" s="987"/>
      <c r="CZ114" s="987"/>
      <c r="DA114" s="987"/>
      <c r="DB114" s="987"/>
      <c r="DC114" s="987"/>
      <c r="DD114" s="987"/>
      <c r="DE114" s="987"/>
      <c r="DF114" s="988"/>
      <c r="DG114" s="1022" t="s">
        <v>445</v>
      </c>
      <c r="DH114" s="1023"/>
      <c r="DI114" s="1023"/>
      <c r="DJ114" s="1023"/>
      <c r="DK114" s="1024"/>
      <c r="DL114" s="1025" t="s">
        <v>237</v>
      </c>
      <c r="DM114" s="1023"/>
      <c r="DN114" s="1023"/>
      <c r="DO114" s="1023"/>
      <c r="DP114" s="1024"/>
      <c r="DQ114" s="1025" t="s">
        <v>237</v>
      </c>
      <c r="DR114" s="1023"/>
      <c r="DS114" s="1023"/>
      <c r="DT114" s="1023"/>
      <c r="DU114" s="1024"/>
      <c r="DV114" s="1026" t="s">
        <v>237</v>
      </c>
      <c r="DW114" s="1027"/>
      <c r="DX114" s="1027"/>
      <c r="DY114" s="1027"/>
      <c r="DZ114" s="1028"/>
    </row>
    <row r="115" spans="1:130" s="233" customFormat="1" ht="26.25" customHeight="1" x14ac:dyDescent="0.2">
      <c r="A115" s="1018"/>
      <c r="B115" s="1019"/>
      <c r="C115" s="987" t="s">
        <v>459</v>
      </c>
      <c r="D115" s="987"/>
      <c r="E115" s="987"/>
      <c r="F115" s="987"/>
      <c r="G115" s="987"/>
      <c r="H115" s="987"/>
      <c r="I115" s="987"/>
      <c r="J115" s="987"/>
      <c r="K115" s="987"/>
      <c r="L115" s="987"/>
      <c r="M115" s="987"/>
      <c r="N115" s="987"/>
      <c r="O115" s="987"/>
      <c r="P115" s="987"/>
      <c r="Q115" s="987"/>
      <c r="R115" s="987"/>
      <c r="S115" s="987"/>
      <c r="T115" s="987"/>
      <c r="U115" s="987"/>
      <c r="V115" s="987"/>
      <c r="W115" s="987"/>
      <c r="X115" s="987"/>
      <c r="Y115" s="987"/>
      <c r="Z115" s="988"/>
      <c r="AA115" s="1001">
        <v>51806</v>
      </c>
      <c r="AB115" s="1002"/>
      <c r="AC115" s="1002"/>
      <c r="AD115" s="1002"/>
      <c r="AE115" s="1003"/>
      <c r="AF115" s="1004">
        <v>51926</v>
      </c>
      <c r="AG115" s="1002"/>
      <c r="AH115" s="1002"/>
      <c r="AI115" s="1002"/>
      <c r="AJ115" s="1003"/>
      <c r="AK115" s="1004">
        <v>51991</v>
      </c>
      <c r="AL115" s="1002"/>
      <c r="AM115" s="1002"/>
      <c r="AN115" s="1002"/>
      <c r="AO115" s="1003"/>
      <c r="AP115" s="1005">
        <v>1.3</v>
      </c>
      <c r="AQ115" s="1006"/>
      <c r="AR115" s="1006"/>
      <c r="AS115" s="1006"/>
      <c r="AT115" s="1007"/>
      <c r="AU115" s="972"/>
      <c r="AV115" s="973"/>
      <c r="AW115" s="973"/>
      <c r="AX115" s="973"/>
      <c r="AY115" s="973"/>
      <c r="AZ115" s="986" t="s">
        <v>460</v>
      </c>
      <c r="BA115" s="987"/>
      <c r="BB115" s="987"/>
      <c r="BC115" s="987"/>
      <c r="BD115" s="987"/>
      <c r="BE115" s="987"/>
      <c r="BF115" s="987"/>
      <c r="BG115" s="987"/>
      <c r="BH115" s="987"/>
      <c r="BI115" s="987"/>
      <c r="BJ115" s="987"/>
      <c r="BK115" s="987"/>
      <c r="BL115" s="987"/>
      <c r="BM115" s="987"/>
      <c r="BN115" s="987"/>
      <c r="BO115" s="987"/>
      <c r="BP115" s="988"/>
      <c r="BQ115" s="989">
        <v>50065</v>
      </c>
      <c r="BR115" s="990"/>
      <c r="BS115" s="990"/>
      <c r="BT115" s="990"/>
      <c r="BU115" s="990"/>
      <c r="BV115" s="990">
        <v>38245</v>
      </c>
      <c r="BW115" s="990"/>
      <c r="BX115" s="990"/>
      <c r="BY115" s="990"/>
      <c r="BZ115" s="990"/>
      <c r="CA115" s="990">
        <v>26186</v>
      </c>
      <c r="CB115" s="990"/>
      <c r="CC115" s="990"/>
      <c r="CD115" s="990"/>
      <c r="CE115" s="990"/>
      <c r="CF115" s="984">
        <v>0.7</v>
      </c>
      <c r="CG115" s="985"/>
      <c r="CH115" s="985"/>
      <c r="CI115" s="985"/>
      <c r="CJ115" s="985"/>
      <c r="CK115" s="1012"/>
      <c r="CL115" s="1013"/>
      <c r="CM115" s="986" t="s">
        <v>461</v>
      </c>
      <c r="CN115" s="987"/>
      <c r="CO115" s="987"/>
      <c r="CP115" s="987"/>
      <c r="CQ115" s="987"/>
      <c r="CR115" s="987"/>
      <c r="CS115" s="987"/>
      <c r="CT115" s="987"/>
      <c r="CU115" s="987"/>
      <c r="CV115" s="987"/>
      <c r="CW115" s="987"/>
      <c r="CX115" s="987"/>
      <c r="CY115" s="987"/>
      <c r="CZ115" s="987"/>
      <c r="DA115" s="987"/>
      <c r="DB115" s="987"/>
      <c r="DC115" s="987"/>
      <c r="DD115" s="987"/>
      <c r="DE115" s="987"/>
      <c r="DF115" s="988"/>
      <c r="DG115" s="1022" t="s">
        <v>237</v>
      </c>
      <c r="DH115" s="1023"/>
      <c r="DI115" s="1023"/>
      <c r="DJ115" s="1023"/>
      <c r="DK115" s="1024"/>
      <c r="DL115" s="1025" t="s">
        <v>237</v>
      </c>
      <c r="DM115" s="1023"/>
      <c r="DN115" s="1023"/>
      <c r="DO115" s="1023"/>
      <c r="DP115" s="1024"/>
      <c r="DQ115" s="1025" t="s">
        <v>237</v>
      </c>
      <c r="DR115" s="1023"/>
      <c r="DS115" s="1023"/>
      <c r="DT115" s="1023"/>
      <c r="DU115" s="1024"/>
      <c r="DV115" s="1026" t="s">
        <v>237</v>
      </c>
      <c r="DW115" s="1027"/>
      <c r="DX115" s="1027"/>
      <c r="DY115" s="1027"/>
      <c r="DZ115" s="1028"/>
    </row>
    <row r="116" spans="1:130" s="233" customFormat="1" ht="26.25" customHeight="1" x14ac:dyDescent="0.2">
      <c r="A116" s="1020"/>
      <c r="B116" s="1021"/>
      <c r="C116" s="1029" t="s">
        <v>462</v>
      </c>
      <c r="D116" s="1029"/>
      <c r="E116" s="1029"/>
      <c r="F116" s="1029"/>
      <c r="G116" s="1029"/>
      <c r="H116" s="1029"/>
      <c r="I116" s="1029"/>
      <c r="J116" s="1029"/>
      <c r="K116" s="1029"/>
      <c r="L116" s="1029"/>
      <c r="M116" s="1029"/>
      <c r="N116" s="1029"/>
      <c r="O116" s="1029"/>
      <c r="P116" s="1029"/>
      <c r="Q116" s="1029"/>
      <c r="R116" s="1029"/>
      <c r="S116" s="1029"/>
      <c r="T116" s="1029"/>
      <c r="U116" s="1029"/>
      <c r="V116" s="1029"/>
      <c r="W116" s="1029"/>
      <c r="X116" s="1029"/>
      <c r="Y116" s="1029"/>
      <c r="Z116" s="1030"/>
      <c r="AA116" s="1022" t="s">
        <v>237</v>
      </c>
      <c r="AB116" s="1023"/>
      <c r="AC116" s="1023"/>
      <c r="AD116" s="1023"/>
      <c r="AE116" s="1024"/>
      <c r="AF116" s="1025" t="s">
        <v>237</v>
      </c>
      <c r="AG116" s="1023"/>
      <c r="AH116" s="1023"/>
      <c r="AI116" s="1023"/>
      <c r="AJ116" s="1024"/>
      <c r="AK116" s="1025" t="s">
        <v>237</v>
      </c>
      <c r="AL116" s="1023"/>
      <c r="AM116" s="1023"/>
      <c r="AN116" s="1023"/>
      <c r="AO116" s="1024"/>
      <c r="AP116" s="1026" t="s">
        <v>237</v>
      </c>
      <c r="AQ116" s="1027"/>
      <c r="AR116" s="1027"/>
      <c r="AS116" s="1027"/>
      <c r="AT116" s="1028"/>
      <c r="AU116" s="972"/>
      <c r="AV116" s="973"/>
      <c r="AW116" s="973"/>
      <c r="AX116" s="973"/>
      <c r="AY116" s="973"/>
      <c r="AZ116" s="1031" t="s">
        <v>463</v>
      </c>
      <c r="BA116" s="1032"/>
      <c r="BB116" s="1032"/>
      <c r="BC116" s="1032"/>
      <c r="BD116" s="1032"/>
      <c r="BE116" s="1032"/>
      <c r="BF116" s="1032"/>
      <c r="BG116" s="1032"/>
      <c r="BH116" s="1032"/>
      <c r="BI116" s="1032"/>
      <c r="BJ116" s="1032"/>
      <c r="BK116" s="1032"/>
      <c r="BL116" s="1032"/>
      <c r="BM116" s="1032"/>
      <c r="BN116" s="1032"/>
      <c r="BO116" s="1032"/>
      <c r="BP116" s="1033"/>
      <c r="BQ116" s="989" t="s">
        <v>237</v>
      </c>
      <c r="BR116" s="990"/>
      <c r="BS116" s="990"/>
      <c r="BT116" s="990"/>
      <c r="BU116" s="990"/>
      <c r="BV116" s="990" t="s">
        <v>237</v>
      </c>
      <c r="BW116" s="990"/>
      <c r="BX116" s="990"/>
      <c r="BY116" s="990"/>
      <c r="BZ116" s="990"/>
      <c r="CA116" s="990" t="s">
        <v>237</v>
      </c>
      <c r="CB116" s="990"/>
      <c r="CC116" s="990"/>
      <c r="CD116" s="990"/>
      <c r="CE116" s="990"/>
      <c r="CF116" s="984" t="s">
        <v>237</v>
      </c>
      <c r="CG116" s="985"/>
      <c r="CH116" s="985"/>
      <c r="CI116" s="985"/>
      <c r="CJ116" s="985"/>
      <c r="CK116" s="1012"/>
      <c r="CL116" s="1013"/>
      <c r="CM116" s="986" t="s">
        <v>464</v>
      </c>
      <c r="CN116" s="987"/>
      <c r="CO116" s="987"/>
      <c r="CP116" s="987"/>
      <c r="CQ116" s="987"/>
      <c r="CR116" s="987"/>
      <c r="CS116" s="987"/>
      <c r="CT116" s="987"/>
      <c r="CU116" s="987"/>
      <c r="CV116" s="987"/>
      <c r="CW116" s="987"/>
      <c r="CX116" s="987"/>
      <c r="CY116" s="987"/>
      <c r="CZ116" s="987"/>
      <c r="DA116" s="987"/>
      <c r="DB116" s="987"/>
      <c r="DC116" s="987"/>
      <c r="DD116" s="987"/>
      <c r="DE116" s="987"/>
      <c r="DF116" s="988"/>
      <c r="DG116" s="1022" t="s">
        <v>237</v>
      </c>
      <c r="DH116" s="1023"/>
      <c r="DI116" s="1023"/>
      <c r="DJ116" s="1023"/>
      <c r="DK116" s="1024"/>
      <c r="DL116" s="1025" t="s">
        <v>237</v>
      </c>
      <c r="DM116" s="1023"/>
      <c r="DN116" s="1023"/>
      <c r="DO116" s="1023"/>
      <c r="DP116" s="1024"/>
      <c r="DQ116" s="1025" t="s">
        <v>237</v>
      </c>
      <c r="DR116" s="1023"/>
      <c r="DS116" s="1023"/>
      <c r="DT116" s="1023"/>
      <c r="DU116" s="1024"/>
      <c r="DV116" s="1026" t="s">
        <v>237</v>
      </c>
      <c r="DW116" s="1027"/>
      <c r="DX116" s="1027"/>
      <c r="DY116" s="1027"/>
      <c r="DZ116" s="1028"/>
    </row>
    <row r="117" spans="1:130" s="233" customFormat="1" ht="26.25" customHeight="1" x14ac:dyDescent="0.2">
      <c r="A117" s="976" t="s">
        <v>195</v>
      </c>
      <c r="B117" s="957"/>
      <c r="C117" s="957"/>
      <c r="D117" s="957"/>
      <c r="E117" s="957"/>
      <c r="F117" s="957"/>
      <c r="G117" s="957"/>
      <c r="H117" s="957"/>
      <c r="I117" s="957"/>
      <c r="J117" s="957"/>
      <c r="K117" s="957"/>
      <c r="L117" s="957"/>
      <c r="M117" s="957"/>
      <c r="N117" s="957"/>
      <c r="O117" s="957"/>
      <c r="P117" s="957"/>
      <c r="Q117" s="957"/>
      <c r="R117" s="957"/>
      <c r="S117" s="957"/>
      <c r="T117" s="957"/>
      <c r="U117" s="957"/>
      <c r="V117" s="957"/>
      <c r="W117" s="957"/>
      <c r="X117" s="957"/>
      <c r="Y117" s="1041" t="s">
        <v>465</v>
      </c>
      <c r="Z117" s="958"/>
      <c r="AA117" s="1042">
        <v>714304</v>
      </c>
      <c r="AB117" s="1043"/>
      <c r="AC117" s="1043"/>
      <c r="AD117" s="1043"/>
      <c r="AE117" s="1044"/>
      <c r="AF117" s="1045">
        <v>777250</v>
      </c>
      <c r="AG117" s="1043"/>
      <c r="AH117" s="1043"/>
      <c r="AI117" s="1043"/>
      <c r="AJ117" s="1044"/>
      <c r="AK117" s="1045">
        <v>754999</v>
      </c>
      <c r="AL117" s="1043"/>
      <c r="AM117" s="1043"/>
      <c r="AN117" s="1043"/>
      <c r="AO117" s="1044"/>
      <c r="AP117" s="1046"/>
      <c r="AQ117" s="1047"/>
      <c r="AR117" s="1047"/>
      <c r="AS117" s="1047"/>
      <c r="AT117" s="1048"/>
      <c r="AU117" s="972"/>
      <c r="AV117" s="973"/>
      <c r="AW117" s="973"/>
      <c r="AX117" s="973"/>
      <c r="AY117" s="973"/>
      <c r="AZ117" s="1038" t="s">
        <v>466</v>
      </c>
      <c r="BA117" s="1039"/>
      <c r="BB117" s="1039"/>
      <c r="BC117" s="1039"/>
      <c r="BD117" s="1039"/>
      <c r="BE117" s="1039"/>
      <c r="BF117" s="1039"/>
      <c r="BG117" s="1039"/>
      <c r="BH117" s="1039"/>
      <c r="BI117" s="1039"/>
      <c r="BJ117" s="1039"/>
      <c r="BK117" s="1039"/>
      <c r="BL117" s="1039"/>
      <c r="BM117" s="1039"/>
      <c r="BN117" s="1039"/>
      <c r="BO117" s="1039"/>
      <c r="BP117" s="1040"/>
      <c r="BQ117" s="989" t="s">
        <v>237</v>
      </c>
      <c r="BR117" s="990"/>
      <c r="BS117" s="990"/>
      <c r="BT117" s="990"/>
      <c r="BU117" s="990"/>
      <c r="BV117" s="990" t="s">
        <v>237</v>
      </c>
      <c r="BW117" s="990"/>
      <c r="BX117" s="990"/>
      <c r="BY117" s="990"/>
      <c r="BZ117" s="990"/>
      <c r="CA117" s="990" t="s">
        <v>445</v>
      </c>
      <c r="CB117" s="990"/>
      <c r="CC117" s="990"/>
      <c r="CD117" s="990"/>
      <c r="CE117" s="990"/>
      <c r="CF117" s="984" t="s">
        <v>237</v>
      </c>
      <c r="CG117" s="985"/>
      <c r="CH117" s="985"/>
      <c r="CI117" s="985"/>
      <c r="CJ117" s="985"/>
      <c r="CK117" s="1012"/>
      <c r="CL117" s="1013"/>
      <c r="CM117" s="986" t="s">
        <v>467</v>
      </c>
      <c r="CN117" s="987"/>
      <c r="CO117" s="987"/>
      <c r="CP117" s="987"/>
      <c r="CQ117" s="987"/>
      <c r="CR117" s="987"/>
      <c r="CS117" s="987"/>
      <c r="CT117" s="987"/>
      <c r="CU117" s="987"/>
      <c r="CV117" s="987"/>
      <c r="CW117" s="987"/>
      <c r="CX117" s="987"/>
      <c r="CY117" s="987"/>
      <c r="CZ117" s="987"/>
      <c r="DA117" s="987"/>
      <c r="DB117" s="987"/>
      <c r="DC117" s="987"/>
      <c r="DD117" s="987"/>
      <c r="DE117" s="987"/>
      <c r="DF117" s="988"/>
      <c r="DG117" s="1022" t="s">
        <v>237</v>
      </c>
      <c r="DH117" s="1023"/>
      <c r="DI117" s="1023"/>
      <c r="DJ117" s="1023"/>
      <c r="DK117" s="1024"/>
      <c r="DL117" s="1025" t="s">
        <v>237</v>
      </c>
      <c r="DM117" s="1023"/>
      <c r="DN117" s="1023"/>
      <c r="DO117" s="1023"/>
      <c r="DP117" s="1024"/>
      <c r="DQ117" s="1025" t="s">
        <v>237</v>
      </c>
      <c r="DR117" s="1023"/>
      <c r="DS117" s="1023"/>
      <c r="DT117" s="1023"/>
      <c r="DU117" s="1024"/>
      <c r="DV117" s="1026" t="s">
        <v>237</v>
      </c>
      <c r="DW117" s="1027"/>
      <c r="DX117" s="1027"/>
      <c r="DY117" s="1027"/>
      <c r="DZ117" s="1028"/>
    </row>
    <row r="118" spans="1:130" s="233" customFormat="1" ht="26.25" customHeight="1" x14ac:dyDescent="0.2">
      <c r="A118" s="976" t="s">
        <v>440</v>
      </c>
      <c r="B118" s="957"/>
      <c r="C118" s="957"/>
      <c r="D118" s="957"/>
      <c r="E118" s="957"/>
      <c r="F118" s="957"/>
      <c r="G118" s="957"/>
      <c r="H118" s="957"/>
      <c r="I118" s="957"/>
      <c r="J118" s="957"/>
      <c r="K118" s="957"/>
      <c r="L118" s="957"/>
      <c r="M118" s="957"/>
      <c r="N118" s="957"/>
      <c r="O118" s="957"/>
      <c r="P118" s="957"/>
      <c r="Q118" s="957"/>
      <c r="R118" s="957"/>
      <c r="S118" s="957"/>
      <c r="T118" s="957"/>
      <c r="U118" s="957"/>
      <c r="V118" s="957"/>
      <c r="W118" s="957"/>
      <c r="X118" s="957"/>
      <c r="Y118" s="957"/>
      <c r="Z118" s="958"/>
      <c r="AA118" s="956" t="s">
        <v>437</v>
      </c>
      <c r="AB118" s="957"/>
      <c r="AC118" s="957"/>
      <c r="AD118" s="957"/>
      <c r="AE118" s="958"/>
      <c r="AF118" s="956" t="s">
        <v>438</v>
      </c>
      <c r="AG118" s="957"/>
      <c r="AH118" s="957"/>
      <c r="AI118" s="957"/>
      <c r="AJ118" s="958"/>
      <c r="AK118" s="956" t="s">
        <v>317</v>
      </c>
      <c r="AL118" s="957"/>
      <c r="AM118" s="957"/>
      <c r="AN118" s="957"/>
      <c r="AO118" s="958"/>
      <c r="AP118" s="1034" t="s">
        <v>439</v>
      </c>
      <c r="AQ118" s="1035"/>
      <c r="AR118" s="1035"/>
      <c r="AS118" s="1035"/>
      <c r="AT118" s="1036"/>
      <c r="AU118" s="972"/>
      <c r="AV118" s="973"/>
      <c r="AW118" s="973"/>
      <c r="AX118" s="973"/>
      <c r="AY118" s="973"/>
      <c r="AZ118" s="1037" t="s">
        <v>468</v>
      </c>
      <c r="BA118" s="1029"/>
      <c r="BB118" s="1029"/>
      <c r="BC118" s="1029"/>
      <c r="BD118" s="1029"/>
      <c r="BE118" s="1029"/>
      <c r="BF118" s="1029"/>
      <c r="BG118" s="1029"/>
      <c r="BH118" s="1029"/>
      <c r="BI118" s="1029"/>
      <c r="BJ118" s="1029"/>
      <c r="BK118" s="1029"/>
      <c r="BL118" s="1029"/>
      <c r="BM118" s="1029"/>
      <c r="BN118" s="1029"/>
      <c r="BO118" s="1029"/>
      <c r="BP118" s="1030"/>
      <c r="BQ118" s="1063">
        <v>63203</v>
      </c>
      <c r="BR118" s="1064"/>
      <c r="BS118" s="1064"/>
      <c r="BT118" s="1064"/>
      <c r="BU118" s="1064"/>
      <c r="BV118" s="1064">
        <v>46747</v>
      </c>
      <c r="BW118" s="1064"/>
      <c r="BX118" s="1064"/>
      <c r="BY118" s="1064"/>
      <c r="BZ118" s="1064"/>
      <c r="CA118" s="1064" t="s">
        <v>237</v>
      </c>
      <c r="CB118" s="1064"/>
      <c r="CC118" s="1064"/>
      <c r="CD118" s="1064"/>
      <c r="CE118" s="1064"/>
      <c r="CF118" s="984" t="s">
        <v>237</v>
      </c>
      <c r="CG118" s="985"/>
      <c r="CH118" s="985"/>
      <c r="CI118" s="985"/>
      <c r="CJ118" s="985"/>
      <c r="CK118" s="1012"/>
      <c r="CL118" s="1013"/>
      <c r="CM118" s="986" t="s">
        <v>469</v>
      </c>
      <c r="CN118" s="987"/>
      <c r="CO118" s="987"/>
      <c r="CP118" s="987"/>
      <c r="CQ118" s="987"/>
      <c r="CR118" s="987"/>
      <c r="CS118" s="987"/>
      <c r="CT118" s="987"/>
      <c r="CU118" s="987"/>
      <c r="CV118" s="987"/>
      <c r="CW118" s="987"/>
      <c r="CX118" s="987"/>
      <c r="CY118" s="987"/>
      <c r="CZ118" s="987"/>
      <c r="DA118" s="987"/>
      <c r="DB118" s="987"/>
      <c r="DC118" s="987"/>
      <c r="DD118" s="987"/>
      <c r="DE118" s="987"/>
      <c r="DF118" s="988"/>
      <c r="DG118" s="1022" t="s">
        <v>445</v>
      </c>
      <c r="DH118" s="1023"/>
      <c r="DI118" s="1023"/>
      <c r="DJ118" s="1023"/>
      <c r="DK118" s="1024"/>
      <c r="DL118" s="1025" t="s">
        <v>445</v>
      </c>
      <c r="DM118" s="1023"/>
      <c r="DN118" s="1023"/>
      <c r="DO118" s="1023"/>
      <c r="DP118" s="1024"/>
      <c r="DQ118" s="1025" t="s">
        <v>237</v>
      </c>
      <c r="DR118" s="1023"/>
      <c r="DS118" s="1023"/>
      <c r="DT118" s="1023"/>
      <c r="DU118" s="1024"/>
      <c r="DV118" s="1026" t="s">
        <v>237</v>
      </c>
      <c r="DW118" s="1027"/>
      <c r="DX118" s="1027"/>
      <c r="DY118" s="1027"/>
      <c r="DZ118" s="1028"/>
    </row>
    <row r="119" spans="1:130" s="233" customFormat="1" ht="26.25" customHeight="1" x14ac:dyDescent="0.2">
      <c r="A119" s="1121" t="s">
        <v>443</v>
      </c>
      <c r="B119" s="1011"/>
      <c r="C119" s="993" t="s">
        <v>444</v>
      </c>
      <c r="D119" s="961"/>
      <c r="E119" s="961"/>
      <c r="F119" s="961"/>
      <c r="G119" s="961"/>
      <c r="H119" s="961"/>
      <c r="I119" s="961"/>
      <c r="J119" s="961"/>
      <c r="K119" s="961"/>
      <c r="L119" s="961"/>
      <c r="M119" s="961"/>
      <c r="N119" s="961"/>
      <c r="O119" s="961"/>
      <c r="P119" s="961"/>
      <c r="Q119" s="961"/>
      <c r="R119" s="961"/>
      <c r="S119" s="961"/>
      <c r="T119" s="961"/>
      <c r="U119" s="961"/>
      <c r="V119" s="961"/>
      <c r="W119" s="961"/>
      <c r="X119" s="961"/>
      <c r="Y119" s="961"/>
      <c r="Z119" s="962"/>
      <c r="AA119" s="963" t="s">
        <v>445</v>
      </c>
      <c r="AB119" s="964"/>
      <c r="AC119" s="964"/>
      <c r="AD119" s="964"/>
      <c r="AE119" s="965"/>
      <c r="AF119" s="966" t="s">
        <v>237</v>
      </c>
      <c r="AG119" s="964"/>
      <c r="AH119" s="964"/>
      <c r="AI119" s="964"/>
      <c r="AJ119" s="965"/>
      <c r="AK119" s="966" t="s">
        <v>237</v>
      </c>
      <c r="AL119" s="964"/>
      <c r="AM119" s="964"/>
      <c r="AN119" s="964"/>
      <c r="AO119" s="965"/>
      <c r="AP119" s="967" t="s">
        <v>237</v>
      </c>
      <c r="AQ119" s="968"/>
      <c r="AR119" s="968"/>
      <c r="AS119" s="968"/>
      <c r="AT119" s="969"/>
      <c r="AU119" s="974"/>
      <c r="AV119" s="975"/>
      <c r="AW119" s="975"/>
      <c r="AX119" s="975"/>
      <c r="AY119" s="975"/>
      <c r="AZ119" s="254" t="s">
        <v>195</v>
      </c>
      <c r="BA119" s="254"/>
      <c r="BB119" s="254"/>
      <c r="BC119" s="254"/>
      <c r="BD119" s="254"/>
      <c r="BE119" s="254"/>
      <c r="BF119" s="254"/>
      <c r="BG119" s="254"/>
      <c r="BH119" s="254"/>
      <c r="BI119" s="254"/>
      <c r="BJ119" s="254"/>
      <c r="BK119" s="254"/>
      <c r="BL119" s="254"/>
      <c r="BM119" s="254"/>
      <c r="BN119" s="254"/>
      <c r="BO119" s="1041" t="s">
        <v>470</v>
      </c>
      <c r="BP119" s="1069"/>
      <c r="BQ119" s="1063">
        <v>9013429</v>
      </c>
      <c r="BR119" s="1064"/>
      <c r="BS119" s="1064"/>
      <c r="BT119" s="1064"/>
      <c r="BU119" s="1064"/>
      <c r="BV119" s="1064">
        <v>8903947</v>
      </c>
      <c r="BW119" s="1064"/>
      <c r="BX119" s="1064"/>
      <c r="BY119" s="1064"/>
      <c r="BZ119" s="1064"/>
      <c r="CA119" s="1064">
        <v>8667055</v>
      </c>
      <c r="CB119" s="1064"/>
      <c r="CC119" s="1064"/>
      <c r="CD119" s="1064"/>
      <c r="CE119" s="1064"/>
      <c r="CF119" s="1065"/>
      <c r="CG119" s="1066"/>
      <c r="CH119" s="1066"/>
      <c r="CI119" s="1066"/>
      <c r="CJ119" s="1067"/>
      <c r="CK119" s="1014"/>
      <c r="CL119" s="1015"/>
      <c r="CM119" s="1037" t="s">
        <v>471</v>
      </c>
      <c r="CN119" s="1029"/>
      <c r="CO119" s="1029"/>
      <c r="CP119" s="1029"/>
      <c r="CQ119" s="1029"/>
      <c r="CR119" s="1029"/>
      <c r="CS119" s="1029"/>
      <c r="CT119" s="1029"/>
      <c r="CU119" s="1029"/>
      <c r="CV119" s="1029"/>
      <c r="CW119" s="1029"/>
      <c r="CX119" s="1029"/>
      <c r="CY119" s="1029"/>
      <c r="CZ119" s="1029"/>
      <c r="DA119" s="1029"/>
      <c r="DB119" s="1029"/>
      <c r="DC119" s="1029"/>
      <c r="DD119" s="1029"/>
      <c r="DE119" s="1029"/>
      <c r="DF119" s="1030"/>
      <c r="DG119" s="1068">
        <v>482513</v>
      </c>
      <c r="DH119" s="1050"/>
      <c r="DI119" s="1050"/>
      <c r="DJ119" s="1050"/>
      <c r="DK119" s="1051"/>
      <c r="DL119" s="1049">
        <v>430345</v>
      </c>
      <c r="DM119" s="1050"/>
      <c r="DN119" s="1050"/>
      <c r="DO119" s="1050"/>
      <c r="DP119" s="1051"/>
      <c r="DQ119" s="1049">
        <v>378526</v>
      </c>
      <c r="DR119" s="1050"/>
      <c r="DS119" s="1050"/>
      <c r="DT119" s="1050"/>
      <c r="DU119" s="1051"/>
      <c r="DV119" s="1052">
        <v>9.4</v>
      </c>
      <c r="DW119" s="1053"/>
      <c r="DX119" s="1053"/>
      <c r="DY119" s="1053"/>
      <c r="DZ119" s="1054"/>
    </row>
    <row r="120" spans="1:130" s="233" customFormat="1" ht="26.25" customHeight="1" x14ac:dyDescent="0.2">
      <c r="A120" s="1122"/>
      <c r="B120" s="1013"/>
      <c r="C120" s="986" t="s">
        <v>448</v>
      </c>
      <c r="D120" s="987"/>
      <c r="E120" s="987"/>
      <c r="F120" s="987"/>
      <c r="G120" s="987"/>
      <c r="H120" s="987"/>
      <c r="I120" s="987"/>
      <c r="J120" s="987"/>
      <c r="K120" s="987"/>
      <c r="L120" s="987"/>
      <c r="M120" s="987"/>
      <c r="N120" s="987"/>
      <c r="O120" s="987"/>
      <c r="P120" s="987"/>
      <c r="Q120" s="987"/>
      <c r="R120" s="987"/>
      <c r="S120" s="987"/>
      <c r="T120" s="987"/>
      <c r="U120" s="987"/>
      <c r="V120" s="987"/>
      <c r="W120" s="987"/>
      <c r="X120" s="987"/>
      <c r="Y120" s="987"/>
      <c r="Z120" s="988"/>
      <c r="AA120" s="1022" t="s">
        <v>237</v>
      </c>
      <c r="AB120" s="1023"/>
      <c r="AC120" s="1023"/>
      <c r="AD120" s="1023"/>
      <c r="AE120" s="1024"/>
      <c r="AF120" s="1025" t="s">
        <v>237</v>
      </c>
      <c r="AG120" s="1023"/>
      <c r="AH120" s="1023"/>
      <c r="AI120" s="1023"/>
      <c r="AJ120" s="1024"/>
      <c r="AK120" s="1025" t="s">
        <v>237</v>
      </c>
      <c r="AL120" s="1023"/>
      <c r="AM120" s="1023"/>
      <c r="AN120" s="1023"/>
      <c r="AO120" s="1024"/>
      <c r="AP120" s="1026" t="s">
        <v>237</v>
      </c>
      <c r="AQ120" s="1027"/>
      <c r="AR120" s="1027"/>
      <c r="AS120" s="1027"/>
      <c r="AT120" s="1028"/>
      <c r="AU120" s="1055" t="s">
        <v>472</v>
      </c>
      <c r="AV120" s="1056"/>
      <c r="AW120" s="1056"/>
      <c r="AX120" s="1056"/>
      <c r="AY120" s="1057"/>
      <c r="AZ120" s="993" t="s">
        <v>473</v>
      </c>
      <c r="BA120" s="961"/>
      <c r="BB120" s="961"/>
      <c r="BC120" s="961"/>
      <c r="BD120" s="961"/>
      <c r="BE120" s="961"/>
      <c r="BF120" s="961"/>
      <c r="BG120" s="961"/>
      <c r="BH120" s="961"/>
      <c r="BI120" s="961"/>
      <c r="BJ120" s="961"/>
      <c r="BK120" s="961"/>
      <c r="BL120" s="961"/>
      <c r="BM120" s="961"/>
      <c r="BN120" s="961"/>
      <c r="BO120" s="961"/>
      <c r="BP120" s="962"/>
      <c r="BQ120" s="994">
        <v>5810679</v>
      </c>
      <c r="BR120" s="995"/>
      <c r="BS120" s="995"/>
      <c r="BT120" s="995"/>
      <c r="BU120" s="995"/>
      <c r="BV120" s="995">
        <v>5825096</v>
      </c>
      <c r="BW120" s="995"/>
      <c r="BX120" s="995"/>
      <c r="BY120" s="995"/>
      <c r="BZ120" s="995"/>
      <c r="CA120" s="995">
        <v>5602205</v>
      </c>
      <c r="CB120" s="995"/>
      <c r="CC120" s="995"/>
      <c r="CD120" s="995"/>
      <c r="CE120" s="995"/>
      <c r="CF120" s="1008">
        <v>139.80000000000001</v>
      </c>
      <c r="CG120" s="1009"/>
      <c r="CH120" s="1009"/>
      <c r="CI120" s="1009"/>
      <c r="CJ120" s="1009"/>
      <c r="CK120" s="1070" t="s">
        <v>474</v>
      </c>
      <c r="CL120" s="1071"/>
      <c r="CM120" s="1071"/>
      <c r="CN120" s="1071"/>
      <c r="CO120" s="1072"/>
      <c r="CP120" s="1078" t="s">
        <v>417</v>
      </c>
      <c r="CQ120" s="1079"/>
      <c r="CR120" s="1079"/>
      <c r="CS120" s="1079"/>
      <c r="CT120" s="1079"/>
      <c r="CU120" s="1079"/>
      <c r="CV120" s="1079"/>
      <c r="CW120" s="1079"/>
      <c r="CX120" s="1079"/>
      <c r="CY120" s="1079"/>
      <c r="CZ120" s="1079"/>
      <c r="DA120" s="1079"/>
      <c r="DB120" s="1079"/>
      <c r="DC120" s="1079"/>
      <c r="DD120" s="1079"/>
      <c r="DE120" s="1079"/>
      <c r="DF120" s="1080"/>
      <c r="DG120" s="994">
        <v>1433229</v>
      </c>
      <c r="DH120" s="995"/>
      <c r="DI120" s="995"/>
      <c r="DJ120" s="995"/>
      <c r="DK120" s="995"/>
      <c r="DL120" s="995">
        <v>1314161</v>
      </c>
      <c r="DM120" s="995"/>
      <c r="DN120" s="995"/>
      <c r="DO120" s="995"/>
      <c r="DP120" s="995"/>
      <c r="DQ120" s="995">
        <v>1246316</v>
      </c>
      <c r="DR120" s="995"/>
      <c r="DS120" s="995"/>
      <c r="DT120" s="995"/>
      <c r="DU120" s="995"/>
      <c r="DV120" s="996">
        <v>31.1</v>
      </c>
      <c r="DW120" s="996"/>
      <c r="DX120" s="996"/>
      <c r="DY120" s="996"/>
      <c r="DZ120" s="997"/>
    </row>
    <row r="121" spans="1:130" s="233" customFormat="1" ht="26.25" customHeight="1" x14ac:dyDescent="0.2">
      <c r="A121" s="1122"/>
      <c r="B121" s="1013"/>
      <c r="C121" s="1038" t="s">
        <v>475</v>
      </c>
      <c r="D121" s="1039"/>
      <c r="E121" s="1039"/>
      <c r="F121" s="1039"/>
      <c r="G121" s="1039"/>
      <c r="H121" s="1039"/>
      <c r="I121" s="1039"/>
      <c r="J121" s="1039"/>
      <c r="K121" s="1039"/>
      <c r="L121" s="1039"/>
      <c r="M121" s="1039"/>
      <c r="N121" s="1039"/>
      <c r="O121" s="1039"/>
      <c r="P121" s="1039"/>
      <c r="Q121" s="1039"/>
      <c r="R121" s="1039"/>
      <c r="S121" s="1039"/>
      <c r="T121" s="1039"/>
      <c r="U121" s="1039"/>
      <c r="V121" s="1039"/>
      <c r="W121" s="1039"/>
      <c r="X121" s="1039"/>
      <c r="Y121" s="1039"/>
      <c r="Z121" s="1040"/>
      <c r="AA121" s="1022" t="s">
        <v>237</v>
      </c>
      <c r="AB121" s="1023"/>
      <c r="AC121" s="1023"/>
      <c r="AD121" s="1023"/>
      <c r="AE121" s="1024"/>
      <c r="AF121" s="1025" t="s">
        <v>237</v>
      </c>
      <c r="AG121" s="1023"/>
      <c r="AH121" s="1023"/>
      <c r="AI121" s="1023"/>
      <c r="AJ121" s="1024"/>
      <c r="AK121" s="1025" t="s">
        <v>237</v>
      </c>
      <c r="AL121" s="1023"/>
      <c r="AM121" s="1023"/>
      <c r="AN121" s="1023"/>
      <c r="AO121" s="1024"/>
      <c r="AP121" s="1026" t="s">
        <v>445</v>
      </c>
      <c r="AQ121" s="1027"/>
      <c r="AR121" s="1027"/>
      <c r="AS121" s="1027"/>
      <c r="AT121" s="1028"/>
      <c r="AU121" s="1058"/>
      <c r="AV121" s="1059"/>
      <c r="AW121" s="1059"/>
      <c r="AX121" s="1059"/>
      <c r="AY121" s="1060"/>
      <c r="AZ121" s="986" t="s">
        <v>476</v>
      </c>
      <c r="BA121" s="987"/>
      <c r="BB121" s="987"/>
      <c r="BC121" s="987"/>
      <c r="BD121" s="987"/>
      <c r="BE121" s="987"/>
      <c r="BF121" s="987"/>
      <c r="BG121" s="987"/>
      <c r="BH121" s="987"/>
      <c r="BI121" s="987"/>
      <c r="BJ121" s="987"/>
      <c r="BK121" s="987"/>
      <c r="BL121" s="987"/>
      <c r="BM121" s="987"/>
      <c r="BN121" s="987"/>
      <c r="BO121" s="987"/>
      <c r="BP121" s="988"/>
      <c r="BQ121" s="989">
        <v>642555</v>
      </c>
      <c r="BR121" s="990"/>
      <c r="BS121" s="990"/>
      <c r="BT121" s="990"/>
      <c r="BU121" s="990"/>
      <c r="BV121" s="990">
        <v>604775</v>
      </c>
      <c r="BW121" s="990"/>
      <c r="BX121" s="990"/>
      <c r="BY121" s="990"/>
      <c r="BZ121" s="990"/>
      <c r="CA121" s="990">
        <v>562543</v>
      </c>
      <c r="CB121" s="990"/>
      <c r="CC121" s="990"/>
      <c r="CD121" s="990"/>
      <c r="CE121" s="990"/>
      <c r="CF121" s="984">
        <v>14</v>
      </c>
      <c r="CG121" s="985"/>
      <c r="CH121" s="985"/>
      <c r="CI121" s="985"/>
      <c r="CJ121" s="985"/>
      <c r="CK121" s="1073"/>
      <c r="CL121" s="1074"/>
      <c r="CM121" s="1074"/>
      <c r="CN121" s="1074"/>
      <c r="CO121" s="1075"/>
      <c r="CP121" s="1083" t="s">
        <v>419</v>
      </c>
      <c r="CQ121" s="1084"/>
      <c r="CR121" s="1084"/>
      <c r="CS121" s="1084"/>
      <c r="CT121" s="1084"/>
      <c r="CU121" s="1084"/>
      <c r="CV121" s="1084"/>
      <c r="CW121" s="1084"/>
      <c r="CX121" s="1084"/>
      <c r="CY121" s="1084"/>
      <c r="CZ121" s="1084"/>
      <c r="DA121" s="1084"/>
      <c r="DB121" s="1084"/>
      <c r="DC121" s="1084"/>
      <c r="DD121" s="1084"/>
      <c r="DE121" s="1084"/>
      <c r="DF121" s="1085"/>
      <c r="DG121" s="989">
        <v>256270</v>
      </c>
      <c r="DH121" s="990"/>
      <c r="DI121" s="990"/>
      <c r="DJ121" s="990"/>
      <c r="DK121" s="990"/>
      <c r="DL121" s="990">
        <v>241444</v>
      </c>
      <c r="DM121" s="990"/>
      <c r="DN121" s="990"/>
      <c r="DO121" s="990"/>
      <c r="DP121" s="990"/>
      <c r="DQ121" s="990">
        <v>246312</v>
      </c>
      <c r="DR121" s="990"/>
      <c r="DS121" s="990"/>
      <c r="DT121" s="990"/>
      <c r="DU121" s="990"/>
      <c r="DV121" s="991">
        <v>6.1</v>
      </c>
      <c r="DW121" s="991"/>
      <c r="DX121" s="991"/>
      <c r="DY121" s="991"/>
      <c r="DZ121" s="992"/>
    </row>
    <row r="122" spans="1:130" s="233" customFormat="1" ht="26.25" customHeight="1" x14ac:dyDescent="0.2">
      <c r="A122" s="1122"/>
      <c r="B122" s="1013"/>
      <c r="C122" s="986" t="s">
        <v>458</v>
      </c>
      <c r="D122" s="987"/>
      <c r="E122" s="987"/>
      <c r="F122" s="987"/>
      <c r="G122" s="987"/>
      <c r="H122" s="987"/>
      <c r="I122" s="987"/>
      <c r="J122" s="987"/>
      <c r="K122" s="987"/>
      <c r="L122" s="987"/>
      <c r="M122" s="987"/>
      <c r="N122" s="987"/>
      <c r="O122" s="987"/>
      <c r="P122" s="987"/>
      <c r="Q122" s="987"/>
      <c r="R122" s="987"/>
      <c r="S122" s="987"/>
      <c r="T122" s="987"/>
      <c r="U122" s="987"/>
      <c r="V122" s="987"/>
      <c r="W122" s="987"/>
      <c r="X122" s="987"/>
      <c r="Y122" s="987"/>
      <c r="Z122" s="988"/>
      <c r="AA122" s="1022" t="s">
        <v>237</v>
      </c>
      <c r="AB122" s="1023"/>
      <c r="AC122" s="1023"/>
      <c r="AD122" s="1023"/>
      <c r="AE122" s="1024"/>
      <c r="AF122" s="1025" t="s">
        <v>237</v>
      </c>
      <c r="AG122" s="1023"/>
      <c r="AH122" s="1023"/>
      <c r="AI122" s="1023"/>
      <c r="AJ122" s="1024"/>
      <c r="AK122" s="1025" t="s">
        <v>237</v>
      </c>
      <c r="AL122" s="1023"/>
      <c r="AM122" s="1023"/>
      <c r="AN122" s="1023"/>
      <c r="AO122" s="1024"/>
      <c r="AP122" s="1026" t="s">
        <v>237</v>
      </c>
      <c r="AQ122" s="1027"/>
      <c r="AR122" s="1027"/>
      <c r="AS122" s="1027"/>
      <c r="AT122" s="1028"/>
      <c r="AU122" s="1058"/>
      <c r="AV122" s="1059"/>
      <c r="AW122" s="1059"/>
      <c r="AX122" s="1059"/>
      <c r="AY122" s="1060"/>
      <c r="AZ122" s="1037" t="s">
        <v>477</v>
      </c>
      <c r="BA122" s="1029"/>
      <c r="BB122" s="1029"/>
      <c r="BC122" s="1029"/>
      <c r="BD122" s="1029"/>
      <c r="BE122" s="1029"/>
      <c r="BF122" s="1029"/>
      <c r="BG122" s="1029"/>
      <c r="BH122" s="1029"/>
      <c r="BI122" s="1029"/>
      <c r="BJ122" s="1029"/>
      <c r="BK122" s="1029"/>
      <c r="BL122" s="1029"/>
      <c r="BM122" s="1029"/>
      <c r="BN122" s="1029"/>
      <c r="BO122" s="1029"/>
      <c r="BP122" s="1030"/>
      <c r="BQ122" s="1063">
        <v>4164838</v>
      </c>
      <c r="BR122" s="1064"/>
      <c r="BS122" s="1064"/>
      <c r="BT122" s="1064"/>
      <c r="BU122" s="1064"/>
      <c r="BV122" s="1064">
        <v>3820458</v>
      </c>
      <c r="BW122" s="1064"/>
      <c r="BX122" s="1064"/>
      <c r="BY122" s="1064"/>
      <c r="BZ122" s="1064"/>
      <c r="CA122" s="1064">
        <v>4141625</v>
      </c>
      <c r="CB122" s="1064"/>
      <c r="CC122" s="1064"/>
      <c r="CD122" s="1064"/>
      <c r="CE122" s="1064"/>
      <c r="CF122" s="1081">
        <v>103.4</v>
      </c>
      <c r="CG122" s="1082"/>
      <c r="CH122" s="1082"/>
      <c r="CI122" s="1082"/>
      <c r="CJ122" s="1082"/>
      <c r="CK122" s="1073"/>
      <c r="CL122" s="1074"/>
      <c r="CM122" s="1074"/>
      <c r="CN122" s="1074"/>
      <c r="CO122" s="1075"/>
      <c r="CP122" s="1083" t="s">
        <v>478</v>
      </c>
      <c r="CQ122" s="1084"/>
      <c r="CR122" s="1084"/>
      <c r="CS122" s="1084"/>
      <c r="CT122" s="1084"/>
      <c r="CU122" s="1084"/>
      <c r="CV122" s="1084"/>
      <c r="CW122" s="1084"/>
      <c r="CX122" s="1084"/>
      <c r="CY122" s="1084"/>
      <c r="CZ122" s="1084"/>
      <c r="DA122" s="1084"/>
      <c r="DB122" s="1084"/>
      <c r="DC122" s="1084"/>
      <c r="DD122" s="1084"/>
      <c r="DE122" s="1084"/>
      <c r="DF122" s="1085"/>
      <c r="DG122" s="989" t="s">
        <v>445</v>
      </c>
      <c r="DH122" s="990"/>
      <c r="DI122" s="990"/>
      <c r="DJ122" s="990"/>
      <c r="DK122" s="990"/>
      <c r="DL122" s="990" t="s">
        <v>445</v>
      </c>
      <c r="DM122" s="990"/>
      <c r="DN122" s="990"/>
      <c r="DO122" s="990"/>
      <c r="DP122" s="990"/>
      <c r="DQ122" s="990" t="s">
        <v>445</v>
      </c>
      <c r="DR122" s="990"/>
      <c r="DS122" s="990"/>
      <c r="DT122" s="990"/>
      <c r="DU122" s="990"/>
      <c r="DV122" s="991" t="s">
        <v>445</v>
      </c>
      <c r="DW122" s="991"/>
      <c r="DX122" s="991"/>
      <c r="DY122" s="991"/>
      <c r="DZ122" s="992"/>
    </row>
    <row r="123" spans="1:130" s="233" customFormat="1" ht="26.25" customHeight="1" x14ac:dyDescent="0.2">
      <c r="A123" s="1122"/>
      <c r="B123" s="1013"/>
      <c r="C123" s="986" t="s">
        <v>464</v>
      </c>
      <c r="D123" s="987"/>
      <c r="E123" s="987"/>
      <c r="F123" s="987"/>
      <c r="G123" s="987"/>
      <c r="H123" s="987"/>
      <c r="I123" s="987"/>
      <c r="J123" s="987"/>
      <c r="K123" s="987"/>
      <c r="L123" s="987"/>
      <c r="M123" s="987"/>
      <c r="N123" s="987"/>
      <c r="O123" s="987"/>
      <c r="P123" s="987"/>
      <c r="Q123" s="987"/>
      <c r="R123" s="987"/>
      <c r="S123" s="987"/>
      <c r="T123" s="987"/>
      <c r="U123" s="987"/>
      <c r="V123" s="987"/>
      <c r="W123" s="987"/>
      <c r="X123" s="987"/>
      <c r="Y123" s="987"/>
      <c r="Z123" s="988"/>
      <c r="AA123" s="1022" t="s">
        <v>445</v>
      </c>
      <c r="AB123" s="1023"/>
      <c r="AC123" s="1023"/>
      <c r="AD123" s="1023"/>
      <c r="AE123" s="1024"/>
      <c r="AF123" s="1025" t="s">
        <v>445</v>
      </c>
      <c r="AG123" s="1023"/>
      <c r="AH123" s="1023"/>
      <c r="AI123" s="1023"/>
      <c r="AJ123" s="1024"/>
      <c r="AK123" s="1025" t="s">
        <v>445</v>
      </c>
      <c r="AL123" s="1023"/>
      <c r="AM123" s="1023"/>
      <c r="AN123" s="1023"/>
      <c r="AO123" s="1024"/>
      <c r="AP123" s="1026" t="s">
        <v>445</v>
      </c>
      <c r="AQ123" s="1027"/>
      <c r="AR123" s="1027"/>
      <c r="AS123" s="1027"/>
      <c r="AT123" s="1028"/>
      <c r="AU123" s="1061"/>
      <c r="AV123" s="1062"/>
      <c r="AW123" s="1062"/>
      <c r="AX123" s="1062"/>
      <c r="AY123" s="1062"/>
      <c r="AZ123" s="254" t="s">
        <v>195</v>
      </c>
      <c r="BA123" s="254"/>
      <c r="BB123" s="254"/>
      <c r="BC123" s="254"/>
      <c r="BD123" s="254"/>
      <c r="BE123" s="254"/>
      <c r="BF123" s="254"/>
      <c r="BG123" s="254"/>
      <c r="BH123" s="254"/>
      <c r="BI123" s="254"/>
      <c r="BJ123" s="254"/>
      <c r="BK123" s="254"/>
      <c r="BL123" s="254"/>
      <c r="BM123" s="254"/>
      <c r="BN123" s="254"/>
      <c r="BO123" s="1041" t="s">
        <v>479</v>
      </c>
      <c r="BP123" s="1069"/>
      <c r="BQ123" s="1128">
        <v>10618072</v>
      </c>
      <c r="BR123" s="1095"/>
      <c r="BS123" s="1095"/>
      <c r="BT123" s="1095"/>
      <c r="BU123" s="1095"/>
      <c r="BV123" s="1095">
        <v>10250329</v>
      </c>
      <c r="BW123" s="1095"/>
      <c r="BX123" s="1095"/>
      <c r="BY123" s="1095"/>
      <c r="BZ123" s="1095"/>
      <c r="CA123" s="1095">
        <v>10306373</v>
      </c>
      <c r="CB123" s="1095"/>
      <c r="CC123" s="1095"/>
      <c r="CD123" s="1095"/>
      <c r="CE123" s="1095"/>
      <c r="CF123" s="1065"/>
      <c r="CG123" s="1066"/>
      <c r="CH123" s="1066"/>
      <c r="CI123" s="1066"/>
      <c r="CJ123" s="1067"/>
      <c r="CK123" s="1073"/>
      <c r="CL123" s="1074"/>
      <c r="CM123" s="1074"/>
      <c r="CN123" s="1074"/>
      <c r="CO123" s="1075"/>
      <c r="CP123" s="1083" t="s">
        <v>480</v>
      </c>
      <c r="CQ123" s="1084"/>
      <c r="CR123" s="1084"/>
      <c r="CS123" s="1084"/>
      <c r="CT123" s="1084"/>
      <c r="CU123" s="1084"/>
      <c r="CV123" s="1084"/>
      <c r="CW123" s="1084"/>
      <c r="CX123" s="1084"/>
      <c r="CY123" s="1084"/>
      <c r="CZ123" s="1084"/>
      <c r="DA123" s="1084"/>
      <c r="DB123" s="1084"/>
      <c r="DC123" s="1084"/>
      <c r="DD123" s="1084"/>
      <c r="DE123" s="1084"/>
      <c r="DF123" s="1085"/>
      <c r="DG123" s="1022" t="s">
        <v>237</v>
      </c>
      <c r="DH123" s="1023"/>
      <c r="DI123" s="1023"/>
      <c r="DJ123" s="1023"/>
      <c r="DK123" s="1024"/>
      <c r="DL123" s="1025" t="s">
        <v>237</v>
      </c>
      <c r="DM123" s="1023"/>
      <c r="DN123" s="1023"/>
      <c r="DO123" s="1023"/>
      <c r="DP123" s="1024"/>
      <c r="DQ123" s="1025" t="s">
        <v>237</v>
      </c>
      <c r="DR123" s="1023"/>
      <c r="DS123" s="1023"/>
      <c r="DT123" s="1023"/>
      <c r="DU123" s="1024"/>
      <c r="DV123" s="1026" t="s">
        <v>237</v>
      </c>
      <c r="DW123" s="1027"/>
      <c r="DX123" s="1027"/>
      <c r="DY123" s="1027"/>
      <c r="DZ123" s="1028"/>
    </row>
    <row r="124" spans="1:130" s="233" customFormat="1" ht="26.25" customHeight="1" thickBot="1" x14ac:dyDescent="0.25">
      <c r="A124" s="1122"/>
      <c r="B124" s="1013"/>
      <c r="C124" s="986" t="s">
        <v>467</v>
      </c>
      <c r="D124" s="987"/>
      <c r="E124" s="987"/>
      <c r="F124" s="987"/>
      <c r="G124" s="987"/>
      <c r="H124" s="987"/>
      <c r="I124" s="987"/>
      <c r="J124" s="987"/>
      <c r="K124" s="987"/>
      <c r="L124" s="987"/>
      <c r="M124" s="987"/>
      <c r="N124" s="987"/>
      <c r="O124" s="987"/>
      <c r="P124" s="987"/>
      <c r="Q124" s="987"/>
      <c r="R124" s="987"/>
      <c r="S124" s="987"/>
      <c r="T124" s="987"/>
      <c r="U124" s="987"/>
      <c r="V124" s="987"/>
      <c r="W124" s="987"/>
      <c r="X124" s="987"/>
      <c r="Y124" s="987"/>
      <c r="Z124" s="988"/>
      <c r="AA124" s="1022" t="s">
        <v>237</v>
      </c>
      <c r="AB124" s="1023"/>
      <c r="AC124" s="1023"/>
      <c r="AD124" s="1023"/>
      <c r="AE124" s="1024"/>
      <c r="AF124" s="1025" t="s">
        <v>237</v>
      </c>
      <c r="AG124" s="1023"/>
      <c r="AH124" s="1023"/>
      <c r="AI124" s="1023"/>
      <c r="AJ124" s="1024"/>
      <c r="AK124" s="1025" t="s">
        <v>237</v>
      </c>
      <c r="AL124" s="1023"/>
      <c r="AM124" s="1023"/>
      <c r="AN124" s="1023"/>
      <c r="AO124" s="1024"/>
      <c r="AP124" s="1026" t="s">
        <v>237</v>
      </c>
      <c r="AQ124" s="1027"/>
      <c r="AR124" s="1027"/>
      <c r="AS124" s="1027"/>
      <c r="AT124" s="1028"/>
      <c r="AU124" s="1124" t="s">
        <v>481</v>
      </c>
      <c r="AV124" s="1125"/>
      <c r="AW124" s="1125"/>
      <c r="AX124" s="1125"/>
      <c r="AY124" s="1125"/>
      <c r="AZ124" s="1125"/>
      <c r="BA124" s="1125"/>
      <c r="BB124" s="1125"/>
      <c r="BC124" s="1125"/>
      <c r="BD124" s="1125"/>
      <c r="BE124" s="1125"/>
      <c r="BF124" s="1125"/>
      <c r="BG124" s="1125"/>
      <c r="BH124" s="1125"/>
      <c r="BI124" s="1125"/>
      <c r="BJ124" s="1125"/>
      <c r="BK124" s="1125"/>
      <c r="BL124" s="1125"/>
      <c r="BM124" s="1125"/>
      <c r="BN124" s="1125"/>
      <c r="BO124" s="1125"/>
      <c r="BP124" s="1126"/>
      <c r="BQ124" s="1127" t="s">
        <v>237</v>
      </c>
      <c r="BR124" s="1091"/>
      <c r="BS124" s="1091"/>
      <c r="BT124" s="1091"/>
      <c r="BU124" s="1091"/>
      <c r="BV124" s="1091" t="s">
        <v>237</v>
      </c>
      <c r="BW124" s="1091"/>
      <c r="BX124" s="1091"/>
      <c r="BY124" s="1091"/>
      <c r="BZ124" s="1091"/>
      <c r="CA124" s="1091" t="s">
        <v>237</v>
      </c>
      <c r="CB124" s="1091"/>
      <c r="CC124" s="1091"/>
      <c r="CD124" s="1091"/>
      <c r="CE124" s="1091"/>
      <c r="CF124" s="1092"/>
      <c r="CG124" s="1093"/>
      <c r="CH124" s="1093"/>
      <c r="CI124" s="1093"/>
      <c r="CJ124" s="1094"/>
      <c r="CK124" s="1076"/>
      <c r="CL124" s="1076"/>
      <c r="CM124" s="1076"/>
      <c r="CN124" s="1076"/>
      <c r="CO124" s="1077"/>
      <c r="CP124" s="1083" t="s">
        <v>482</v>
      </c>
      <c r="CQ124" s="1084"/>
      <c r="CR124" s="1084"/>
      <c r="CS124" s="1084"/>
      <c r="CT124" s="1084"/>
      <c r="CU124" s="1084"/>
      <c r="CV124" s="1084"/>
      <c r="CW124" s="1084"/>
      <c r="CX124" s="1084"/>
      <c r="CY124" s="1084"/>
      <c r="CZ124" s="1084"/>
      <c r="DA124" s="1084"/>
      <c r="DB124" s="1084"/>
      <c r="DC124" s="1084"/>
      <c r="DD124" s="1084"/>
      <c r="DE124" s="1084"/>
      <c r="DF124" s="1085"/>
      <c r="DG124" s="1068" t="s">
        <v>237</v>
      </c>
      <c r="DH124" s="1050"/>
      <c r="DI124" s="1050"/>
      <c r="DJ124" s="1050"/>
      <c r="DK124" s="1051"/>
      <c r="DL124" s="1049" t="s">
        <v>237</v>
      </c>
      <c r="DM124" s="1050"/>
      <c r="DN124" s="1050"/>
      <c r="DO124" s="1050"/>
      <c r="DP124" s="1051"/>
      <c r="DQ124" s="1049" t="s">
        <v>237</v>
      </c>
      <c r="DR124" s="1050"/>
      <c r="DS124" s="1050"/>
      <c r="DT124" s="1050"/>
      <c r="DU124" s="1051"/>
      <c r="DV124" s="1052" t="s">
        <v>237</v>
      </c>
      <c r="DW124" s="1053"/>
      <c r="DX124" s="1053"/>
      <c r="DY124" s="1053"/>
      <c r="DZ124" s="1054"/>
    </row>
    <row r="125" spans="1:130" s="233" customFormat="1" ht="26.25" customHeight="1" x14ac:dyDescent="0.2">
      <c r="A125" s="1122"/>
      <c r="B125" s="1013"/>
      <c r="C125" s="986" t="s">
        <v>469</v>
      </c>
      <c r="D125" s="987"/>
      <c r="E125" s="987"/>
      <c r="F125" s="987"/>
      <c r="G125" s="987"/>
      <c r="H125" s="987"/>
      <c r="I125" s="987"/>
      <c r="J125" s="987"/>
      <c r="K125" s="987"/>
      <c r="L125" s="987"/>
      <c r="M125" s="987"/>
      <c r="N125" s="987"/>
      <c r="O125" s="987"/>
      <c r="P125" s="987"/>
      <c r="Q125" s="987"/>
      <c r="R125" s="987"/>
      <c r="S125" s="987"/>
      <c r="T125" s="987"/>
      <c r="U125" s="987"/>
      <c r="V125" s="987"/>
      <c r="W125" s="987"/>
      <c r="X125" s="987"/>
      <c r="Y125" s="987"/>
      <c r="Z125" s="988"/>
      <c r="AA125" s="1022" t="s">
        <v>237</v>
      </c>
      <c r="AB125" s="1023"/>
      <c r="AC125" s="1023"/>
      <c r="AD125" s="1023"/>
      <c r="AE125" s="1024"/>
      <c r="AF125" s="1025" t="s">
        <v>237</v>
      </c>
      <c r="AG125" s="1023"/>
      <c r="AH125" s="1023"/>
      <c r="AI125" s="1023"/>
      <c r="AJ125" s="1024"/>
      <c r="AK125" s="1025" t="s">
        <v>237</v>
      </c>
      <c r="AL125" s="1023"/>
      <c r="AM125" s="1023"/>
      <c r="AN125" s="1023"/>
      <c r="AO125" s="1024"/>
      <c r="AP125" s="1026" t="s">
        <v>237</v>
      </c>
      <c r="AQ125" s="1027"/>
      <c r="AR125" s="1027"/>
      <c r="AS125" s="1027"/>
      <c r="AT125" s="1028"/>
      <c r="AU125" s="255"/>
      <c r="AV125" s="256"/>
      <c r="AW125" s="256"/>
      <c r="AX125" s="256"/>
      <c r="AY125" s="256"/>
      <c r="AZ125" s="256"/>
      <c r="BA125" s="256"/>
      <c r="BB125" s="256"/>
      <c r="BC125" s="256"/>
      <c r="BD125" s="256"/>
      <c r="BE125" s="256"/>
      <c r="BF125" s="256"/>
      <c r="BG125" s="256"/>
      <c r="BH125" s="256"/>
      <c r="BI125" s="256"/>
      <c r="BJ125" s="256"/>
      <c r="BK125" s="256"/>
      <c r="BL125" s="256"/>
      <c r="BM125" s="256"/>
      <c r="BN125" s="256"/>
      <c r="BO125" s="256"/>
      <c r="BP125" s="256"/>
      <c r="BQ125" s="235"/>
      <c r="BR125" s="235"/>
      <c r="BS125" s="235"/>
      <c r="BT125" s="235"/>
      <c r="BU125" s="235"/>
      <c r="BV125" s="235"/>
      <c r="BW125" s="235"/>
      <c r="BX125" s="235"/>
      <c r="BY125" s="235"/>
      <c r="BZ125" s="235"/>
      <c r="CA125" s="235"/>
      <c r="CB125" s="235"/>
      <c r="CC125" s="235"/>
      <c r="CD125" s="235"/>
      <c r="CE125" s="235"/>
      <c r="CF125" s="235"/>
      <c r="CG125" s="235"/>
      <c r="CH125" s="235"/>
      <c r="CI125" s="235"/>
      <c r="CJ125" s="257"/>
      <c r="CK125" s="1086" t="s">
        <v>483</v>
      </c>
      <c r="CL125" s="1071"/>
      <c r="CM125" s="1071"/>
      <c r="CN125" s="1071"/>
      <c r="CO125" s="1072"/>
      <c r="CP125" s="993" t="s">
        <v>484</v>
      </c>
      <c r="CQ125" s="961"/>
      <c r="CR125" s="961"/>
      <c r="CS125" s="961"/>
      <c r="CT125" s="961"/>
      <c r="CU125" s="961"/>
      <c r="CV125" s="961"/>
      <c r="CW125" s="961"/>
      <c r="CX125" s="961"/>
      <c r="CY125" s="961"/>
      <c r="CZ125" s="961"/>
      <c r="DA125" s="961"/>
      <c r="DB125" s="961"/>
      <c r="DC125" s="961"/>
      <c r="DD125" s="961"/>
      <c r="DE125" s="961"/>
      <c r="DF125" s="962"/>
      <c r="DG125" s="994" t="s">
        <v>237</v>
      </c>
      <c r="DH125" s="995"/>
      <c r="DI125" s="995"/>
      <c r="DJ125" s="995"/>
      <c r="DK125" s="995"/>
      <c r="DL125" s="995" t="s">
        <v>237</v>
      </c>
      <c r="DM125" s="995"/>
      <c r="DN125" s="995"/>
      <c r="DO125" s="995"/>
      <c r="DP125" s="995"/>
      <c r="DQ125" s="995" t="s">
        <v>237</v>
      </c>
      <c r="DR125" s="995"/>
      <c r="DS125" s="995"/>
      <c r="DT125" s="995"/>
      <c r="DU125" s="995"/>
      <c r="DV125" s="996" t="s">
        <v>237</v>
      </c>
      <c r="DW125" s="996"/>
      <c r="DX125" s="996"/>
      <c r="DY125" s="996"/>
      <c r="DZ125" s="997"/>
    </row>
    <row r="126" spans="1:130" s="233" customFormat="1" ht="26.25" customHeight="1" thickBot="1" x14ac:dyDescent="0.25">
      <c r="A126" s="1122"/>
      <c r="B126" s="1013"/>
      <c r="C126" s="986" t="s">
        <v>471</v>
      </c>
      <c r="D126" s="987"/>
      <c r="E126" s="987"/>
      <c r="F126" s="987"/>
      <c r="G126" s="987"/>
      <c r="H126" s="987"/>
      <c r="I126" s="987"/>
      <c r="J126" s="987"/>
      <c r="K126" s="987"/>
      <c r="L126" s="987"/>
      <c r="M126" s="987"/>
      <c r="N126" s="987"/>
      <c r="O126" s="987"/>
      <c r="P126" s="987"/>
      <c r="Q126" s="987"/>
      <c r="R126" s="987"/>
      <c r="S126" s="987"/>
      <c r="T126" s="987"/>
      <c r="U126" s="987"/>
      <c r="V126" s="987"/>
      <c r="W126" s="987"/>
      <c r="X126" s="987"/>
      <c r="Y126" s="987"/>
      <c r="Z126" s="988"/>
      <c r="AA126" s="1022">
        <v>51806</v>
      </c>
      <c r="AB126" s="1023"/>
      <c r="AC126" s="1023"/>
      <c r="AD126" s="1023"/>
      <c r="AE126" s="1024"/>
      <c r="AF126" s="1025">
        <v>51926</v>
      </c>
      <c r="AG126" s="1023"/>
      <c r="AH126" s="1023"/>
      <c r="AI126" s="1023"/>
      <c r="AJ126" s="1024"/>
      <c r="AK126" s="1025">
        <v>51991</v>
      </c>
      <c r="AL126" s="1023"/>
      <c r="AM126" s="1023"/>
      <c r="AN126" s="1023"/>
      <c r="AO126" s="1024"/>
      <c r="AP126" s="1026">
        <v>1.3</v>
      </c>
      <c r="AQ126" s="1027"/>
      <c r="AR126" s="1027"/>
      <c r="AS126" s="1027"/>
      <c r="AT126" s="1028"/>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58"/>
      <c r="CE126" s="258"/>
      <c r="CF126" s="258"/>
      <c r="CG126" s="235"/>
      <c r="CH126" s="235"/>
      <c r="CI126" s="235"/>
      <c r="CJ126" s="257"/>
      <c r="CK126" s="1087"/>
      <c r="CL126" s="1074"/>
      <c r="CM126" s="1074"/>
      <c r="CN126" s="1074"/>
      <c r="CO126" s="1075"/>
      <c r="CP126" s="986" t="s">
        <v>485</v>
      </c>
      <c r="CQ126" s="987"/>
      <c r="CR126" s="987"/>
      <c r="CS126" s="987"/>
      <c r="CT126" s="987"/>
      <c r="CU126" s="987"/>
      <c r="CV126" s="987"/>
      <c r="CW126" s="987"/>
      <c r="CX126" s="987"/>
      <c r="CY126" s="987"/>
      <c r="CZ126" s="987"/>
      <c r="DA126" s="987"/>
      <c r="DB126" s="987"/>
      <c r="DC126" s="987"/>
      <c r="DD126" s="987"/>
      <c r="DE126" s="987"/>
      <c r="DF126" s="988"/>
      <c r="DG126" s="989" t="s">
        <v>237</v>
      </c>
      <c r="DH126" s="990"/>
      <c r="DI126" s="990"/>
      <c r="DJ126" s="990"/>
      <c r="DK126" s="990"/>
      <c r="DL126" s="990" t="s">
        <v>237</v>
      </c>
      <c r="DM126" s="990"/>
      <c r="DN126" s="990"/>
      <c r="DO126" s="990"/>
      <c r="DP126" s="990"/>
      <c r="DQ126" s="990" t="s">
        <v>237</v>
      </c>
      <c r="DR126" s="990"/>
      <c r="DS126" s="990"/>
      <c r="DT126" s="990"/>
      <c r="DU126" s="990"/>
      <c r="DV126" s="991" t="s">
        <v>237</v>
      </c>
      <c r="DW126" s="991"/>
      <c r="DX126" s="991"/>
      <c r="DY126" s="991"/>
      <c r="DZ126" s="992"/>
    </row>
    <row r="127" spans="1:130" s="233" customFormat="1" ht="26.25" customHeight="1" x14ac:dyDescent="0.2">
      <c r="A127" s="1123"/>
      <c r="B127" s="1015"/>
      <c r="C127" s="1037" t="s">
        <v>486</v>
      </c>
      <c r="D127" s="1029"/>
      <c r="E127" s="1029"/>
      <c r="F127" s="1029"/>
      <c r="G127" s="1029"/>
      <c r="H127" s="1029"/>
      <c r="I127" s="1029"/>
      <c r="J127" s="1029"/>
      <c r="K127" s="1029"/>
      <c r="L127" s="1029"/>
      <c r="M127" s="1029"/>
      <c r="N127" s="1029"/>
      <c r="O127" s="1029"/>
      <c r="P127" s="1029"/>
      <c r="Q127" s="1029"/>
      <c r="R127" s="1029"/>
      <c r="S127" s="1029"/>
      <c r="T127" s="1029"/>
      <c r="U127" s="1029"/>
      <c r="V127" s="1029"/>
      <c r="W127" s="1029"/>
      <c r="X127" s="1029"/>
      <c r="Y127" s="1029"/>
      <c r="Z127" s="1030"/>
      <c r="AA127" s="1022" t="s">
        <v>237</v>
      </c>
      <c r="AB127" s="1023"/>
      <c r="AC127" s="1023"/>
      <c r="AD127" s="1023"/>
      <c r="AE127" s="1024"/>
      <c r="AF127" s="1025" t="s">
        <v>237</v>
      </c>
      <c r="AG127" s="1023"/>
      <c r="AH127" s="1023"/>
      <c r="AI127" s="1023"/>
      <c r="AJ127" s="1024"/>
      <c r="AK127" s="1025" t="s">
        <v>237</v>
      </c>
      <c r="AL127" s="1023"/>
      <c r="AM127" s="1023"/>
      <c r="AN127" s="1023"/>
      <c r="AO127" s="1024"/>
      <c r="AP127" s="1026" t="s">
        <v>237</v>
      </c>
      <c r="AQ127" s="1027"/>
      <c r="AR127" s="1027"/>
      <c r="AS127" s="1027"/>
      <c r="AT127" s="1028"/>
      <c r="AU127" s="235"/>
      <c r="AV127" s="235"/>
      <c r="AW127" s="235"/>
      <c r="AX127" s="1096" t="s">
        <v>487</v>
      </c>
      <c r="AY127" s="1097"/>
      <c r="AZ127" s="1097"/>
      <c r="BA127" s="1097"/>
      <c r="BB127" s="1097"/>
      <c r="BC127" s="1097"/>
      <c r="BD127" s="1097"/>
      <c r="BE127" s="1098"/>
      <c r="BF127" s="1099" t="s">
        <v>488</v>
      </c>
      <c r="BG127" s="1097"/>
      <c r="BH127" s="1097"/>
      <c r="BI127" s="1097"/>
      <c r="BJ127" s="1097"/>
      <c r="BK127" s="1097"/>
      <c r="BL127" s="1098"/>
      <c r="BM127" s="1099" t="s">
        <v>489</v>
      </c>
      <c r="BN127" s="1097"/>
      <c r="BO127" s="1097"/>
      <c r="BP127" s="1097"/>
      <c r="BQ127" s="1097"/>
      <c r="BR127" s="1097"/>
      <c r="BS127" s="1098"/>
      <c r="BT127" s="1099" t="s">
        <v>490</v>
      </c>
      <c r="BU127" s="1097"/>
      <c r="BV127" s="1097"/>
      <c r="BW127" s="1097"/>
      <c r="BX127" s="1097"/>
      <c r="BY127" s="1097"/>
      <c r="BZ127" s="1120"/>
      <c r="CA127" s="235"/>
      <c r="CB127" s="235"/>
      <c r="CC127" s="235"/>
      <c r="CD127" s="258"/>
      <c r="CE127" s="258"/>
      <c r="CF127" s="258"/>
      <c r="CG127" s="235"/>
      <c r="CH127" s="235"/>
      <c r="CI127" s="235"/>
      <c r="CJ127" s="257"/>
      <c r="CK127" s="1087"/>
      <c r="CL127" s="1074"/>
      <c r="CM127" s="1074"/>
      <c r="CN127" s="1074"/>
      <c r="CO127" s="1075"/>
      <c r="CP127" s="986" t="s">
        <v>491</v>
      </c>
      <c r="CQ127" s="987"/>
      <c r="CR127" s="987"/>
      <c r="CS127" s="987"/>
      <c r="CT127" s="987"/>
      <c r="CU127" s="987"/>
      <c r="CV127" s="987"/>
      <c r="CW127" s="987"/>
      <c r="CX127" s="987"/>
      <c r="CY127" s="987"/>
      <c r="CZ127" s="987"/>
      <c r="DA127" s="987"/>
      <c r="DB127" s="987"/>
      <c r="DC127" s="987"/>
      <c r="DD127" s="987"/>
      <c r="DE127" s="987"/>
      <c r="DF127" s="988"/>
      <c r="DG127" s="989" t="s">
        <v>237</v>
      </c>
      <c r="DH127" s="990"/>
      <c r="DI127" s="990"/>
      <c r="DJ127" s="990"/>
      <c r="DK127" s="990"/>
      <c r="DL127" s="990" t="s">
        <v>237</v>
      </c>
      <c r="DM127" s="990"/>
      <c r="DN127" s="990"/>
      <c r="DO127" s="990"/>
      <c r="DP127" s="990"/>
      <c r="DQ127" s="990" t="s">
        <v>237</v>
      </c>
      <c r="DR127" s="990"/>
      <c r="DS127" s="990"/>
      <c r="DT127" s="990"/>
      <c r="DU127" s="990"/>
      <c r="DV127" s="991" t="s">
        <v>237</v>
      </c>
      <c r="DW127" s="991"/>
      <c r="DX127" s="991"/>
      <c r="DY127" s="991"/>
      <c r="DZ127" s="992"/>
    </row>
    <row r="128" spans="1:130" s="233" customFormat="1" ht="26.25" customHeight="1" thickBot="1" x14ac:dyDescent="0.25">
      <c r="A128" s="1106" t="s">
        <v>492</v>
      </c>
      <c r="B128" s="1107"/>
      <c r="C128" s="1107"/>
      <c r="D128" s="1107"/>
      <c r="E128" s="1107"/>
      <c r="F128" s="1107"/>
      <c r="G128" s="1107"/>
      <c r="H128" s="1107"/>
      <c r="I128" s="1107"/>
      <c r="J128" s="1107"/>
      <c r="K128" s="1107"/>
      <c r="L128" s="1107"/>
      <c r="M128" s="1107"/>
      <c r="N128" s="1107"/>
      <c r="O128" s="1107"/>
      <c r="P128" s="1107"/>
      <c r="Q128" s="1107"/>
      <c r="R128" s="1107"/>
      <c r="S128" s="1107"/>
      <c r="T128" s="1107"/>
      <c r="U128" s="1107"/>
      <c r="V128" s="1107"/>
      <c r="W128" s="1108" t="s">
        <v>493</v>
      </c>
      <c r="X128" s="1108"/>
      <c r="Y128" s="1108"/>
      <c r="Z128" s="1109"/>
      <c r="AA128" s="1110">
        <v>37547</v>
      </c>
      <c r="AB128" s="1111"/>
      <c r="AC128" s="1111"/>
      <c r="AD128" s="1111"/>
      <c r="AE128" s="1112"/>
      <c r="AF128" s="1113">
        <v>42732</v>
      </c>
      <c r="AG128" s="1111"/>
      <c r="AH128" s="1111"/>
      <c r="AI128" s="1111"/>
      <c r="AJ128" s="1112"/>
      <c r="AK128" s="1113">
        <v>47063</v>
      </c>
      <c r="AL128" s="1111"/>
      <c r="AM128" s="1111"/>
      <c r="AN128" s="1111"/>
      <c r="AO128" s="1112"/>
      <c r="AP128" s="1114"/>
      <c r="AQ128" s="1115"/>
      <c r="AR128" s="1115"/>
      <c r="AS128" s="1115"/>
      <c r="AT128" s="1116"/>
      <c r="AU128" s="235"/>
      <c r="AV128" s="235"/>
      <c r="AW128" s="235"/>
      <c r="AX128" s="960" t="s">
        <v>494</v>
      </c>
      <c r="AY128" s="961"/>
      <c r="AZ128" s="961"/>
      <c r="BA128" s="961"/>
      <c r="BB128" s="961"/>
      <c r="BC128" s="961"/>
      <c r="BD128" s="961"/>
      <c r="BE128" s="962"/>
      <c r="BF128" s="1117" t="s">
        <v>237</v>
      </c>
      <c r="BG128" s="1118"/>
      <c r="BH128" s="1118"/>
      <c r="BI128" s="1118"/>
      <c r="BJ128" s="1118"/>
      <c r="BK128" s="1118"/>
      <c r="BL128" s="1119"/>
      <c r="BM128" s="1117">
        <v>15</v>
      </c>
      <c r="BN128" s="1118"/>
      <c r="BO128" s="1118"/>
      <c r="BP128" s="1118"/>
      <c r="BQ128" s="1118"/>
      <c r="BR128" s="1118"/>
      <c r="BS128" s="1119"/>
      <c r="BT128" s="1117">
        <v>20</v>
      </c>
      <c r="BU128" s="1118"/>
      <c r="BV128" s="1118"/>
      <c r="BW128" s="1118"/>
      <c r="BX128" s="1118"/>
      <c r="BY128" s="1118"/>
      <c r="BZ128" s="1140"/>
      <c r="CA128" s="258"/>
      <c r="CB128" s="258"/>
      <c r="CC128" s="258"/>
      <c r="CD128" s="258"/>
      <c r="CE128" s="258"/>
      <c r="CF128" s="258"/>
      <c r="CG128" s="235"/>
      <c r="CH128" s="235"/>
      <c r="CI128" s="235"/>
      <c r="CJ128" s="257"/>
      <c r="CK128" s="1088"/>
      <c r="CL128" s="1089"/>
      <c r="CM128" s="1089"/>
      <c r="CN128" s="1089"/>
      <c r="CO128" s="1090"/>
      <c r="CP128" s="1100" t="s">
        <v>495</v>
      </c>
      <c r="CQ128" s="790"/>
      <c r="CR128" s="790"/>
      <c r="CS128" s="790"/>
      <c r="CT128" s="790"/>
      <c r="CU128" s="790"/>
      <c r="CV128" s="790"/>
      <c r="CW128" s="790"/>
      <c r="CX128" s="790"/>
      <c r="CY128" s="790"/>
      <c r="CZ128" s="790"/>
      <c r="DA128" s="790"/>
      <c r="DB128" s="790"/>
      <c r="DC128" s="790"/>
      <c r="DD128" s="790"/>
      <c r="DE128" s="790"/>
      <c r="DF128" s="1101"/>
      <c r="DG128" s="1102">
        <v>50065</v>
      </c>
      <c r="DH128" s="1103"/>
      <c r="DI128" s="1103"/>
      <c r="DJ128" s="1103"/>
      <c r="DK128" s="1103"/>
      <c r="DL128" s="1103">
        <v>38245</v>
      </c>
      <c r="DM128" s="1103"/>
      <c r="DN128" s="1103"/>
      <c r="DO128" s="1103"/>
      <c r="DP128" s="1103"/>
      <c r="DQ128" s="1103">
        <v>26186</v>
      </c>
      <c r="DR128" s="1103"/>
      <c r="DS128" s="1103"/>
      <c r="DT128" s="1103"/>
      <c r="DU128" s="1103"/>
      <c r="DV128" s="1104">
        <v>0.7</v>
      </c>
      <c r="DW128" s="1104"/>
      <c r="DX128" s="1104"/>
      <c r="DY128" s="1104"/>
      <c r="DZ128" s="1105"/>
    </row>
    <row r="129" spans="1:131" s="233" customFormat="1" ht="26.25" customHeight="1" x14ac:dyDescent="0.2">
      <c r="A129" s="998" t="s">
        <v>110</v>
      </c>
      <c r="B129" s="999"/>
      <c r="C129" s="999"/>
      <c r="D129" s="999"/>
      <c r="E129" s="999"/>
      <c r="F129" s="999"/>
      <c r="G129" s="999"/>
      <c r="H129" s="999"/>
      <c r="I129" s="999"/>
      <c r="J129" s="999"/>
      <c r="K129" s="999"/>
      <c r="L129" s="999"/>
      <c r="M129" s="999"/>
      <c r="N129" s="999"/>
      <c r="O129" s="999"/>
      <c r="P129" s="999"/>
      <c r="Q129" s="999"/>
      <c r="R129" s="999"/>
      <c r="S129" s="999"/>
      <c r="T129" s="999"/>
      <c r="U129" s="999"/>
      <c r="V129" s="999"/>
      <c r="W129" s="1134" t="s">
        <v>496</v>
      </c>
      <c r="X129" s="1135"/>
      <c r="Y129" s="1135"/>
      <c r="Z129" s="1136"/>
      <c r="AA129" s="1022">
        <v>3284986</v>
      </c>
      <c r="AB129" s="1023"/>
      <c r="AC129" s="1023"/>
      <c r="AD129" s="1023"/>
      <c r="AE129" s="1024"/>
      <c r="AF129" s="1025">
        <v>3444512</v>
      </c>
      <c r="AG129" s="1023"/>
      <c r="AH129" s="1023"/>
      <c r="AI129" s="1023"/>
      <c r="AJ129" s="1024"/>
      <c r="AK129" s="1025">
        <v>4427893</v>
      </c>
      <c r="AL129" s="1023"/>
      <c r="AM129" s="1023"/>
      <c r="AN129" s="1023"/>
      <c r="AO129" s="1024"/>
      <c r="AP129" s="1137"/>
      <c r="AQ129" s="1138"/>
      <c r="AR129" s="1138"/>
      <c r="AS129" s="1138"/>
      <c r="AT129" s="1139"/>
      <c r="AU129" s="236"/>
      <c r="AV129" s="236"/>
      <c r="AW129" s="236"/>
      <c r="AX129" s="1129" t="s">
        <v>497</v>
      </c>
      <c r="AY129" s="987"/>
      <c r="AZ129" s="987"/>
      <c r="BA129" s="987"/>
      <c r="BB129" s="987"/>
      <c r="BC129" s="987"/>
      <c r="BD129" s="987"/>
      <c r="BE129" s="988"/>
      <c r="BF129" s="1130" t="s">
        <v>237</v>
      </c>
      <c r="BG129" s="1131"/>
      <c r="BH129" s="1131"/>
      <c r="BI129" s="1131"/>
      <c r="BJ129" s="1131"/>
      <c r="BK129" s="1131"/>
      <c r="BL129" s="1132"/>
      <c r="BM129" s="1130">
        <v>20</v>
      </c>
      <c r="BN129" s="1131"/>
      <c r="BO129" s="1131"/>
      <c r="BP129" s="1131"/>
      <c r="BQ129" s="1131"/>
      <c r="BR129" s="1131"/>
      <c r="BS129" s="1132"/>
      <c r="BT129" s="1130">
        <v>30</v>
      </c>
      <c r="BU129" s="1131"/>
      <c r="BV129" s="1131"/>
      <c r="BW129" s="1131"/>
      <c r="BX129" s="1131"/>
      <c r="BY129" s="1131"/>
      <c r="BZ129" s="1133"/>
      <c r="CA129" s="259"/>
      <c r="CB129" s="259"/>
      <c r="CC129" s="259"/>
      <c r="CD129" s="259"/>
      <c r="CE129" s="259"/>
      <c r="CF129" s="259"/>
      <c r="CG129" s="259"/>
      <c r="CH129" s="259"/>
      <c r="CI129" s="259"/>
      <c r="CJ129" s="259"/>
      <c r="CK129" s="259"/>
      <c r="CL129" s="259"/>
      <c r="CM129" s="259"/>
      <c r="CN129" s="259"/>
      <c r="CO129" s="259"/>
      <c r="CP129" s="259"/>
      <c r="CQ129" s="259"/>
      <c r="CR129" s="259"/>
      <c r="CS129" s="259"/>
      <c r="CT129" s="259"/>
      <c r="CU129" s="259"/>
      <c r="CV129" s="259"/>
      <c r="CW129" s="259"/>
      <c r="CX129" s="259"/>
      <c r="CY129" s="259"/>
      <c r="CZ129" s="259"/>
      <c r="DA129" s="259"/>
      <c r="DB129" s="259"/>
      <c r="DC129" s="259"/>
      <c r="DD129" s="259"/>
      <c r="DE129" s="259"/>
      <c r="DF129" s="259"/>
      <c r="DG129" s="259"/>
      <c r="DH129" s="259"/>
      <c r="DI129" s="259"/>
      <c r="DJ129" s="259"/>
      <c r="DK129" s="259"/>
      <c r="DL129" s="259"/>
      <c r="DM129" s="259"/>
      <c r="DN129" s="259"/>
      <c r="DO129" s="259"/>
      <c r="DP129" s="236"/>
      <c r="DQ129" s="236"/>
      <c r="DR129" s="236"/>
      <c r="DS129" s="236"/>
      <c r="DT129" s="236"/>
      <c r="DU129" s="236"/>
      <c r="DV129" s="236"/>
      <c r="DW129" s="236"/>
      <c r="DX129" s="236"/>
      <c r="DY129" s="236"/>
      <c r="DZ129" s="236"/>
    </row>
    <row r="130" spans="1:131" s="233" customFormat="1" ht="26.25" customHeight="1" x14ac:dyDescent="0.2">
      <c r="A130" s="998" t="s">
        <v>498</v>
      </c>
      <c r="B130" s="999"/>
      <c r="C130" s="999"/>
      <c r="D130" s="999"/>
      <c r="E130" s="999"/>
      <c r="F130" s="999"/>
      <c r="G130" s="999"/>
      <c r="H130" s="999"/>
      <c r="I130" s="999"/>
      <c r="J130" s="999"/>
      <c r="K130" s="999"/>
      <c r="L130" s="999"/>
      <c r="M130" s="999"/>
      <c r="N130" s="999"/>
      <c r="O130" s="999"/>
      <c r="P130" s="999"/>
      <c r="Q130" s="999"/>
      <c r="R130" s="999"/>
      <c r="S130" s="999"/>
      <c r="T130" s="999"/>
      <c r="U130" s="999"/>
      <c r="V130" s="999"/>
      <c r="W130" s="1134" t="s">
        <v>499</v>
      </c>
      <c r="X130" s="1135"/>
      <c r="Y130" s="1135"/>
      <c r="Z130" s="1136"/>
      <c r="AA130" s="1022">
        <v>411476</v>
      </c>
      <c r="AB130" s="1023"/>
      <c r="AC130" s="1023"/>
      <c r="AD130" s="1023"/>
      <c r="AE130" s="1024"/>
      <c r="AF130" s="1025">
        <v>409609</v>
      </c>
      <c r="AG130" s="1023"/>
      <c r="AH130" s="1023"/>
      <c r="AI130" s="1023"/>
      <c r="AJ130" s="1024"/>
      <c r="AK130" s="1025">
        <v>420931</v>
      </c>
      <c r="AL130" s="1023"/>
      <c r="AM130" s="1023"/>
      <c r="AN130" s="1023"/>
      <c r="AO130" s="1024"/>
      <c r="AP130" s="1137"/>
      <c r="AQ130" s="1138"/>
      <c r="AR130" s="1138"/>
      <c r="AS130" s="1138"/>
      <c r="AT130" s="1139"/>
      <c r="AU130" s="236"/>
      <c r="AV130" s="236"/>
      <c r="AW130" s="236"/>
      <c r="AX130" s="1129" t="s">
        <v>500</v>
      </c>
      <c r="AY130" s="987"/>
      <c r="AZ130" s="987"/>
      <c r="BA130" s="987"/>
      <c r="BB130" s="987"/>
      <c r="BC130" s="987"/>
      <c r="BD130" s="987"/>
      <c r="BE130" s="988"/>
      <c r="BF130" s="1165">
        <v>9</v>
      </c>
      <c r="BG130" s="1166"/>
      <c r="BH130" s="1166"/>
      <c r="BI130" s="1166"/>
      <c r="BJ130" s="1166"/>
      <c r="BK130" s="1166"/>
      <c r="BL130" s="1167"/>
      <c r="BM130" s="1165">
        <v>25</v>
      </c>
      <c r="BN130" s="1166"/>
      <c r="BO130" s="1166"/>
      <c r="BP130" s="1166"/>
      <c r="BQ130" s="1166"/>
      <c r="BR130" s="1166"/>
      <c r="BS130" s="1167"/>
      <c r="BT130" s="1165">
        <v>35</v>
      </c>
      <c r="BU130" s="1166"/>
      <c r="BV130" s="1166"/>
      <c r="BW130" s="1166"/>
      <c r="BX130" s="1166"/>
      <c r="BY130" s="1166"/>
      <c r="BZ130" s="1168"/>
      <c r="CA130" s="259"/>
      <c r="CB130" s="259"/>
      <c r="CC130" s="259"/>
      <c r="CD130" s="259"/>
      <c r="CE130" s="259"/>
      <c r="CF130" s="259"/>
      <c r="CG130" s="259"/>
      <c r="CH130" s="259"/>
      <c r="CI130" s="259"/>
      <c r="CJ130" s="259"/>
      <c r="CK130" s="259"/>
      <c r="CL130" s="259"/>
      <c r="CM130" s="259"/>
      <c r="CN130" s="259"/>
      <c r="CO130" s="259"/>
      <c r="CP130" s="259"/>
      <c r="CQ130" s="259"/>
      <c r="CR130" s="259"/>
      <c r="CS130" s="259"/>
      <c r="CT130" s="259"/>
      <c r="CU130" s="259"/>
      <c r="CV130" s="259"/>
      <c r="CW130" s="259"/>
      <c r="CX130" s="259"/>
      <c r="CY130" s="259"/>
      <c r="CZ130" s="259"/>
      <c r="DA130" s="259"/>
      <c r="DB130" s="259"/>
      <c r="DC130" s="259"/>
      <c r="DD130" s="259"/>
      <c r="DE130" s="259"/>
      <c r="DF130" s="259"/>
      <c r="DG130" s="259"/>
      <c r="DH130" s="259"/>
      <c r="DI130" s="259"/>
      <c r="DJ130" s="259"/>
      <c r="DK130" s="259"/>
      <c r="DL130" s="259"/>
      <c r="DM130" s="259"/>
      <c r="DN130" s="259"/>
      <c r="DO130" s="259"/>
      <c r="DP130" s="236"/>
      <c r="DQ130" s="236"/>
      <c r="DR130" s="236"/>
      <c r="DS130" s="236"/>
      <c r="DT130" s="236"/>
      <c r="DU130" s="236"/>
      <c r="DV130" s="236"/>
      <c r="DW130" s="236"/>
      <c r="DX130" s="236"/>
      <c r="DY130" s="236"/>
      <c r="DZ130" s="236"/>
    </row>
    <row r="131" spans="1:131" s="233" customFormat="1" ht="26.25" customHeight="1" thickBot="1" x14ac:dyDescent="0.25">
      <c r="A131" s="1169"/>
      <c r="B131" s="1170"/>
      <c r="C131" s="1170"/>
      <c r="D131" s="1170"/>
      <c r="E131" s="1170"/>
      <c r="F131" s="1170"/>
      <c r="G131" s="1170"/>
      <c r="H131" s="1170"/>
      <c r="I131" s="1170"/>
      <c r="J131" s="1170"/>
      <c r="K131" s="1170"/>
      <c r="L131" s="1170"/>
      <c r="M131" s="1170"/>
      <c r="N131" s="1170"/>
      <c r="O131" s="1170"/>
      <c r="P131" s="1170"/>
      <c r="Q131" s="1170"/>
      <c r="R131" s="1170"/>
      <c r="S131" s="1170"/>
      <c r="T131" s="1170"/>
      <c r="U131" s="1170"/>
      <c r="V131" s="1170"/>
      <c r="W131" s="1171" t="s">
        <v>501</v>
      </c>
      <c r="X131" s="1172"/>
      <c r="Y131" s="1172"/>
      <c r="Z131" s="1173"/>
      <c r="AA131" s="1068">
        <v>2873510</v>
      </c>
      <c r="AB131" s="1050"/>
      <c r="AC131" s="1050"/>
      <c r="AD131" s="1050"/>
      <c r="AE131" s="1051"/>
      <c r="AF131" s="1049">
        <v>3034903</v>
      </c>
      <c r="AG131" s="1050"/>
      <c r="AH131" s="1050"/>
      <c r="AI131" s="1050"/>
      <c r="AJ131" s="1051"/>
      <c r="AK131" s="1049">
        <v>4006962</v>
      </c>
      <c r="AL131" s="1050"/>
      <c r="AM131" s="1050"/>
      <c r="AN131" s="1050"/>
      <c r="AO131" s="1051"/>
      <c r="AP131" s="1174"/>
      <c r="AQ131" s="1175"/>
      <c r="AR131" s="1175"/>
      <c r="AS131" s="1175"/>
      <c r="AT131" s="1176"/>
      <c r="AU131" s="236"/>
      <c r="AV131" s="236"/>
      <c r="AW131" s="236"/>
      <c r="AX131" s="1147" t="s">
        <v>502</v>
      </c>
      <c r="AY131" s="790"/>
      <c r="AZ131" s="790"/>
      <c r="BA131" s="790"/>
      <c r="BB131" s="790"/>
      <c r="BC131" s="790"/>
      <c r="BD131" s="790"/>
      <c r="BE131" s="1101"/>
      <c r="BF131" s="1148" t="s">
        <v>237</v>
      </c>
      <c r="BG131" s="1149"/>
      <c r="BH131" s="1149"/>
      <c r="BI131" s="1149"/>
      <c r="BJ131" s="1149"/>
      <c r="BK131" s="1149"/>
      <c r="BL131" s="1150"/>
      <c r="BM131" s="1148">
        <v>350</v>
      </c>
      <c r="BN131" s="1149"/>
      <c r="BO131" s="1149"/>
      <c r="BP131" s="1149"/>
      <c r="BQ131" s="1149"/>
      <c r="BR131" s="1149"/>
      <c r="BS131" s="1150"/>
      <c r="BT131" s="1151"/>
      <c r="BU131" s="1152"/>
      <c r="BV131" s="1152"/>
      <c r="BW131" s="1152"/>
      <c r="BX131" s="1152"/>
      <c r="BY131" s="1152"/>
      <c r="BZ131" s="1153"/>
      <c r="CA131" s="259"/>
      <c r="CB131" s="259"/>
      <c r="CC131" s="259"/>
      <c r="CD131" s="259"/>
      <c r="CE131" s="259"/>
      <c r="CF131" s="259"/>
      <c r="CG131" s="259"/>
      <c r="CH131" s="259"/>
      <c r="CI131" s="259"/>
      <c r="CJ131" s="259"/>
      <c r="CK131" s="259"/>
      <c r="CL131" s="259"/>
      <c r="CM131" s="259"/>
      <c r="CN131" s="259"/>
      <c r="CO131" s="259"/>
      <c r="CP131" s="259"/>
      <c r="CQ131" s="259"/>
      <c r="CR131" s="259"/>
      <c r="CS131" s="259"/>
      <c r="CT131" s="259"/>
      <c r="CU131" s="259"/>
      <c r="CV131" s="259"/>
      <c r="CW131" s="259"/>
      <c r="CX131" s="259"/>
      <c r="CY131" s="259"/>
      <c r="CZ131" s="259"/>
      <c r="DA131" s="259"/>
      <c r="DB131" s="259"/>
      <c r="DC131" s="259"/>
      <c r="DD131" s="259"/>
      <c r="DE131" s="259"/>
      <c r="DF131" s="259"/>
      <c r="DG131" s="259"/>
      <c r="DH131" s="259"/>
      <c r="DI131" s="259"/>
      <c r="DJ131" s="259"/>
      <c r="DK131" s="259"/>
      <c r="DL131" s="259"/>
      <c r="DM131" s="259"/>
      <c r="DN131" s="259"/>
      <c r="DO131" s="259"/>
      <c r="DP131" s="236"/>
      <c r="DQ131" s="236"/>
      <c r="DR131" s="236"/>
      <c r="DS131" s="236"/>
      <c r="DT131" s="236"/>
      <c r="DU131" s="236"/>
      <c r="DV131" s="236"/>
      <c r="DW131" s="236"/>
      <c r="DX131" s="236"/>
      <c r="DY131" s="236"/>
      <c r="DZ131" s="236"/>
    </row>
    <row r="132" spans="1:131" s="233" customFormat="1" ht="26.25" customHeight="1" x14ac:dyDescent="0.2">
      <c r="A132" s="1154" t="s">
        <v>503</v>
      </c>
      <c r="B132" s="1155"/>
      <c r="C132" s="1155"/>
      <c r="D132" s="1155"/>
      <c r="E132" s="1155"/>
      <c r="F132" s="1155"/>
      <c r="G132" s="1155"/>
      <c r="H132" s="1155"/>
      <c r="I132" s="1155"/>
      <c r="J132" s="1155"/>
      <c r="K132" s="1155"/>
      <c r="L132" s="1155"/>
      <c r="M132" s="1155"/>
      <c r="N132" s="1155"/>
      <c r="O132" s="1155"/>
      <c r="P132" s="1155"/>
      <c r="Q132" s="1155"/>
      <c r="R132" s="1155"/>
      <c r="S132" s="1155"/>
      <c r="T132" s="1155"/>
      <c r="U132" s="1155"/>
      <c r="V132" s="1158" t="s">
        <v>504</v>
      </c>
      <c r="W132" s="1158"/>
      <c r="X132" s="1158"/>
      <c r="Y132" s="1158"/>
      <c r="Z132" s="1159"/>
      <c r="AA132" s="1160">
        <v>9.2319497760000004</v>
      </c>
      <c r="AB132" s="1161"/>
      <c r="AC132" s="1161"/>
      <c r="AD132" s="1161"/>
      <c r="AE132" s="1162"/>
      <c r="AF132" s="1163">
        <v>10.705745780000001</v>
      </c>
      <c r="AG132" s="1161"/>
      <c r="AH132" s="1161"/>
      <c r="AI132" s="1161"/>
      <c r="AJ132" s="1162"/>
      <c r="AK132" s="1163">
        <v>7.1626583930000001</v>
      </c>
      <c r="AL132" s="1161"/>
      <c r="AM132" s="1161"/>
      <c r="AN132" s="1161"/>
      <c r="AO132" s="1162"/>
      <c r="AP132" s="1065"/>
      <c r="AQ132" s="1066"/>
      <c r="AR132" s="1066"/>
      <c r="AS132" s="1066"/>
      <c r="AT132" s="1164"/>
      <c r="AU132" s="260"/>
      <c r="AV132" s="236"/>
      <c r="AW132" s="236"/>
      <c r="AX132" s="236"/>
      <c r="AY132" s="236"/>
      <c r="AZ132" s="236"/>
      <c r="BA132" s="236"/>
      <c r="BB132" s="236"/>
      <c r="BC132" s="236"/>
      <c r="BD132" s="236"/>
      <c r="BE132" s="236"/>
      <c r="BF132" s="236"/>
      <c r="BG132" s="236"/>
      <c r="BH132" s="236"/>
      <c r="BI132" s="236"/>
      <c r="BJ132" s="236"/>
      <c r="BK132" s="236"/>
      <c r="BL132" s="236"/>
      <c r="BM132" s="236"/>
      <c r="BN132" s="236"/>
      <c r="BO132" s="236"/>
      <c r="BP132" s="236"/>
      <c r="BQ132" s="236"/>
      <c r="BR132" s="236"/>
      <c r="BS132" s="237"/>
      <c r="BT132" s="236"/>
      <c r="BU132" s="236"/>
      <c r="BV132" s="236"/>
      <c r="BW132" s="236"/>
      <c r="BX132" s="236"/>
      <c r="BY132" s="236"/>
      <c r="BZ132" s="236"/>
      <c r="CA132" s="259"/>
      <c r="CB132" s="259"/>
      <c r="CC132" s="259"/>
      <c r="CD132" s="259"/>
      <c r="CE132" s="259"/>
      <c r="CF132" s="259"/>
      <c r="CG132" s="259"/>
      <c r="CH132" s="259"/>
      <c r="CI132" s="259"/>
      <c r="CJ132" s="259"/>
      <c r="CK132" s="259"/>
      <c r="CL132" s="259"/>
      <c r="CM132" s="259"/>
      <c r="CN132" s="259"/>
      <c r="CO132" s="259"/>
      <c r="CP132" s="259"/>
      <c r="CQ132" s="259"/>
      <c r="CR132" s="259"/>
      <c r="CS132" s="259"/>
      <c r="CT132" s="259"/>
      <c r="CU132" s="259"/>
      <c r="CV132" s="259"/>
      <c r="CW132" s="259"/>
      <c r="CX132" s="259"/>
      <c r="CY132" s="259"/>
      <c r="CZ132" s="259"/>
      <c r="DA132" s="259"/>
      <c r="DB132" s="259"/>
      <c r="DC132" s="259"/>
      <c r="DD132" s="259"/>
      <c r="DE132" s="259"/>
      <c r="DF132" s="259"/>
      <c r="DG132" s="259"/>
      <c r="DH132" s="259"/>
      <c r="DI132" s="259"/>
      <c r="DJ132" s="259"/>
      <c r="DK132" s="259"/>
      <c r="DL132" s="259"/>
      <c r="DM132" s="259"/>
      <c r="DN132" s="259"/>
      <c r="DO132" s="259"/>
      <c r="DP132" s="236"/>
      <c r="DQ132" s="236"/>
      <c r="DR132" s="236"/>
      <c r="DS132" s="236"/>
      <c r="DT132" s="236"/>
      <c r="DU132" s="236"/>
      <c r="DV132" s="236"/>
      <c r="DW132" s="236"/>
      <c r="DX132" s="236"/>
      <c r="DY132" s="236"/>
      <c r="DZ132" s="236"/>
    </row>
    <row r="133" spans="1:131" s="233" customFormat="1" ht="26.25" customHeight="1" thickBot="1" x14ac:dyDescent="0.25">
      <c r="A133" s="1156"/>
      <c r="B133" s="1157"/>
      <c r="C133" s="1157"/>
      <c r="D133" s="1157"/>
      <c r="E133" s="1157"/>
      <c r="F133" s="1157"/>
      <c r="G133" s="1157"/>
      <c r="H133" s="1157"/>
      <c r="I133" s="1157"/>
      <c r="J133" s="1157"/>
      <c r="K133" s="1157"/>
      <c r="L133" s="1157"/>
      <c r="M133" s="1157"/>
      <c r="N133" s="1157"/>
      <c r="O133" s="1157"/>
      <c r="P133" s="1157"/>
      <c r="Q133" s="1157"/>
      <c r="R133" s="1157"/>
      <c r="S133" s="1157"/>
      <c r="T133" s="1157"/>
      <c r="U133" s="1157"/>
      <c r="V133" s="1141" t="s">
        <v>505</v>
      </c>
      <c r="W133" s="1141"/>
      <c r="X133" s="1141"/>
      <c r="Y133" s="1141"/>
      <c r="Z133" s="1142"/>
      <c r="AA133" s="1143">
        <v>9.3000000000000007</v>
      </c>
      <c r="AB133" s="1144"/>
      <c r="AC133" s="1144"/>
      <c r="AD133" s="1144"/>
      <c r="AE133" s="1145"/>
      <c r="AF133" s="1143">
        <v>9.6999999999999993</v>
      </c>
      <c r="AG133" s="1144"/>
      <c r="AH133" s="1144"/>
      <c r="AI133" s="1144"/>
      <c r="AJ133" s="1145"/>
      <c r="AK133" s="1143">
        <v>9</v>
      </c>
      <c r="AL133" s="1144"/>
      <c r="AM133" s="1144"/>
      <c r="AN133" s="1144"/>
      <c r="AO133" s="1145"/>
      <c r="AP133" s="1092"/>
      <c r="AQ133" s="1093"/>
      <c r="AR133" s="1093"/>
      <c r="AS133" s="1093"/>
      <c r="AT133" s="1146"/>
      <c r="AU133" s="236"/>
      <c r="AV133" s="236"/>
      <c r="AW133" s="236"/>
      <c r="AX133" s="236"/>
      <c r="AY133" s="236"/>
      <c r="AZ133" s="236"/>
      <c r="BA133" s="236"/>
      <c r="BB133" s="236"/>
      <c r="BC133" s="236"/>
      <c r="BD133" s="236"/>
      <c r="BE133" s="236"/>
      <c r="BF133" s="236"/>
      <c r="BG133" s="236"/>
      <c r="BH133" s="236"/>
      <c r="BI133" s="236"/>
      <c r="BJ133" s="236"/>
      <c r="BK133" s="236"/>
      <c r="BL133" s="236"/>
      <c r="BM133" s="236"/>
      <c r="BN133" s="259"/>
      <c r="BO133" s="259"/>
      <c r="BP133" s="259"/>
      <c r="BQ133" s="259"/>
      <c r="BR133" s="259"/>
      <c r="BS133" s="259"/>
      <c r="BT133" s="259"/>
      <c r="BU133" s="259"/>
      <c r="BV133" s="259"/>
      <c r="BW133" s="259"/>
      <c r="BX133" s="259"/>
      <c r="BY133" s="259"/>
      <c r="BZ133" s="259"/>
      <c r="CA133" s="259"/>
      <c r="CB133" s="259"/>
      <c r="CC133" s="259"/>
      <c r="CD133" s="259"/>
      <c r="CE133" s="259"/>
      <c r="CF133" s="259"/>
      <c r="CG133" s="259"/>
      <c r="CH133" s="259"/>
      <c r="CI133" s="259"/>
      <c r="CJ133" s="259"/>
      <c r="CK133" s="259"/>
      <c r="CL133" s="259"/>
      <c r="CM133" s="259"/>
      <c r="CN133" s="259"/>
      <c r="CO133" s="259"/>
      <c r="CP133" s="259"/>
      <c r="CQ133" s="259"/>
      <c r="CR133" s="259"/>
      <c r="CS133" s="259"/>
      <c r="CT133" s="259"/>
      <c r="CU133" s="259"/>
      <c r="CV133" s="259"/>
      <c r="CW133" s="259"/>
      <c r="CX133" s="259"/>
      <c r="CY133" s="259"/>
      <c r="CZ133" s="259"/>
      <c r="DA133" s="259"/>
      <c r="DB133" s="259"/>
      <c r="DC133" s="259"/>
      <c r="DD133" s="259"/>
      <c r="DE133" s="259"/>
      <c r="DF133" s="259"/>
      <c r="DG133" s="259"/>
      <c r="DH133" s="259"/>
      <c r="DI133" s="259"/>
      <c r="DJ133" s="259"/>
      <c r="DK133" s="259"/>
      <c r="DL133" s="259"/>
      <c r="DM133" s="259"/>
      <c r="DN133" s="259"/>
      <c r="DO133" s="259"/>
      <c r="DP133" s="236"/>
      <c r="DQ133" s="236"/>
      <c r="DR133" s="236"/>
      <c r="DS133" s="236"/>
      <c r="DT133" s="236"/>
      <c r="DU133" s="236"/>
      <c r="DV133" s="236"/>
      <c r="DW133" s="236"/>
      <c r="DX133" s="236"/>
      <c r="DY133" s="236"/>
      <c r="DZ133" s="236"/>
    </row>
    <row r="134" spans="1:131" ht="11.25" customHeight="1" x14ac:dyDescent="0.2">
      <c r="A134" s="261"/>
      <c r="B134" s="261"/>
      <c r="C134" s="261"/>
      <c r="D134" s="261"/>
      <c r="E134" s="261"/>
      <c r="F134" s="261"/>
      <c r="G134" s="261"/>
      <c r="H134" s="261"/>
      <c r="I134" s="261"/>
      <c r="J134" s="261"/>
      <c r="K134" s="261"/>
      <c r="L134" s="261"/>
      <c r="M134" s="261"/>
      <c r="N134" s="261"/>
      <c r="O134" s="261"/>
      <c r="P134" s="261"/>
      <c r="Q134" s="261"/>
      <c r="R134" s="261"/>
      <c r="S134" s="261"/>
      <c r="T134" s="261"/>
      <c r="U134" s="261"/>
      <c r="V134" s="261"/>
      <c r="W134" s="261"/>
      <c r="X134" s="261"/>
      <c r="Y134" s="261"/>
      <c r="Z134" s="261"/>
      <c r="AA134" s="261"/>
      <c r="AB134" s="261"/>
      <c r="AC134" s="261"/>
      <c r="AD134" s="261"/>
      <c r="AE134" s="261"/>
      <c r="AF134" s="261"/>
      <c r="AG134" s="261"/>
      <c r="AH134" s="261"/>
      <c r="AI134" s="261"/>
      <c r="AJ134" s="261"/>
      <c r="AK134" s="261"/>
      <c r="AL134" s="261"/>
      <c r="AM134" s="261"/>
      <c r="AN134" s="261"/>
      <c r="AO134" s="261"/>
      <c r="AP134" s="261"/>
      <c r="AQ134" s="261"/>
      <c r="AR134" s="261"/>
      <c r="AS134" s="261"/>
      <c r="AT134" s="261"/>
      <c r="AU134" s="236"/>
      <c r="AV134" s="236"/>
      <c r="AW134" s="236"/>
      <c r="AX134" s="236"/>
      <c r="AY134" s="236"/>
      <c r="AZ134" s="236"/>
      <c r="BA134" s="236"/>
      <c r="BB134" s="236"/>
      <c r="BC134" s="236"/>
      <c r="BD134" s="236"/>
      <c r="BE134" s="236"/>
      <c r="BF134" s="236"/>
      <c r="BG134" s="236"/>
      <c r="BH134" s="236"/>
      <c r="BI134" s="236"/>
      <c r="BJ134" s="236"/>
      <c r="BK134" s="236"/>
      <c r="BL134" s="236"/>
      <c r="BM134" s="236"/>
      <c r="BN134" s="259"/>
      <c r="BO134" s="259"/>
      <c r="BP134" s="259"/>
      <c r="BQ134" s="259"/>
      <c r="BR134" s="259"/>
      <c r="BS134" s="259"/>
      <c r="BT134" s="259"/>
      <c r="BU134" s="259"/>
      <c r="BV134" s="259"/>
      <c r="BW134" s="259"/>
      <c r="BX134" s="259"/>
      <c r="BY134" s="259"/>
      <c r="BZ134" s="259"/>
      <c r="CA134" s="259"/>
      <c r="CB134" s="259"/>
      <c r="CC134" s="259"/>
      <c r="CD134" s="259"/>
      <c r="CE134" s="259"/>
      <c r="CF134" s="259"/>
      <c r="CG134" s="259"/>
      <c r="CH134" s="259"/>
      <c r="CI134" s="259"/>
      <c r="CJ134" s="259"/>
      <c r="CK134" s="259"/>
      <c r="CL134" s="259"/>
      <c r="CM134" s="259"/>
      <c r="CN134" s="259"/>
      <c r="CO134" s="259"/>
      <c r="CP134" s="259"/>
      <c r="CQ134" s="259"/>
      <c r="CR134" s="259"/>
      <c r="CS134" s="259"/>
      <c r="CT134" s="259"/>
      <c r="CU134" s="259"/>
      <c r="CV134" s="259"/>
      <c r="CW134" s="259"/>
      <c r="CX134" s="259"/>
      <c r="CY134" s="259"/>
      <c r="CZ134" s="259"/>
      <c r="DA134" s="259"/>
      <c r="DB134" s="259"/>
      <c r="DC134" s="259"/>
      <c r="DD134" s="259"/>
      <c r="DE134" s="259"/>
      <c r="DF134" s="259"/>
      <c r="DG134" s="259"/>
      <c r="DH134" s="259"/>
      <c r="DI134" s="259"/>
      <c r="DJ134" s="259"/>
      <c r="DK134" s="259"/>
      <c r="DL134" s="259"/>
      <c r="DM134" s="259"/>
      <c r="DN134" s="259"/>
      <c r="DO134" s="259"/>
      <c r="DP134" s="236"/>
      <c r="DQ134" s="236"/>
      <c r="DR134" s="236"/>
      <c r="DS134" s="236"/>
      <c r="DT134" s="236"/>
      <c r="DU134" s="236"/>
      <c r="DV134" s="236"/>
      <c r="DW134" s="236"/>
      <c r="DX134" s="236"/>
      <c r="DY134" s="236"/>
      <c r="DZ134" s="236"/>
      <c r="EA134" s="233"/>
    </row>
    <row r="135" spans="1:131" ht="14.4" hidden="1" x14ac:dyDescent="0.2">
      <c r="AU135" s="261"/>
      <c r="AV135" s="261"/>
      <c r="AW135" s="261"/>
      <c r="AX135" s="261"/>
      <c r="AY135" s="261"/>
      <c r="AZ135" s="261"/>
      <c r="BA135" s="261"/>
      <c r="BB135" s="261"/>
      <c r="BC135" s="261"/>
      <c r="BD135" s="261"/>
      <c r="BE135" s="261"/>
      <c r="BF135" s="261"/>
      <c r="BG135" s="261"/>
      <c r="BH135" s="261"/>
      <c r="BI135" s="261"/>
      <c r="BJ135" s="261"/>
      <c r="BK135" s="261"/>
      <c r="BL135" s="261"/>
      <c r="BM135" s="261"/>
      <c r="BN135" s="261"/>
      <c r="BO135" s="261"/>
      <c r="BP135" s="261"/>
      <c r="BQ135" s="261"/>
      <c r="BR135" s="261"/>
      <c r="BS135" s="261"/>
      <c r="BT135" s="261"/>
      <c r="BU135" s="261"/>
      <c r="BV135" s="261"/>
      <c r="BW135" s="261"/>
      <c r="BX135" s="261"/>
      <c r="BY135" s="261"/>
      <c r="BZ135" s="261"/>
      <c r="CA135" s="261"/>
      <c r="CB135" s="261"/>
      <c r="CC135" s="261"/>
      <c r="CD135" s="261"/>
      <c r="CE135" s="261"/>
      <c r="CF135" s="261"/>
      <c r="CG135" s="261"/>
      <c r="CH135" s="261"/>
      <c r="CI135" s="261"/>
      <c r="CJ135" s="261"/>
      <c r="CK135" s="261"/>
      <c r="CL135" s="261"/>
      <c r="CM135" s="261"/>
      <c r="CN135" s="261"/>
      <c r="CO135" s="261"/>
      <c r="CP135" s="261"/>
      <c r="CQ135" s="261"/>
      <c r="CR135" s="261"/>
      <c r="CS135" s="261"/>
      <c r="CT135" s="261"/>
      <c r="CU135" s="261"/>
      <c r="CV135" s="261"/>
      <c r="CW135" s="261"/>
      <c r="CX135" s="261"/>
      <c r="CY135" s="261"/>
      <c r="CZ135" s="261"/>
      <c r="DA135" s="261"/>
      <c r="DB135" s="261"/>
      <c r="DC135" s="261"/>
      <c r="DD135" s="261"/>
      <c r="DE135" s="261"/>
      <c r="DF135" s="261"/>
      <c r="DG135" s="261"/>
      <c r="DH135" s="261"/>
      <c r="DI135" s="261"/>
      <c r="DJ135" s="261"/>
      <c r="DK135" s="261"/>
      <c r="DL135" s="261"/>
      <c r="DM135" s="261"/>
      <c r="DN135" s="261"/>
      <c r="DO135" s="261"/>
      <c r="DP135" s="261"/>
      <c r="DQ135" s="261"/>
      <c r="DR135" s="261"/>
      <c r="DS135" s="261"/>
      <c r="DT135" s="261"/>
      <c r="DU135" s="261"/>
      <c r="DV135" s="261"/>
      <c r="DW135" s="261"/>
      <c r="DX135" s="261"/>
      <c r="DY135" s="261"/>
      <c r="DZ135" s="261"/>
    </row>
  </sheetData>
  <sheetProtection algorithmName="SHA-512" hashValue="eMPaSxDAqAJd8MpyXkL/NhbATXDp6I38kgcsFLfzz5/tQo198hQDw2N0yjvYbfASWj60p9mLgor63TEyAbuzoQ==" saltValue="bl9KerLOOL6KdcZWBm5eI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75" zoomScaleNormal="85" zoomScaleSheetLayoutView="75" workbookViewId="0"/>
  </sheetViews>
  <sheetFormatPr defaultColWidth="0" defaultRowHeight="13.5" customHeight="1" zeroHeight="1" x14ac:dyDescent="0.2"/>
  <cols>
    <col min="1" max="120" width="2.77734375" style="263" customWidth="1"/>
    <col min="121" max="121" width="0" style="262" hidden="1" customWidth="1"/>
    <col min="122" max="16384" width="9" style="262" hidden="1"/>
  </cols>
  <sheetData>
    <row r="1" spans="1:120" ht="13.2" x14ac:dyDescent="0.2">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62"/>
    </row>
    <row r="17" spans="119:120" ht="13.2" x14ac:dyDescent="0.2">
      <c r="DP17" s="262"/>
    </row>
    <row r="18" spans="119:120" ht="13.2" x14ac:dyDescent="0.2"/>
    <row r="19" spans="119:120" ht="13.2" x14ac:dyDescent="0.2"/>
    <row r="20" spans="119:120" ht="13.2" x14ac:dyDescent="0.2">
      <c r="DO20" s="262"/>
      <c r="DP20" s="262"/>
    </row>
    <row r="21" spans="119:120" ht="13.2" x14ac:dyDescent="0.2">
      <c r="DP21" s="262"/>
    </row>
    <row r="22" spans="119:120" ht="13.2" x14ac:dyDescent="0.2"/>
    <row r="23" spans="119:120" ht="13.2" x14ac:dyDescent="0.2">
      <c r="DO23" s="262"/>
      <c r="DP23" s="262"/>
    </row>
    <row r="24" spans="119:120" ht="13.2" x14ac:dyDescent="0.2">
      <c r="DP24" s="262"/>
    </row>
    <row r="25" spans="119:120" ht="13.2" x14ac:dyDescent="0.2">
      <c r="DP25" s="262"/>
    </row>
    <row r="26" spans="119:120" ht="13.2" x14ac:dyDescent="0.2">
      <c r="DO26" s="262"/>
      <c r="DP26" s="262"/>
    </row>
    <row r="27" spans="119:120" ht="13.2" x14ac:dyDescent="0.2"/>
    <row r="28" spans="119:120" ht="13.2" x14ac:dyDescent="0.2">
      <c r="DO28" s="262"/>
      <c r="DP28" s="262"/>
    </row>
    <row r="29" spans="119:120" ht="13.2" x14ac:dyDescent="0.2">
      <c r="DP29" s="262"/>
    </row>
    <row r="30" spans="119:120" ht="13.2" x14ac:dyDescent="0.2"/>
    <row r="31" spans="119:120" ht="13.2" x14ac:dyDescent="0.2">
      <c r="DO31" s="262"/>
      <c r="DP31" s="262"/>
    </row>
    <row r="32" spans="119:120" ht="13.2" x14ac:dyDescent="0.2"/>
    <row r="33" spans="98:120" ht="13.2" x14ac:dyDescent="0.2">
      <c r="DO33" s="262"/>
      <c r="DP33" s="262"/>
    </row>
    <row r="34" spans="98:120" ht="13.2" x14ac:dyDescent="0.2">
      <c r="DM34" s="262"/>
    </row>
    <row r="35" spans="98:120" ht="13.2" x14ac:dyDescent="0.2">
      <c r="CT35" s="262"/>
      <c r="CU35" s="262"/>
      <c r="CV35" s="262"/>
      <c r="CY35" s="262"/>
      <c r="CZ35" s="262"/>
      <c r="DA35" s="262"/>
      <c r="DD35" s="262"/>
      <c r="DE35" s="262"/>
      <c r="DF35" s="262"/>
      <c r="DI35" s="262"/>
      <c r="DJ35" s="262"/>
      <c r="DK35" s="262"/>
      <c r="DM35" s="262"/>
      <c r="DN35" s="262"/>
      <c r="DO35" s="262"/>
      <c r="DP35" s="262"/>
    </row>
    <row r="36" spans="98:120" ht="13.2" x14ac:dyDescent="0.2"/>
    <row r="37" spans="98:120" ht="13.2" x14ac:dyDescent="0.2">
      <c r="CW37" s="262"/>
      <c r="DB37" s="262"/>
      <c r="DG37" s="262"/>
      <c r="DL37" s="262"/>
      <c r="DP37" s="262"/>
    </row>
    <row r="38" spans="98:120" ht="13.2" x14ac:dyDescent="0.2">
      <c r="CT38" s="262"/>
      <c r="CU38" s="262"/>
      <c r="CV38" s="262"/>
      <c r="CW38" s="262"/>
      <c r="CY38" s="262"/>
      <c r="CZ38" s="262"/>
      <c r="DA38" s="262"/>
      <c r="DB38" s="262"/>
      <c r="DD38" s="262"/>
      <c r="DE38" s="262"/>
      <c r="DF38" s="262"/>
      <c r="DG38" s="262"/>
      <c r="DI38" s="262"/>
      <c r="DJ38" s="262"/>
      <c r="DK38" s="262"/>
      <c r="DL38" s="262"/>
      <c r="DN38" s="262"/>
      <c r="DO38" s="262"/>
      <c r="DP38" s="262"/>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62"/>
      <c r="DO49" s="262"/>
      <c r="DP49" s="262"/>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62"/>
      <c r="CS63" s="262"/>
      <c r="CX63" s="262"/>
      <c r="DC63" s="262"/>
      <c r="DH63" s="262"/>
    </row>
    <row r="64" spans="22:120" ht="13.2" x14ac:dyDescent="0.2">
      <c r="V64" s="262"/>
    </row>
    <row r="65" spans="15:120" ht="13.2" x14ac:dyDescent="0.2">
      <c r="X65" s="262"/>
      <c r="Z65" s="262"/>
      <c r="AA65" s="262"/>
      <c r="AB65" s="262"/>
      <c r="AC65" s="262"/>
      <c r="AD65" s="262"/>
      <c r="AE65" s="262"/>
      <c r="AF65" s="262"/>
      <c r="AG65" s="262"/>
      <c r="AH65" s="262"/>
      <c r="AI65" s="262"/>
      <c r="AJ65" s="262"/>
      <c r="AK65" s="262"/>
      <c r="AL65" s="262"/>
      <c r="AM65" s="262"/>
      <c r="AN65" s="262"/>
      <c r="AO65" s="262"/>
      <c r="AP65" s="262"/>
      <c r="AQ65" s="262"/>
      <c r="AR65" s="262"/>
      <c r="AS65" s="262"/>
      <c r="AT65" s="262"/>
      <c r="AU65" s="262"/>
      <c r="AV65" s="262"/>
      <c r="AW65" s="262"/>
      <c r="AX65" s="262"/>
      <c r="AY65" s="262"/>
      <c r="AZ65" s="262"/>
      <c r="BA65" s="262"/>
      <c r="BB65" s="262"/>
      <c r="BC65" s="262"/>
      <c r="BD65" s="262"/>
      <c r="BE65" s="262"/>
      <c r="BF65" s="262"/>
      <c r="BG65" s="262"/>
      <c r="BH65" s="262"/>
      <c r="BI65" s="262"/>
      <c r="BJ65" s="262"/>
      <c r="BK65" s="262"/>
      <c r="BL65" s="262"/>
      <c r="BM65" s="262"/>
      <c r="BN65" s="262"/>
      <c r="BO65" s="262"/>
      <c r="BP65" s="262"/>
      <c r="BQ65" s="262"/>
      <c r="BR65" s="262"/>
      <c r="BS65" s="262"/>
      <c r="BT65" s="262"/>
      <c r="BU65" s="262"/>
      <c r="BV65" s="262"/>
      <c r="BW65" s="262"/>
      <c r="BX65" s="262"/>
      <c r="BY65" s="262"/>
      <c r="BZ65" s="262"/>
      <c r="CA65" s="262"/>
      <c r="CB65" s="262"/>
      <c r="CC65" s="262"/>
      <c r="CD65" s="262"/>
      <c r="CE65" s="262"/>
      <c r="CF65" s="262"/>
      <c r="CG65" s="262"/>
      <c r="CH65" s="262"/>
      <c r="CI65" s="262"/>
      <c r="CJ65" s="262"/>
      <c r="CK65" s="262"/>
      <c r="CL65" s="262"/>
      <c r="CM65" s="262"/>
      <c r="CN65" s="262"/>
      <c r="CO65" s="262"/>
      <c r="CP65" s="262"/>
      <c r="CQ65" s="262"/>
      <c r="CR65" s="262"/>
      <c r="CU65" s="262"/>
      <c r="CZ65" s="262"/>
      <c r="DE65" s="262"/>
      <c r="DJ65" s="262"/>
    </row>
    <row r="66" spans="15:120" ht="13.2" x14ac:dyDescent="0.2">
      <c r="Q66" s="262"/>
      <c r="S66" s="262"/>
      <c r="U66" s="262"/>
      <c r="DM66" s="262"/>
    </row>
    <row r="67" spans="15:120" ht="13.2" x14ac:dyDescent="0.2">
      <c r="O67" s="262"/>
      <c r="P67" s="262"/>
      <c r="R67" s="262"/>
      <c r="T67" s="262"/>
      <c r="Y67" s="262"/>
      <c r="CT67" s="262"/>
      <c r="CV67" s="262"/>
      <c r="CW67" s="262"/>
      <c r="CY67" s="262"/>
      <c r="DA67" s="262"/>
      <c r="DB67" s="262"/>
      <c r="DD67" s="262"/>
      <c r="DF67" s="262"/>
      <c r="DG67" s="262"/>
      <c r="DI67" s="262"/>
      <c r="DK67" s="262"/>
      <c r="DL67" s="262"/>
      <c r="DN67" s="262"/>
      <c r="DO67" s="262"/>
      <c r="DP67" s="262"/>
    </row>
    <row r="68" spans="15:120" ht="13.2" x14ac:dyDescent="0.2"/>
    <row r="69" spans="15:120" ht="13.2" x14ac:dyDescent="0.2"/>
    <row r="70" spans="15:120" ht="13.2" x14ac:dyDescent="0.2"/>
    <row r="71" spans="15:120" ht="13.2" x14ac:dyDescent="0.2"/>
    <row r="72" spans="15:120" ht="13.2" x14ac:dyDescent="0.2">
      <c r="DP72" s="262"/>
    </row>
    <row r="73" spans="15:120" ht="13.2" x14ac:dyDescent="0.2">
      <c r="DP73" s="262"/>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62"/>
      <c r="CX96" s="262"/>
      <c r="DC96" s="262"/>
      <c r="DH96" s="262"/>
    </row>
    <row r="97" spans="24:120" ht="13.2" x14ac:dyDescent="0.2">
      <c r="CS97" s="262"/>
      <c r="CX97" s="262"/>
      <c r="DC97" s="262"/>
      <c r="DH97" s="262"/>
      <c r="DP97" s="263" t="s">
        <v>506</v>
      </c>
    </row>
    <row r="98" spans="24:120" ht="13.2" hidden="1" x14ac:dyDescent="0.2">
      <c r="CS98" s="262"/>
      <c r="CX98" s="262"/>
      <c r="DC98" s="262"/>
      <c r="DH98" s="262"/>
    </row>
    <row r="99" spans="24:120" ht="13.2" hidden="1" x14ac:dyDescent="0.2">
      <c r="CS99" s="262"/>
      <c r="CX99" s="262"/>
      <c r="DC99" s="262"/>
      <c r="DH99" s="262"/>
    </row>
    <row r="101" spans="24:120" ht="12" hidden="1" customHeight="1" x14ac:dyDescent="0.2">
      <c r="X101" s="262"/>
      <c r="Y101" s="262"/>
      <c r="Z101" s="262"/>
      <c r="AA101" s="262"/>
      <c r="AB101" s="262"/>
      <c r="AC101" s="262"/>
      <c r="AD101" s="262"/>
      <c r="AE101" s="262"/>
      <c r="AF101" s="262"/>
      <c r="AG101" s="262"/>
      <c r="AH101" s="262"/>
      <c r="AI101" s="262"/>
      <c r="AJ101" s="262"/>
      <c r="AK101" s="262"/>
      <c r="AL101" s="262"/>
      <c r="AM101" s="262"/>
      <c r="AN101" s="262"/>
      <c r="AO101" s="262"/>
      <c r="AP101" s="262"/>
      <c r="AQ101" s="262"/>
      <c r="AR101" s="262"/>
      <c r="AS101" s="262"/>
      <c r="AT101" s="262"/>
      <c r="AU101" s="262"/>
      <c r="AV101" s="262"/>
      <c r="AW101" s="262"/>
      <c r="AX101" s="262"/>
      <c r="AY101" s="262"/>
      <c r="AZ101" s="262"/>
      <c r="BA101" s="262"/>
      <c r="BB101" s="262"/>
      <c r="BC101" s="262"/>
      <c r="BD101" s="262"/>
      <c r="BE101" s="262"/>
      <c r="BF101" s="262"/>
      <c r="BG101" s="262"/>
      <c r="BH101" s="262"/>
      <c r="BI101" s="262"/>
      <c r="BJ101" s="262"/>
      <c r="BK101" s="262"/>
      <c r="BL101" s="262"/>
      <c r="BM101" s="262"/>
      <c r="BN101" s="262"/>
      <c r="BO101" s="262"/>
      <c r="BP101" s="262"/>
      <c r="BQ101" s="262"/>
      <c r="BR101" s="262"/>
      <c r="BS101" s="262"/>
      <c r="BT101" s="262"/>
      <c r="BU101" s="262"/>
      <c r="BV101" s="262"/>
      <c r="BW101" s="262"/>
      <c r="BX101" s="262"/>
      <c r="BY101" s="262"/>
      <c r="BZ101" s="262"/>
      <c r="CA101" s="262"/>
      <c r="CB101" s="262"/>
      <c r="CC101" s="262"/>
      <c r="CD101" s="262"/>
      <c r="CE101" s="262"/>
      <c r="CF101" s="262"/>
      <c r="CG101" s="262"/>
      <c r="CH101" s="262"/>
      <c r="CI101" s="262"/>
      <c r="CJ101" s="262"/>
      <c r="CK101" s="262"/>
      <c r="CL101" s="262"/>
      <c r="CM101" s="262"/>
      <c r="CN101" s="262"/>
      <c r="CO101" s="262"/>
      <c r="CP101" s="262"/>
      <c r="CQ101" s="262"/>
      <c r="CR101" s="262"/>
      <c r="CU101" s="262"/>
      <c r="CZ101" s="262"/>
      <c r="DE101" s="262"/>
      <c r="DJ101" s="262"/>
    </row>
    <row r="102" spans="24:120" ht="1.5" hidden="1" customHeight="1" x14ac:dyDescent="0.2">
      <c r="CU102" s="262"/>
      <c r="CZ102" s="262"/>
      <c r="DE102" s="262"/>
      <c r="DJ102" s="262"/>
      <c r="DM102" s="262"/>
    </row>
    <row r="103" spans="24:120" ht="13.2" hidden="1" x14ac:dyDescent="0.2">
      <c r="CT103" s="262"/>
      <c r="CV103" s="262"/>
      <c r="CW103" s="262"/>
      <c r="CY103" s="262"/>
      <c r="DA103" s="262"/>
      <c r="DB103" s="262"/>
      <c r="DD103" s="262"/>
      <c r="DF103" s="262"/>
      <c r="DG103" s="262"/>
      <c r="DI103" s="262"/>
      <c r="DK103" s="262"/>
      <c r="DL103" s="262"/>
      <c r="DM103" s="262"/>
      <c r="DN103" s="262"/>
      <c r="DO103" s="262"/>
      <c r="DP103" s="262"/>
    </row>
    <row r="104" spans="24:120" ht="13.2" hidden="1" x14ac:dyDescent="0.2">
      <c r="CV104" s="262"/>
      <c r="CW104" s="262"/>
      <c r="DA104" s="262"/>
      <c r="DB104" s="262"/>
      <c r="DF104" s="262"/>
      <c r="DG104" s="262"/>
      <c r="DK104" s="262"/>
      <c r="DL104" s="262"/>
      <c r="DN104" s="262"/>
      <c r="DO104" s="262"/>
      <c r="DP104" s="262"/>
    </row>
    <row r="105" spans="24:120" ht="12.75" hidden="1" customHeight="1" x14ac:dyDescent="0.2"/>
  </sheetData>
  <sheetProtection algorithmName="SHA-512" hashValue="Uk1DxxBHOZ1zc3I+JpgGl6m61WnEHrxa/RSExQ1NmQ69zp1AsL6mg9e656xXKUKOG+fgOa4u6FsfImsrPHJ4CQ==" saltValue="y5BDbB4TUG7ckpO2JAHdN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75" zoomScaleNormal="75" zoomScaleSheetLayoutView="55" workbookViewId="0"/>
  </sheetViews>
  <sheetFormatPr defaultColWidth="0" defaultRowHeight="13.5" customHeight="1" zeroHeight="1" x14ac:dyDescent="0.2"/>
  <cols>
    <col min="1" max="116" width="2.6640625" style="263" customWidth="1"/>
    <col min="117" max="16384" width="9" style="262" hidden="1"/>
  </cols>
  <sheetData>
    <row r="1" spans="2:116" ht="13.2" x14ac:dyDescent="0.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row>
    <row r="2" spans="2:116" ht="13.2" x14ac:dyDescent="0.2"/>
    <row r="3" spans="2:116" ht="13.2" x14ac:dyDescent="0.2"/>
    <row r="4" spans="2:116" ht="13.2" x14ac:dyDescent="0.2">
      <c r="R4" s="262"/>
      <c r="S4" s="262"/>
      <c r="T4" s="262"/>
      <c r="U4" s="262"/>
      <c r="V4" s="262"/>
      <c r="W4" s="262"/>
      <c r="X4" s="262"/>
      <c r="Y4" s="262"/>
      <c r="Z4" s="262"/>
      <c r="AA4" s="262"/>
      <c r="AB4" s="262"/>
      <c r="AC4" s="262"/>
      <c r="AD4" s="262"/>
      <c r="AE4" s="262"/>
      <c r="AF4" s="262"/>
      <c r="AG4" s="262"/>
      <c r="AH4" s="262"/>
      <c r="AI4" s="262"/>
      <c r="AJ4" s="262"/>
      <c r="AK4" s="262"/>
      <c r="AL4" s="262"/>
      <c r="AM4" s="262"/>
      <c r="AN4" s="262"/>
      <c r="AO4" s="262"/>
      <c r="AP4" s="262"/>
      <c r="AQ4" s="262"/>
      <c r="AR4" s="262"/>
      <c r="AS4" s="262"/>
      <c r="AT4" s="262"/>
      <c r="AU4" s="262"/>
      <c r="AV4" s="262"/>
      <c r="AW4" s="262"/>
      <c r="AX4" s="262"/>
      <c r="AY4" s="262"/>
      <c r="AZ4" s="262"/>
      <c r="BA4" s="262"/>
      <c r="BB4" s="262"/>
      <c r="BC4" s="262"/>
      <c r="BD4" s="262"/>
      <c r="BE4" s="262"/>
      <c r="BF4" s="262"/>
      <c r="BG4" s="262"/>
      <c r="BH4" s="262"/>
      <c r="BI4" s="262"/>
      <c r="BJ4" s="262"/>
      <c r="BK4" s="262"/>
      <c r="BL4" s="262"/>
      <c r="BM4" s="262"/>
      <c r="BN4" s="262"/>
      <c r="BO4" s="262"/>
      <c r="BP4" s="262"/>
      <c r="BQ4" s="262"/>
      <c r="BR4" s="262"/>
      <c r="BS4" s="262"/>
      <c r="BT4" s="262"/>
      <c r="BU4" s="262"/>
      <c r="BV4" s="262"/>
      <c r="BW4" s="262"/>
      <c r="BX4" s="262"/>
      <c r="BY4" s="262"/>
      <c r="BZ4" s="262"/>
      <c r="CA4" s="262"/>
      <c r="CB4" s="262"/>
      <c r="CC4" s="262"/>
      <c r="CD4" s="262"/>
      <c r="CE4" s="262"/>
      <c r="CF4" s="262"/>
      <c r="CG4" s="262"/>
      <c r="CH4" s="262"/>
      <c r="CI4" s="262"/>
      <c r="CJ4" s="262"/>
      <c r="CK4" s="262"/>
      <c r="CL4" s="262"/>
      <c r="CM4" s="262"/>
      <c r="CN4" s="262"/>
      <c r="CO4" s="262"/>
      <c r="CP4" s="262"/>
      <c r="CQ4" s="262"/>
      <c r="CR4" s="262"/>
      <c r="CS4" s="262"/>
      <c r="CT4" s="262"/>
      <c r="CU4" s="262"/>
      <c r="CV4" s="262"/>
      <c r="CW4" s="262"/>
      <c r="CX4" s="262"/>
      <c r="CY4" s="262"/>
      <c r="CZ4" s="262"/>
      <c r="DA4" s="262"/>
      <c r="DB4" s="262"/>
      <c r="DC4" s="262"/>
      <c r="DD4" s="262"/>
      <c r="DE4" s="262"/>
      <c r="DF4" s="262"/>
      <c r="DG4" s="262"/>
      <c r="DH4" s="262"/>
      <c r="DI4" s="262"/>
      <c r="DJ4" s="262"/>
      <c r="DK4" s="262"/>
      <c r="DL4" s="262"/>
    </row>
    <row r="5" spans="2:116" ht="13.2" x14ac:dyDescent="0.2">
      <c r="R5" s="262"/>
      <c r="S5" s="262"/>
      <c r="T5" s="262"/>
      <c r="U5" s="262"/>
      <c r="V5" s="262"/>
      <c r="W5" s="262"/>
      <c r="X5" s="262"/>
      <c r="Y5" s="262"/>
      <c r="Z5" s="262"/>
      <c r="AA5" s="262"/>
      <c r="AB5" s="262"/>
      <c r="AC5" s="262"/>
      <c r="AD5" s="262"/>
      <c r="AE5" s="262"/>
      <c r="AF5" s="262"/>
      <c r="AG5" s="262"/>
      <c r="AH5" s="262"/>
      <c r="AI5" s="262"/>
      <c r="AJ5" s="262"/>
      <c r="AK5" s="262"/>
      <c r="AL5" s="262"/>
      <c r="AM5" s="262"/>
      <c r="AN5" s="262"/>
      <c r="AO5" s="262"/>
      <c r="AP5" s="262"/>
      <c r="AQ5" s="262"/>
      <c r="AR5" s="262"/>
      <c r="AS5" s="262"/>
      <c r="AT5" s="262"/>
      <c r="AU5" s="262"/>
      <c r="AV5" s="262"/>
      <c r="AW5" s="262"/>
      <c r="AX5" s="262"/>
      <c r="AY5" s="262"/>
      <c r="AZ5" s="262"/>
      <c r="BA5" s="262"/>
      <c r="BB5" s="262"/>
      <c r="BC5" s="262"/>
      <c r="BD5" s="262"/>
      <c r="BE5" s="262"/>
      <c r="BF5" s="262"/>
      <c r="BG5" s="262"/>
      <c r="BH5" s="262"/>
      <c r="BI5" s="262"/>
      <c r="BJ5" s="262"/>
      <c r="BK5" s="262"/>
      <c r="BL5" s="262"/>
      <c r="BM5" s="262"/>
      <c r="BN5" s="262"/>
      <c r="BO5" s="262"/>
      <c r="BP5" s="262"/>
      <c r="BQ5" s="262"/>
      <c r="BR5" s="262"/>
      <c r="BS5" s="262"/>
      <c r="BT5" s="262"/>
      <c r="BU5" s="262"/>
      <c r="BV5" s="262"/>
      <c r="BW5" s="262"/>
      <c r="BX5" s="262"/>
      <c r="BY5" s="262"/>
      <c r="BZ5" s="262"/>
      <c r="CA5" s="262"/>
      <c r="CB5" s="262"/>
      <c r="CC5" s="262"/>
      <c r="CD5" s="262"/>
      <c r="CE5" s="262"/>
      <c r="CF5" s="262"/>
      <c r="CG5" s="262"/>
      <c r="CH5" s="262"/>
      <c r="CI5" s="262"/>
      <c r="CJ5" s="262"/>
      <c r="CK5" s="262"/>
      <c r="CL5" s="262"/>
      <c r="CM5" s="262"/>
      <c r="CN5" s="262"/>
      <c r="CO5" s="262"/>
      <c r="CP5" s="262"/>
      <c r="CQ5" s="262"/>
      <c r="CR5" s="262"/>
      <c r="CS5" s="262"/>
      <c r="CT5" s="262"/>
      <c r="CU5" s="262"/>
      <c r="CV5" s="262"/>
      <c r="CW5" s="262"/>
      <c r="CX5" s="262"/>
      <c r="CY5" s="262"/>
      <c r="CZ5" s="262"/>
      <c r="DA5" s="262"/>
      <c r="DB5" s="262"/>
      <c r="DC5" s="262"/>
      <c r="DD5" s="262"/>
      <c r="DE5" s="262"/>
      <c r="DF5" s="262"/>
      <c r="DG5" s="262"/>
      <c r="DH5" s="262"/>
      <c r="DI5" s="262"/>
      <c r="DJ5" s="262"/>
      <c r="DK5" s="262"/>
      <c r="DL5" s="262"/>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62"/>
      <c r="AR18" s="262"/>
      <c r="AS18" s="262"/>
      <c r="AT18" s="262"/>
      <c r="AU18" s="262"/>
      <c r="AV18" s="262"/>
      <c r="AW18" s="262"/>
      <c r="AX18" s="262"/>
      <c r="AY18" s="262"/>
      <c r="AZ18" s="262"/>
      <c r="BA18" s="262"/>
      <c r="BB18" s="262"/>
      <c r="BC18" s="262"/>
      <c r="BD18" s="262"/>
      <c r="BE18" s="262"/>
      <c r="BF18" s="262"/>
      <c r="BG18" s="262"/>
      <c r="BH18" s="262"/>
      <c r="BI18" s="262"/>
      <c r="BJ18" s="262"/>
      <c r="BK18" s="262"/>
      <c r="BL18" s="262"/>
      <c r="BM18" s="262"/>
      <c r="BN18" s="262"/>
      <c r="BO18" s="262"/>
      <c r="BP18" s="262"/>
      <c r="BQ18" s="262"/>
      <c r="BR18" s="262"/>
      <c r="BS18" s="262"/>
      <c r="BT18" s="262"/>
      <c r="BU18" s="262"/>
      <c r="BV18" s="262"/>
      <c r="BW18" s="262"/>
      <c r="BX18" s="262"/>
      <c r="BY18" s="262"/>
      <c r="BZ18" s="262"/>
      <c r="CA18" s="262"/>
      <c r="CB18" s="262"/>
      <c r="CC18" s="262"/>
      <c r="CD18" s="262"/>
      <c r="CE18" s="262"/>
      <c r="CF18" s="262"/>
      <c r="CG18" s="262"/>
      <c r="CH18" s="262"/>
      <c r="CI18" s="262"/>
      <c r="CJ18" s="262"/>
      <c r="CK18" s="262"/>
      <c r="CL18" s="262"/>
      <c r="CM18" s="262"/>
      <c r="CN18" s="262"/>
      <c r="CO18" s="262"/>
      <c r="CP18" s="262"/>
      <c r="CQ18" s="262"/>
      <c r="CR18" s="262"/>
      <c r="CS18" s="262"/>
      <c r="CT18" s="262"/>
      <c r="CU18" s="262"/>
      <c r="CV18" s="262"/>
      <c r="CW18" s="262"/>
      <c r="CX18" s="262"/>
      <c r="CY18" s="262"/>
      <c r="CZ18" s="262"/>
      <c r="DA18" s="262"/>
      <c r="DB18" s="262"/>
      <c r="DC18" s="262"/>
      <c r="DD18" s="262"/>
      <c r="DE18" s="262"/>
      <c r="DF18" s="262"/>
      <c r="DG18" s="262"/>
      <c r="DH18" s="262"/>
      <c r="DI18" s="262"/>
      <c r="DJ18" s="262"/>
      <c r="DK18" s="262"/>
      <c r="DL18" s="262"/>
    </row>
    <row r="19" spans="9:116" ht="13.2" x14ac:dyDescent="0.2"/>
    <row r="20" spans="9:116" ht="13.2" x14ac:dyDescent="0.2"/>
    <row r="21" spans="9:116" ht="13.2" x14ac:dyDescent="0.2">
      <c r="DL21" s="262"/>
    </row>
    <row r="22" spans="9:116" ht="13.2" x14ac:dyDescent="0.2">
      <c r="DI22" s="262"/>
      <c r="DJ22" s="262"/>
      <c r="DK22" s="262"/>
      <c r="DL22" s="262"/>
    </row>
    <row r="23" spans="9:116" ht="13.2" x14ac:dyDescent="0.2">
      <c r="CY23" s="262"/>
      <c r="CZ23" s="262"/>
      <c r="DA23" s="262"/>
      <c r="DB23" s="262"/>
      <c r="DC23" s="262"/>
      <c r="DD23" s="262"/>
      <c r="DE23" s="262"/>
      <c r="DF23" s="262"/>
      <c r="DG23" s="262"/>
      <c r="DH23" s="262"/>
      <c r="DI23" s="262"/>
      <c r="DJ23" s="262"/>
      <c r="DK23" s="262"/>
      <c r="DL23" s="262"/>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62"/>
      <c r="DA35" s="262"/>
      <c r="DB35" s="262"/>
      <c r="DC35" s="262"/>
      <c r="DD35" s="262"/>
      <c r="DE35" s="262"/>
      <c r="DF35" s="262"/>
      <c r="DG35" s="262"/>
      <c r="DH35" s="262"/>
      <c r="DI35" s="262"/>
      <c r="DJ35" s="262"/>
      <c r="DK35" s="262"/>
      <c r="DL35" s="262"/>
    </row>
    <row r="36" spans="15:116" ht="13.2" x14ac:dyDescent="0.2"/>
    <row r="37" spans="15:116" ht="13.2" x14ac:dyDescent="0.2">
      <c r="DL37" s="262"/>
    </row>
    <row r="38" spans="15:116" ht="13.2" x14ac:dyDescent="0.2">
      <c r="DI38" s="262"/>
      <c r="DJ38" s="262"/>
      <c r="DK38" s="262"/>
      <c r="DL38" s="262"/>
    </row>
    <row r="39" spans="15:116" ht="13.2" x14ac:dyDescent="0.2"/>
    <row r="40" spans="15:116" ht="13.2" x14ac:dyDescent="0.2"/>
    <row r="41" spans="15:116" ht="13.2" x14ac:dyDescent="0.2"/>
    <row r="42" spans="15:116" ht="13.2" x14ac:dyDescent="0.2"/>
    <row r="43" spans="15:116" ht="13.2" x14ac:dyDescent="0.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262"/>
      <c r="AQ43" s="262"/>
      <c r="AR43" s="262"/>
      <c r="AS43" s="262"/>
      <c r="AT43" s="262"/>
      <c r="AU43" s="262"/>
      <c r="AV43" s="262"/>
      <c r="AW43" s="262"/>
      <c r="AX43" s="262"/>
      <c r="AY43" s="262"/>
      <c r="AZ43" s="262"/>
      <c r="BA43" s="262"/>
      <c r="BB43" s="262"/>
      <c r="BC43" s="262"/>
      <c r="BD43" s="262"/>
      <c r="BE43" s="262"/>
      <c r="BF43" s="262"/>
      <c r="BG43" s="262"/>
      <c r="BH43" s="262"/>
      <c r="BI43" s="262"/>
      <c r="BJ43" s="262"/>
      <c r="BK43" s="262"/>
      <c r="BL43" s="262"/>
      <c r="BM43" s="262"/>
      <c r="BN43" s="262"/>
      <c r="BO43" s="262"/>
      <c r="BP43" s="262"/>
      <c r="BQ43" s="262"/>
      <c r="BR43" s="262"/>
      <c r="BS43" s="262"/>
      <c r="BT43" s="262"/>
      <c r="BU43" s="262"/>
      <c r="BV43" s="262"/>
      <c r="BW43" s="262"/>
      <c r="BX43" s="262"/>
      <c r="BY43" s="262"/>
      <c r="BZ43" s="262"/>
      <c r="CA43" s="262"/>
      <c r="CB43" s="262"/>
      <c r="CC43" s="262"/>
      <c r="CD43" s="262"/>
      <c r="CE43" s="262"/>
      <c r="CF43" s="262"/>
      <c r="CG43" s="262"/>
      <c r="CH43" s="262"/>
      <c r="CI43" s="262"/>
      <c r="CJ43" s="262"/>
      <c r="CK43" s="262"/>
      <c r="CL43" s="262"/>
      <c r="CM43" s="262"/>
      <c r="CN43" s="262"/>
      <c r="CO43" s="262"/>
      <c r="CP43" s="262"/>
      <c r="CQ43" s="262"/>
      <c r="CR43" s="262"/>
      <c r="CS43" s="262"/>
      <c r="CT43" s="262"/>
      <c r="CU43" s="262"/>
      <c r="CV43" s="262"/>
      <c r="CW43" s="262"/>
      <c r="CX43" s="262"/>
      <c r="CY43" s="262"/>
      <c r="CZ43" s="262"/>
      <c r="DA43" s="262"/>
      <c r="DB43" s="262"/>
      <c r="DC43" s="262"/>
      <c r="DD43" s="262"/>
      <c r="DE43" s="262"/>
      <c r="DF43" s="262"/>
      <c r="DG43" s="262"/>
      <c r="DH43" s="262"/>
      <c r="DI43" s="262"/>
      <c r="DJ43" s="262"/>
      <c r="DK43" s="262"/>
      <c r="DL43" s="262"/>
    </row>
    <row r="44" spans="15:116" ht="13.2" x14ac:dyDescent="0.2">
      <c r="DL44" s="262"/>
    </row>
    <row r="45" spans="15:116" ht="13.2" x14ac:dyDescent="0.2"/>
    <row r="46" spans="15:116" ht="13.2" x14ac:dyDescent="0.2">
      <c r="DA46" s="262"/>
      <c r="DB46" s="262"/>
      <c r="DC46" s="262"/>
      <c r="DD46" s="262"/>
      <c r="DE46" s="262"/>
      <c r="DF46" s="262"/>
      <c r="DG46" s="262"/>
      <c r="DH46" s="262"/>
      <c r="DI46" s="262"/>
      <c r="DJ46" s="262"/>
      <c r="DK46" s="262"/>
      <c r="DL46" s="262"/>
    </row>
    <row r="47" spans="15:116" ht="13.2" x14ac:dyDescent="0.2"/>
    <row r="48" spans="15:116" ht="13.2" x14ac:dyDescent="0.2"/>
    <row r="49" spans="104:116" ht="13.2" x14ac:dyDescent="0.2"/>
    <row r="50" spans="104:116" ht="13.2" x14ac:dyDescent="0.2">
      <c r="CZ50" s="262"/>
      <c r="DA50" s="262"/>
      <c r="DB50" s="262"/>
      <c r="DC50" s="262"/>
      <c r="DD50" s="262"/>
      <c r="DE50" s="262"/>
      <c r="DF50" s="262"/>
      <c r="DG50" s="262"/>
      <c r="DH50" s="262"/>
      <c r="DI50" s="262"/>
      <c r="DJ50" s="262"/>
      <c r="DK50" s="262"/>
      <c r="DL50" s="262"/>
    </row>
    <row r="51" spans="104:116" ht="13.2" x14ac:dyDescent="0.2"/>
    <row r="52" spans="104:116" ht="13.2" x14ac:dyDescent="0.2"/>
    <row r="53" spans="104:116" ht="13.2" x14ac:dyDescent="0.2">
      <c r="DL53" s="262"/>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62"/>
      <c r="DD67" s="262"/>
      <c r="DE67" s="262"/>
      <c r="DF67" s="262"/>
      <c r="DG67" s="262"/>
      <c r="DH67" s="262"/>
      <c r="DI67" s="262"/>
      <c r="DJ67" s="262"/>
      <c r="DK67" s="262"/>
      <c r="DL67" s="262"/>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q53hZDLKKn5PQUPFlObloDjQPFGydL1WzbUpo9iXPyeCUHm8R+LncrrhbqJaQ/2mNlu9ia4dmqxkweg6QeorHw==" saltValue="liFujrUkonFNILSl/j/Zyw=="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75" zoomScaleSheetLayoutView="75" workbookViewId="0"/>
  </sheetViews>
  <sheetFormatPr defaultColWidth="0" defaultRowHeight="13.5" customHeight="1" zeroHeight="1" x14ac:dyDescent="0.2"/>
  <cols>
    <col min="1" max="36" width="2.44140625" style="264" customWidth="1"/>
    <col min="37" max="44" width="17" style="264" customWidth="1"/>
    <col min="45" max="45" width="6.109375" style="271" customWidth="1"/>
    <col min="46" max="46" width="3" style="269" customWidth="1"/>
    <col min="47" max="47" width="19.109375" style="264" hidden="1" customWidth="1"/>
    <col min="48" max="52" width="12.6640625" style="264" hidden="1" customWidth="1"/>
    <col min="53" max="16384" width="8.6640625" style="264" hidden="1"/>
  </cols>
  <sheetData>
    <row r="1" spans="1:46" ht="13.2" x14ac:dyDescent="0.2">
      <c r="AS1" s="265"/>
      <c r="AT1" s="265"/>
    </row>
    <row r="2" spans="1:46" ht="13.2" x14ac:dyDescent="0.2">
      <c r="AS2" s="265"/>
      <c r="AT2" s="265"/>
    </row>
    <row r="3" spans="1:46" ht="13.2" x14ac:dyDescent="0.2">
      <c r="AS3" s="265"/>
      <c r="AT3" s="265"/>
    </row>
    <row r="4" spans="1:46" ht="13.2" x14ac:dyDescent="0.2">
      <c r="AS4" s="265"/>
      <c r="AT4" s="265"/>
    </row>
    <row r="5" spans="1:46" ht="16.2" x14ac:dyDescent="0.2">
      <c r="A5" s="266" t="s">
        <v>507</v>
      </c>
      <c r="B5" s="267"/>
      <c r="C5" s="267"/>
      <c r="D5" s="267"/>
      <c r="E5" s="267"/>
      <c r="F5" s="267"/>
      <c r="G5" s="267"/>
      <c r="H5" s="267"/>
      <c r="I5" s="267"/>
      <c r="J5" s="267"/>
      <c r="K5" s="267"/>
      <c r="L5" s="267"/>
      <c r="M5" s="267"/>
      <c r="N5" s="267"/>
      <c r="O5" s="267"/>
      <c r="P5" s="267"/>
      <c r="Q5" s="267"/>
      <c r="R5" s="267"/>
      <c r="S5" s="267"/>
      <c r="T5" s="267"/>
      <c r="U5" s="267"/>
      <c r="V5" s="267"/>
      <c r="W5" s="267"/>
      <c r="X5" s="267"/>
      <c r="Y5" s="267"/>
      <c r="Z5" s="267"/>
      <c r="AA5" s="267"/>
      <c r="AB5" s="267"/>
      <c r="AC5" s="267"/>
      <c r="AD5" s="267"/>
      <c r="AE5" s="267"/>
      <c r="AF5" s="267"/>
      <c r="AG5" s="267"/>
      <c r="AH5" s="267"/>
      <c r="AI5" s="267"/>
      <c r="AJ5" s="267"/>
      <c r="AK5" s="267"/>
      <c r="AL5" s="267"/>
      <c r="AM5" s="267"/>
      <c r="AN5" s="267"/>
      <c r="AO5" s="267"/>
      <c r="AP5" s="267"/>
      <c r="AQ5" s="267"/>
      <c r="AR5" s="267"/>
      <c r="AS5" s="268"/>
    </row>
    <row r="6" spans="1:46" ht="13.2" x14ac:dyDescent="0.2">
      <c r="A6" s="269"/>
      <c r="B6" s="265"/>
      <c r="C6" s="265"/>
      <c r="D6" s="265"/>
      <c r="E6" s="265"/>
      <c r="F6" s="265"/>
      <c r="G6" s="265"/>
      <c r="H6" s="265"/>
      <c r="I6" s="265"/>
      <c r="J6" s="265"/>
      <c r="K6" s="265"/>
      <c r="L6" s="265"/>
      <c r="M6" s="265"/>
      <c r="N6" s="265"/>
      <c r="O6" s="265"/>
      <c r="P6" s="265"/>
      <c r="Q6" s="265"/>
      <c r="R6" s="265"/>
      <c r="S6" s="265"/>
      <c r="T6" s="265"/>
      <c r="U6" s="265"/>
      <c r="V6" s="265"/>
      <c r="W6" s="265"/>
      <c r="X6" s="265"/>
      <c r="Y6" s="265"/>
      <c r="Z6" s="265"/>
      <c r="AA6" s="265"/>
      <c r="AB6" s="265"/>
      <c r="AC6" s="265"/>
      <c r="AD6" s="265"/>
      <c r="AE6" s="265"/>
      <c r="AF6" s="265"/>
      <c r="AG6" s="265"/>
      <c r="AH6" s="265"/>
      <c r="AI6" s="265"/>
      <c r="AJ6" s="265"/>
      <c r="AK6" s="270" t="s">
        <v>508</v>
      </c>
      <c r="AL6" s="270"/>
      <c r="AM6" s="270"/>
      <c r="AN6" s="270"/>
      <c r="AO6" s="265"/>
      <c r="AP6" s="265"/>
      <c r="AQ6" s="265"/>
      <c r="AR6" s="265"/>
    </row>
    <row r="7" spans="1:46" ht="13.5" customHeight="1" x14ac:dyDescent="0.2">
      <c r="A7" s="269"/>
      <c r="B7" s="265"/>
      <c r="C7" s="265"/>
      <c r="D7" s="265"/>
      <c r="E7" s="265"/>
      <c r="F7" s="265"/>
      <c r="G7" s="265"/>
      <c r="H7" s="265"/>
      <c r="I7" s="265"/>
      <c r="J7" s="265"/>
      <c r="K7" s="265"/>
      <c r="L7" s="265"/>
      <c r="M7" s="265"/>
      <c r="N7" s="265"/>
      <c r="O7" s="265"/>
      <c r="P7" s="265"/>
      <c r="Q7" s="265"/>
      <c r="R7" s="265"/>
      <c r="S7" s="265"/>
      <c r="T7" s="265"/>
      <c r="U7" s="265"/>
      <c r="V7" s="265"/>
      <c r="W7" s="265"/>
      <c r="X7" s="265"/>
      <c r="Y7" s="265"/>
      <c r="Z7" s="265"/>
      <c r="AA7" s="265"/>
      <c r="AB7" s="265"/>
      <c r="AC7" s="265"/>
      <c r="AD7" s="265"/>
      <c r="AE7" s="265"/>
      <c r="AF7" s="265"/>
      <c r="AG7" s="265"/>
      <c r="AH7" s="265"/>
      <c r="AI7" s="265"/>
      <c r="AJ7" s="265"/>
      <c r="AK7" s="272"/>
      <c r="AL7" s="273"/>
      <c r="AM7" s="273"/>
      <c r="AN7" s="274"/>
      <c r="AO7" s="1178" t="s">
        <v>509</v>
      </c>
      <c r="AP7" s="275"/>
      <c r="AQ7" s="276" t="s">
        <v>510</v>
      </c>
      <c r="AR7" s="277"/>
    </row>
    <row r="8" spans="1:46" ht="13.2" x14ac:dyDescent="0.2">
      <c r="A8" s="269"/>
      <c r="B8" s="265"/>
      <c r="C8" s="265"/>
      <c r="D8" s="265"/>
      <c r="E8" s="265"/>
      <c r="F8" s="265"/>
      <c r="G8" s="265"/>
      <c r="H8" s="265"/>
      <c r="I8" s="265"/>
      <c r="J8" s="265"/>
      <c r="K8" s="265"/>
      <c r="L8" s="265"/>
      <c r="M8" s="265"/>
      <c r="N8" s="265"/>
      <c r="O8" s="265"/>
      <c r="P8" s="265"/>
      <c r="Q8" s="265"/>
      <c r="R8" s="265"/>
      <c r="S8" s="265"/>
      <c r="T8" s="265"/>
      <c r="U8" s="265"/>
      <c r="V8" s="265"/>
      <c r="W8" s="265"/>
      <c r="X8" s="265"/>
      <c r="Y8" s="265"/>
      <c r="Z8" s="265"/>
      <c r="AA8" s="265"/>
      <c r="AB8" s="265"/>
      <c r="AC8" s="265"/>
      <c r="AD8" s="265"/>
      <c r="AE8" s="265"/>
      <c r="AF8" s="265"/>
      <c r="AG8" s="265"/>
      <c r="AH8" s="265"/>
      <c r="AI8" s="265"/>
      <c r="AJ8" s="265"/>
      <c r="AK8" s="278"/>
      <c r="AL8" s="279"/>
      <c r="AM8" s="279"/>
      <c r="AN8" s="280"/>
      <c r="AO8" s="1179"/>
      <c r="AP8" s="281" t="s">
        <v>511</v>
      </c>
      <c r="AQ8" s="282" t="s">
        <v>512</v>
      </c>
      <c r="AR8" s="283" t="s">
        <v>513</v>
      </c>
    </row>
    <row r="9" spans="1:46" ht="13.2" x14ac:dyDescent="0.2">
      <c r="A9" s="269"/>
      <c r="B9" s="265"/>
      <c r="C9" s="265"/>
      <c r="D9" s="265"/>
      <c r="E9" s="265"/>
      <c r="F9" s="265"/>
      <c r="G9" s="265"/>
      <c r="H9" s="265"/>
      <c r="I9" s="265"/>
      <c r="J9" s="265"/>
      <c r="K9" s="265"/>
      <c r="L9" s="265"/>
      <c r="M9" s="265"/>
      <c r="N9" s="265"/>
      <c r="O9" s="265"/>
      <c r="P9" s="265"/>
      <c r="Q9" s="265"/>
      <c r="R9" s="265"/>
      <c r="S9" s="265"/>
      <c r="T9" s="265"/>
      <c r="U9" s="265"/>
      <c r="V9" s="265"/>
      <c r="W9" s="265"/>
      <c r="X9" s="265"/>
      <c r="Y9" s="265"/>
      <c r="Z9" s="265"/>
      <c r="AA9" s="265"/>
      <c r="AB9" s="265"/>
      <c r="AC9" s="265"/>
      <c r="AD9" s="265"/>
      <c r="AE9" s="265"/>
      <c r="AF9" s="265"/>
      <c r="AG9" s="265"/>
      <c r="AH9" s="265"/>
      <c r="AI9" s="265"/>
      <c r="AJ9" s="265"/>
      <c r="AK9" s="1180" t="s">
        <v>514</v>
      </c>
      <c r="AL9" s="1181"/>
      <c r="AM9" s="1181"/>
      <c r="AN9" s="1182"/>
      <c r="AO9" s="284">
        <v>1157771</v>
      </c>
      <c r="AP9" s="284">
        <v>148204</v>
      </c>
      <c r="AQ9" s="285">
        <v>135698</v>
      </c>
      <c r="AR9" s="286">
        <v>9.1999999999999993</v>
      </c>
    </row>
    <row r="10" spans="1:46" ht="13.5" customHeight="1" x14ac:dyDescent="0.2">
      <c r="A10" s="269"/>
      <c r="B10" s="265"/>
      <c r="C10" s="265"/>
      <c r="D10" s="265"/>
      <c r="E10" s="265"/>
      <c r="F10" s="265"/>
      <c r="G10" s="265"/>
      <c r="H10" s="265"/>
      <c r="I10" s="265"/>
      <c r="J10" s="265"/>
      <c r="K10" s="265"/>
      <c r="L10" s="265"/>
      <c r="M10" s="265"/>
      <c r="N10" s="265"/>
      <c r="O10" s="265"/>
      <c r="P10" s="265"/>
      <c r="Q10" s="265"/>
      <c r="R10" s="265"/>
      <c r="S10" s="265"/>
      <c r="T10" s="265"/>
      <c r="U10" s="265"/>
      <c r="V10" s="265"/>
      <c r="W10" s="265"/>
      <c r="X10" s="265"/>
      <c r="Y10" s="265"/>
      <c r="Z10" s="265"/>
      <c r="AA10" s="265"/>
      <c r="AB10" s="265"/>
      <c r="AC10" s="265"/>
      <c r="AD10" s="265"/>
      <c r="AE10" s="265"/>
      <c r="AF10" s="265"/>
      <c r="AG10" s="265"/>
      <c r="AH10" s="265"/>
      <c r="AI10" s="265"/>
      <c r="AJ10" s="265"/>
      <c r="AK10" s="1180" t="s">
        <v>515</v>
      </c>
      <c r="AL10" s="1181"/>
      <c r="AM10" s="1181"/>
      <c r="AN10" s="1182"/>
      <c r="AO10" s="287">
        <v>134370</v>
      </c>
      <c r="AP10" s="287">
        <v>17200</v>
      </c>
      <c r="AQ10" s="288">
        <v>15070</v>
      </c>
      <c r="AR10" s="289">
        <v>14.1</v>
      </c>
    </row>
    <row r="11" spans="1:46" ht="13.5" customHeight="1" x14ac:dyDescent="0.2">
      <c r="A11" s="269"/>
      <c r="B11" s="265"/>
      <c r="C11" s="265"/>
      <c r="D11" s="265"/>
      <c r="E11" s="265"/>
      <c r="F11" s="265"/>
      <c r="G11" s="265"/>
      <c r="H11" s="265"/>
      <c r="I11" s="265"/>
      <c r="J11" s="265"/>
      <c r="K11" s="265"/>
      <c r="L11" s="265"/>
      <c r="M11" s="265"/>
      <c r="N11" s="265"/>
      <c r="O11" s="265"/>
      <c r="P11" s="265"/>
      <c r="Q11" s="265"/>
      <c r="R11" s="265"/>
      <c r="S11" s="265"/>
      <c r="T11" s="265"/>
      <c r="U11" s="265"/>
      <c r="V11" s="265"/>
      <c r="W11" s="265"/>
      <c r="X11" s="265"/>
      <c r="Y11" s="265"/>
      <c r="Z11" s="265"/>
      <c r="AA11" s="265"/>
      <c r="AB11" s="265"/>
      <c r="AC11" s="265"/>
      <c r="AD11" s="265"/>
      <c r="AE11" s="265"/>
      <c r="AF11" s="265"/>
      <c r="AG11" s="265"/>
      <c r="AH11" s="265"/>
      <c r="AI11" s="265"/>
      <c r="AJ11" s="265"/>
      <c r="AK11" s="1180" t="s">
        <v>516</v>
      </c>
      <c r="AL11" s="1181"/>
      <c r="AM11" s="1181"/>
      <c r="AN11" s="1182"/>
      <c r="AO11" s="287">
        <v>1920</v>
      </c>
      <c r="AP11" s="287">
        <v>246</v>
      </c>
      <c r="AQ11" s="288">
        <v>1204</v>
      </c>
      <c r="AR11" s="289">
        <v>-79.599999999999994</v>
      </c>
    </row>
    <row r="12" spans="1:46" ht="13.5" customHeight="1" x14ac:dyDescent="0.2">
      <c r="A12" s="269"/>
      <c r="B12" s="265"/>
      <c r="C12" s="265"/>
      <c r="D12" s="265"/>
      <c r="E12" s="265"/>
      <c r="F12" s="265"/>
      <c r="G12" s="265"/>
      <c r="H12" s="265"/>
      <c r="I12" s="265"/>
      <c r="J12" s="265"/>
      <c r="K12" s="265"/>
      <c r="L12" s="265"/>
      <c r="M12" s="265"/>
      <c r="N12" s="265"/>
      <c r="O12" s="265"/>
      <c r="P12" s="265"/>
      <c r="Q12" s="265"/>
      <c r="R12" s="265"/>
      <c r="S12" s="265"/>
      <c r="T12" s="265"/>
      <c r="U12" s="265"/>
      <c r="V12" s="265"/>
      <c r="W12" s="265"/>
      <c r="X12" s="265"/>
      <c r="Y12" s="265"/>
      <c r="Z12" s="265"/>
      <c r="AA12" s="265"/>
      <c r="AB12" s="265"/>
      <c r="AC12" s="265"/>
      <c r="AD12" s="265"/>
      <c r="AE12" s="265"/>
      <c r="AF12" s="265"/>
      <c r="AG12" s="265"/>
      <c r="AH12" s="265"/>
      <c r="AI12" s="265"/>
      <c r="AJ12" s="265"/>
      <c r="AK12" s="1180" t="s">
        <v>517</v>
      </c>
      <c r="AL12" s="1181"/>
      <c r="AM12" s="1181"/>
      <c r="AN12" s="1182"/>
      <c r="AO12" s="287" t="s">
        <v>518</v>
      </c>
      <c r="AP12" s="287" t="s">
        <v>518</v>
      </c>
      <c r="AQ12" s="288" t="s">
        <v>518</v>
      </c>
      <c r="AR12" s="289" t="s">
        <v>518</v>
      </c>
    </row>
    <row r="13" spans="1:46" ht="13.5" customHeight="1" x14ac:dyDescent="0.2">
      <c r="A13" s="269"/>
      <c r="B13" s="265"/>
      <c r="C13" s="265"/>
      <c r="D13" s="265"/>
      <c r="E13" s="265"/>
      <c r="F13" s="265"/>
      <c r="G13" s="265"/>
      <c r="H13" s="265"/>
      <c r="I13" s="265"/>
      <c r="J13" s="265"/>
      <c r="K13" s="265"/>
      <c r="L13" s="265"/>
      <c r="M13" s="265"/>
      <c r="N13" s="265"/>
      <c r="O13" s="265"/>
      <c r="P13" s="265"/>
      <c r="Q13" s="265"/>
      <c r="R13" s="265"/>
      <c r="S13" s="265"/>
      <c r="T13" s="265"/>
      <c r="U13" s="265"/>
      <c r="V13" s="265"/>
      <c r="W13" s="265"/>
      <c r="X13" s="265"/>
      <c r="Y13" s="265"/>
      <c r="Z13" s="265"/>
      <c r="AA13" s="265"/>
      <c r="AB13" s="265"/>
      <c r="AC13" s="265"/>
      <c r="AD13" s="265"/>
      <c r="AE13" s="265"/>
      <c r="AF13" s="265"/>
      <c r="AG13" s="265"/>
      <c r="AH13" s="265"/>
      <c r="AI13" s="265"/>
      <c r="AJ13" s="265"/>
      <c r="AK13" s="1180" t="s">
        <v>519</v>
      </c>
      <c r="AL13" s="1181"/>
      <c r="AM13" s="1181"/>
      <c r="AN13" s="1182"/>
      <c r="AO13" s="287">
        <v>45550</v>
      </c>
      <c r="AP13" s="287">
        <v>5831</v>
      </c>
      <c r="AQ13" s="288">
        <v>5161</v>
      </c>
      <c r="AR13" s="289">
        <v>13</v>
      </c>
    </row>
    <row r="14" spans="1:46" ht="13.5" customHeight="1" x14ac:dyDescent="0.2">
      <c r="A14" s="269"/>
      <c r="B14" s="265"/>
      <c r="C14" s="265"/>
      <c r="D14" s="265"/>
      <c r="E14" s="265"/>
      <c r="F14" s="265"/>
      <c r="G14" s="265"/>
      <c r="H14" s="265"/>
      <c r="I14" s="265"/>
      <c r="J14" s="265"/>
      <c r="K14" s="265"/>
      <c r="L14" s="265"/>
      <c r="M14" s="265"/>
      <c r="N14" s="265"/>
      <c r="O14" s="265"/>
      <c r="P14" s="265"/>
      <c r="Q14" s="265"/>
      <c r="R14" s="265"/>
      <c r="S14" s="265"/>
      <c r="T14" s="265"/>
      <c r="U14" s="265"/>
      <c r="V14" s="265"/>
      <c r="W14" s="265"/>
      <c r="X14" s="265"/>
      <c r="Y14" s="265"/>
      <c r="Z14" s="265"/>
      <c r="AA14" s="265"/>
      <c r="AB14" s="265"/>
      <c r="AC14" s="265"/>
      <c r="AD14" s="265"/>
      <c r="AE14" s="265"/>
      <c r="AF14" s="265"/>
      <c r="AG14" s="265"/>
      <c r="AH14" s="265"/>
      <c r="AI14" s="265"/>
      <c r="AJ14" s="265"/>
      <c r="AK14" s="1180" t="s">
        <v>520</v>
      </c>
      <c r="AL14" s="1181"/>
      <c r="AM14" s="1181"/>
      <c r="AN14" s="1182"/>
      <c r="AO14" s="287">
        <v>37311</v>
      </c>
      <c r="AP14" s="287">
        <v>4776</v>
      </c>
      <c r="AQ14" s="288">
        <v>2589</v>
      </c>
      <c r="AR14" s="289">
        <v>84.5</v>
      </c>
    </row>
    <row r="15" spans="1:46" ht="13.5" customHeight="1" x14ac:dyDescent="0.2">
      <c r="A15" s="269"/>
      <c r="B15" s="265"/>
      <c r="C15" s="265"/>
      <c r="D15" s="265"/>
      <c r="E15" s="265"/>
      <c r="F15" s="265"/>
      <c r="G15" s="265"/>
      <c r="H15" s="265"/>
      <c r="I15" s="265"/>
      <c r="J15" s="265"/>
      <c r="K15" s="265"/>
      <c r="L15" s="265"/>
      <c r="M15" s="265"/>
      <c r="N15" s="265"/>
      <c r="O15" s="265"/>
      <c r="P15" s="265"/>
      <c r="Q15" s="265"/>
      <c r="R15" s="265"/>
      <c r="S15" s="265"/>
      <c r="T15" s="265"/>
      <c r="U15" s="265"/>
      <c r="V15" s="265"/>
      <c r="W15" s="265"/>
      <c r="X15" s="265"/>
      <c r="Y15" s="265"/>
      <c r="Z15" s="265"/>
      <c r="AA15" s="265"/>
      <c r="AB15" s="265"/>
      <c r="AC15" s="265"/>
      <c r="AD15" s="265"/>
      <c r="AE15" s="265"/>
      <c r="AF15" s="265"/>
      <c r="AG15" s="265"/>
      <c r="AH15" s="265"/>
      <c r="AI15" s="265"/>
      <c r="AJ15" s="265"/>
      <c r="AK15" s="1183" t="s">
        <v>521</v>
      </c>
      <c r="AL15" s="1184"/>
      <c r="AM15" s="1184"/>
      <c r="AN15" s="1185"/>
      <c r="AO15" s="287">
        <v>-88014</v>
      </c>
      <c r="AP15" s="287">
        <v>-11267</v>
      </c>
      <c r="AQ15" s="288">
        <v>-9993</v>
      </c>
      <c r="AR15" s="289">
        <v>12.7</v>
      </c>
    </row>
    <row r="16" spans="1:46" ht="13.2" x14ac:dyDescent="0.2">
      <c r="A16" s="269"/>
      <c r="B16" s="265"/>
      <c r="C16" s="265"/>
      <c r="D16" s="265"/>
      <c r="E16" s="265"/>
      <c r="F16" s="265"/>
      <c r="G16" s="265"/>
      <c r="H16" s="265"/>
      <c r="I16" s="265"/>
      <c r="J16" s="265"/>
      <c r="K16" s="265"/>
      <c r="L16" s="265"/>
      <c r="M16" s="265"/>
      <c r="N16" s="265"/>
      <c r="O16" s="265"/>
      <c r="P16" s="265"/>
      <c r="Q16" s="265"/>
      <c r="R16" s="265"/>
      <c r="S16" s="265"/>
      <c r="T16" s="265"/>
      <c r="U16" s="265"/>
      <c r="V16" s="265"/>
      <c r="W16" s="265"/>
      <c r="X16" s="265"/>
      <c r="Y16" s="265"/>
      <c r="Z16" s="265"/>
      <c r="AA16" s="265"/>
      <c r="AB16" s="265"/>
      <c r="AC16" s="265"/>
      <c r="AD16" s="265"/>
      <c r="AE16" s="265"/>
      <c r="AF16" s="265"/>
      <c r="AG16" s="265"/>
      <c r="AH16" s="265"/>
      <c r="AI16" s="265"/>
      <c r="AJ16" s="265"/>
      <c r="AK16" s="1183" t="s">
        <v>195</v>
      </c>
      <c r="AL16" s="1184"/>
      <c r="AM16" s="1184"/>
      <c r="AN16" s="1185"/>
      <c r="AO16" s="287">
        <v>1288908</v>
      </c>
      <c r="AP16" s="287">
        <v>164991</v>
      </c>
      <c r="AQ16" s="288">
        <v>149729</v>
      </c>
      <c r="AR16" s="289">
        <v>10.199999999999999</v>
      </c>
    </row>
    <row r="17" spans="1:46" ht="13.2" x14ac:dyDescent="0.2">
      <c r="A17" s="269"/>
      <c r="B17" s="265"/>
      <c r="C17" s="265"/>
      <c r="D17" s="265"/>
      <c r="E17" s="265"/>
      <c r="F17" s="265"/>
      <c r="G17" s="265"/>
      <c r="H17" s="265"/>
      <c r="I17" s="265"/>
      <c r="J17" s="265"/>
      <c r="K17" s="265"/>
      <c r="L17" s="265"/>
      <c r="M17" s="265"/>
      <c r="N17" s="265"/>
      <c r="O17" s="265"/>
      <c r="P17" s="265"/>
      <c r="Q17" s="265"/>
      <c r="R17" s="265"/>
      <c r="S17" s="265"/>
      <c r="T17" s="265"/>
      <c r="U17" s="265"/>
      <c r="V17" s="265"/>
      <c r="W17" s="265"/>
      <c r="X17" s="265"/>
      <c r="Y17" s="265"/>
      <c r="Z17" s="265"/>
      <c r="AA17" s="265"/>
      <c r="AB17" s="265"/>
      <c r="AC17" s="265"/>
      <c r="AD17" s="265"/>
      <c r="AE17" s="265"/>
      <c r="AF17" s="265"/>
      <c r="AG17" s="265"/>
      <c r="AH17" s="265"/>
      <c r="AI17" s="265"/>
      <c r="AJ17" s="265"/>
      <c r="AK17" s="265"/>
      <c r="AL17" s="265"/>
      <c r="AM17" s="265"/>
      <c r="AN17" s="265"/>
      <c r="AO17" s="265"/>
      <c r="AP17" s="265"/>
      <c r="AQ17" s="265"/>
      <c r="AR17" s="290"/>
    </row>
    <row r="18" spans="1:46" ht="13.2" x14ac:dyDescent="0.2">
      <c r="A18" s="269"/>
      <c r="B18" s="265"/>
      <c r="C18" s="265"/>
      <c r="D18" s="265"/>
      <c r="E18" s="265"/>
      <c r="F18" s="265"/>
      <c r="G18" s="265"/>
      <c r="H18" s="265"/>
      <c r="I18" s="265"/>
      <c r="J18" s="265"/>
      <c r="K18" s="265"/>
      <c r="L18" s="265"/>
      <c r="M18" s="265"/>
      <c r="N18" s="265"/>
      <c r="O18" s="265"/>
      <c r="P18" s="265"/>
      <c r="Q18" s="265"/>
      <c r="R18" s="265"/>
      <c r="S18" s="265"/>
      <c r="T18" s="265"/>
      <c r="U18" s="265"/>
      <c r="V18" s="265"/>
      <c r="W18" s="265"/>
      <c r="X18" s="265"/>
      <c r="Y18" s="265"/>
      <c r="Z18" s="265"/>
      <c r="AA18" s="265"/>
      <c r="AB18" s="265"/>
      <c r="AC18" s="265"/>
      <c r="AD18" s="265"/>
      <c r="AE18" s="265"/>
      <c r="AF18" s="265"/>
      <c r="AG18" s="265"/>
      <c r="AH18" s="265"/>
      <c r="AI18" s="265"/>
      <c r="AJ18" s="265"/>
      <c r="AK18" s="265"/>
      <c r="AL18" s="265"/>
      <c r="AM18" s="265"/>
      <c r="AN18" s="265"/>
      <c r="AO18" s="265"/>
      <c r="AP18" s="265"/>
      <c r="AQ18" s="291"/>
      <c r="AR18" s="291"/>
    </row>
    <row r="19" spans="1:46" ht="13.2" x14ac:dyDescent="0.2">
      <c r="A19" s="269"/>
      <c r="B19" s="265"/>
      <c r="C19" s="265"/>
      <c r="D19" s="265"/>
      <c r="E19" s="265"/>
      <c r="F19" s="265"/>
      <c r="G19" s="265"/>
      <c r="H19" s="265"/>
      <c r="I19" s="265"/>
      <c r="J19" s="265"/>
      <c r="K19" s="265"/>
      <c r="L19" s="265"/>
      <c r="M19" s="265"/>
      <c r="N19" s="265"/>
      <c r="O19" s="265"/>
      <c r="P19" s="265"/>
      <c r="Q19" s="265"/>
      <c r="R19" s="265"/>
      <c r="S19" s="265"/>
      <c r="T19" s="265"/>
      <c r="U19" s="265"/>
      <c r="V19" s="265"/>
      <c r="W19" s="265"/>
      <c r="X19" s="265"/>
      <c r="Y19" s="265"/>
      <c r="Z19" s="265"/>
      <c r="AA19" s="265"/>
      <c r="AB19" s="265"/>
      <c r="AC19" s="265"/>
      <c r="AD19" s="265"/>
      <c r="AE19" s="265"/>
      <c r="AF19" s="265"/>
      <c r="AG19" s="265"/>
      <c r="AH19" s="265"/>
      <c r="AI19" s="265"/>
      <c r="AJ19" s="265"/>
      <c r="AK19" s="265" t="s">
        <v>522</v>
      </c>
      <c r="AL19" s="265"/>
      <c r="AM19" s="265"/>
      <c r="AN19" s="265"/>
      <c r="AO19" s="265"/>
      <c r="AP19" s="265"/>
      <c r="AQ19" s="265"/>
      <c r="AR19" s="265"/>
    </row>
    <row r="20" spans="1:46" ht="13.2" x14ac:dyDescent="0.2">
      <c r="A20" s="269"/>
      <c r="B20" s="265"/>
      <c r="C20" s="265"/>
      <c r="D20" s="265"/>
      <c r="E20" s="265"/>
      <c r="F20" s="265"/>
      <c r="G20" s="265"/>
      <c r="H20" s="265"/>
      <c r="I20" s="265"/>
      <c r="J20" s="265"/>
      <c r="K20" s="265"/>
      <c r="L20" s="265"/>
      <c r="M20" s="265"/>
      <c r="N20" s="265"/>
      <c r="O20" s="265"/>
      <c r="P20" s="265"/>
      <c r="Q20" s="265"/>
      <c r="R20" s="265"/>
      <c r="S20" s="265"/>
      <c r="T20" s="265"/>
      <c r="U20" s="265"/>
      <c r="V20" s="265"/>
      <c r="W20" s="265"/>
      <c r="X20" s="265"/>
      <c r="Y20" s="265"/>
      <c r="Z20" s="265"/>
      <c r="AA20" s="265"/>
      <c r="AB20" s="265"/>
      <c r="AC20" s="265"/>
      <c r="AD20" s="265"/>
      <c r="AE20" s="265"/>
      <c r="AF20" s="265"/>
      <c r="AG20" s="265"/>
      <c r="AH20" s="265"/>
      <c r="AI20" s="265"/>
      <c r="AJ20" s="265"/>
      <c r="AK20" s="292"/>
      <c r="AL20" s="293"/>
      <c r="AM20" s="293"/>
      <c r="AN20" s="294"/>
      <c r="AO20" s="295" t="s">
        <v>523</v>
      </c>
      <c r="AP20" s="296" t="s">
        <v>524</v>
      </c>
      <c r="AQ20" s="297" t="s">
        <v>525</v>
      </c>
      <c r="AR20" s="298"/>
    </row>
    <row r="21" spans="1:46" s="304" customFormat="1" ht="13.2" x14ac:dyDescent="0.2">
      <c r="A21" s="299"/>
      <c r="B21" s="270"/>
      <c r="C21" s="270"/>
      <c r="D21" s="270"/>
      <c r="E21" s="270"/>
      <c r="F21" s="270"/>
      <c r="G21" s="270"/>
      <c r="H21" s="270"/>
      <c r="I21" s="270"/>
      <c r="J21" s="270"/>
      <c r="K21" s="270"/>
      <c r="L21" s="270"/>
      <c r="M21" s="270"/>
      <c r="N21" s="270"/>
      <c r="O21" s="270"/>
      <c r="P21" s="270"/>
      <c r="Q21" s="270"/>
      <c r="R21" s="270"/>
      <c r="S21" s="270"/>
      <c r="T21" s="270"/>
      <c r="U21" s="270"/>
      <c r="V21" s="270"/>
      <c r="W21" s="270"/>
      <c r="X21" s="270"/>
      <c r="Y21" s="270"/>
      <c r="Z21" s="270"/>
      <c r="AA21" s="270"/>
      <c r="AB21" s="270"/>
      <c r="AC21" s="270"/>
      <c r="AD21" s="270"/>
      <c r="AE21" s="270"/>
      <c r="AF21" s="270"/>
      <c r="AG21" s="270"/>
      <c r="AH21" s="270"/>
      <c r="AI21" s="270"/>
      <c r="AJ21" s="270"/>
      <c r="AK21" s="1186" t="s">
        <v>526</v>
      </c>
      <c r="AL21" s="1187"/>
      <c r="AM21" s="1187"/>
      <c r="AN21" s="1188"/>
      <c r="AO21" s="300">
        <v>15.36</v>
      </c>
      <c r="AP21" s="301">
        <v>13.47</v>
      </c>
      <c r="AQ21" s="302">
        <v>1.89</v>
      </c>
      <c r="AR21" s="270"/>
      <c r="AS21" s="303"/>
      <c r="AT21" s="299"/>
    </row>
    <row r="22" spans="1:46" s="304" customFormat="1" ht="13.2" x14ac:dyDescent="0.2">
      <c r="A22" s="299"/>
      <c r="B22" s="270"/>
      <c r="C22" s="270"/>
      <c r="D22" s="270"/>
      <c r="E22" s="270"/>
      <c r="F22" s="270"/>
      <c r="G22" s="270"/>
      <c r="H22" s="270"/>
      <c r="I22" s="270"/>
      <c r="J22" s="270"/>
      <c r="K22" s="270"/>
      <c r="L22" s="270"/>
      <c r="M22" s="270"/>
      <c r="N22" s="270"/>
      <c r="O22" s="270"/>
      <c r="P22" s="270"/>
      <c r="Q22" s="270"/>
      <c r="R22" s="270"/>
      <c r="S22" s="270"/>
      <c r="T22" s="270"/>
      <c r="U22" s="270"/>
      <c r="V22" s="270"/>
      <c r="W22" s="270"/>
      <c r="X22" s="270"/>
      <c r="Y22" s="270"/>
      <c r="Z22" s="270"/>
      <c r="AA22" s="270"/>
      <c r="AB22" s="270"/>
      <c r="AC22" s="270"/>
      <c r="AD22" s="270"/>
      <c r="AE22" s="270"/>
      <c r="AF22" s="270"/>
      <c r="AG22" s="270"/>
      <c r="AH22" s="270"/>
      <c r="AI22" s="270"/>
      <c r="AJ22" s="270"/>
      <c r="AK22" s="1186" t="s">
        <v>527</v>
      </c>
      <c r="AL22" s="1187"/>
      <c r="AM22" s="1187"/>
      <c r="AN22" s="1188"/>
      <c r="AO22" s="305">
        <v>99.5</v>
      </c>
      <c r="AP22" s="306">
        <v>96.1</v>
      </c>
      <c r="AQ22" s="307">
        <v>3.4</v>
      </c>
      <c r="AR22" s="291"/>
      <c r="AS22" s="303"/>
      <c r="AT22" s="299"/>
    </row>
    <row r="23" spans="1:46" s="304" customFormat="1" ht="13.2" x14ac:dyDescent="0.2">
      <c r="A23" s="299"/>
      <c r="B23" s="270"/>
      <c r="C23" s="270"/>
      <c r="D23" s="270"/>
      <c r="E23" s="270"/>
      <c r="F23" s="270"/>
      <c r="G23" s="270"/>
      <c r="H23" s="270"/>
      <c r="I23" s="270"/>
      <c r="J23" s="270"/>
      <c r="K23" s="270"/>
      <c r="L23" s="270"/>
      <c r="M23" s="270"/>
      <c r="N23" s="270"/>
      <c r="O23" s="270"/>
      <c r="P23" s="270"/>
      <c r="Q23" s="270"/>
      <c r="R23" s="270"/>
      <c r="S23" s="270"/>
      <c r="T23" s="270"/>
      <c r="U23" s="270"/>
      <c r="V23" s="270"/>
      <c r="W23" s="270"/>
      <c r="X23" s="270"/>
      <c r="Y23" s="270"/>
      <c r="Z23" s="270"/>
      <c r="AA23" s="270"/>
      <c r="AB23" s="270"/>
      <c r="AC23" s="270"/>
      <c r="AD23" s="270"/>
      <c r="AE23" s="270"/>
      <c r="AF23" s="270"/>
      <c r="AG23" s="270"/>
      <c r="AH23" s="270"/>
      <c r="AI23" s="270"/>
      <c r="AJ23" s="270"/>
      <c r="AK23" s="270"/>
      <c r="AL23" s="270"/>
      <c r="AM23" s="270"/>
      <c r="AN23" s="270"/>
      <c r="AO23" s="270"/>
      <c r="AP23" s="291"/>
      <c r="AQ23" s="291"/>
      <c r="AR23" s="291"/>
      <c r="AS23" s="303"/>
      <c r="AT23" s="299"/>
    </row>
    <row r="24" spans="1:46" s="304" customFormat="1" ht="13.2" x14ac:dyDescent="0.2">
      <c r="A24" s="299"/>
      <c r="B24" s="270"/>
      <c r="C24" s="270"/>
      <c r="D24" s="270"/>
      <c r="E24" s="270"/>
      <c r="F24" s="270"/>
      <c r="G24" s="270"/>
      <c r="H24" s="270"/>
      <c r="I24" s="270"/>
      <c r="J24" s="270"/>
      <c r="K24" s="270"/>
      <c r="L24" s="270"/>
      <c r="M24" s="270"/>
      <c r="N24" s="270"/>
      <c r="O24" s="270"/>
      <c r="P24" s="270"/>
      <c r="Q24" s="270"/>
      <c r="R24" s="270"/>
      <c r="S24" s="270"/>
      <c r="T24" s="270"/>
      <c r="U24" s="270"/>
      <c r="V24" s="270"/>
      <c r="W24" s="270"/>
      <c r="X24" s="270"/>
      <c r="Y24" s="270"/>
      <c r="Z24" s="270"/>
      <c r="AA24" s="270"/>
      <c r="AB24" s="270"/>
      <c r="AC24" s="270"/>
      <c r="AD24" s="270"/>
      <c r="AE24" s="270"/>
      <c r="AF24" s="270"/>
      <c r="AG24" s="270"/>
      <c r="AH24" s="270"/>
      <c r="AI24" s="270"/>
      <c r="AJ24" s="270"/>
      <c r="AK24" s="270"/>
      <c r="AL24" s="270"/>
      <c r="AM24" s="270"/>
      <c r="AN24" s="270"/>
      <c r="AO24" s="270"/>
      <c r="AP24" s="291"/>
      <c r="AQ24" s="291"/>
      <c r="AR24" s="291"/>
      <c r="AS24" s="303"/>
      <c r="AT24" s="299"/>
    </row>
    <row r="25" spans="1:46" s="304" customFormat="1" ht="13.2" x14ac:dyDescent="0.2">
      <c r="A25" s="308"/>
      <c r="B25" s="309"/>
      <c r="C25" s="309"/>
      <c r="D25" s="309"/>
      <c r="E25" s="309"/>
      <c r="F25" s="309"/>
      <c r="G25" s="309"/>
      <c r="H25" s="309"/>
      <c r="I25" s="309"/>
      <c r="J25" s="309"/>
      <c r="K25" s="309"/>
      <c r="L25" s="309"/>
      <c r="M25" s="309"/>
      <c r="N25" s="309"/>
      <c r="O25" s="309"/>
      <c r="P25" s="309"/>
      <c r="Q25" s="309"/>
      <c r="R25" s="309"/>
      <c r="S25" s="309"/>
      <c r="T25" s="309"/>
      <c r="U25" s="309"/>
      <c r="V25" s="309"/>
      <c r="W25" s="309"/>
      <c r="X25" s="309"/>
      <c r="Y25" s="309"/>
      <c r="Z25" s="309"/>
      <c r="AA25" s="309"/>
      <c r="AB25" s="309"/>
      <c r="AC25" s="309"/>
      <c r="AD25" s="309"/>
      <c r="AE25" s="309"/>
      <c r="AF25" s="309"/>
      <c r="AG25" s="309"/>
      <c r="AH25" s="309"/>
      <c r="AI25" s="309"/>
      <c r="AJ25" s="309"/>
      <c r="AK25" s="309"/>
      <c r="AL25" s="309"/>
      <c r="AM25" s="309"/>
      <c r="AN25" s="309"/>
      <c r="AO25" s="309"/>
      <c r="AP25" s="310"/>
      <c r="AQ25" s="310"/>
      <c r="AR25" s="310"/>
      <c r="AS25" s="311"/>
      <c r="AT25" s="299"/>
    </row>
    <row r="26" spans="1:46" s="304" customFormat="1" ht="13.2" x14ac:dyDescent="0.2">
      <c r="A26" s="1177" t="s">
        <v>528</v>
      </c>
      <c r="B26" s="1177"/>
      <c r="C26" s="1177"/>
      <c r="D26" s="1177"/>
      <c r="E26" s="1177"/>
      <c r="F26" s="1177"/>
      <c r="G26" s="1177"/>
      <c r="H26" s="1177"/>
      <c r="I26" s="1177"/>
      <c r="J26" s="1177"/>
      <c r="K26" s="1177"/>
      <c r="L26" s="1177"/>
      <c r="M26" s="1177"/>
      <c r="N26" s="1177"/>
      <c r="O26" s="1177"/>
      <c r="P26" s="1177"/>
      <c r="Q26" s="1177"/>
      <c r="R26" s="1177"/>
      <c r="S26" s="1177"/>
      <c r="T26" s="1177"/>
      <c r="U26" s="1177"/>
      <c r="V26" s="1177"/>
      <c r="W26" s="1177"/>
      <c r="X26" s="1177"/>
      <c r="Y26" s="1177"/>
      <c r="Z26" s="1177"/>
      <c r="AA26" s="1177"/>
      <c r="AB26" s="1177"/>
      <c r="AC26" s="1177"/>
      <c r="AD26" s="1177"/>
      <c r="AE26" s="1177"/>
      <c r="AF26" s="1177"/>
      <c r="AG26" s="1177"/>
      <c r="AH26" s="1177"/>
      <c r="AI26" s="1177"/>
      <c r="AJ26" s="1177"/>
      <c r="AK26" s="1177"/>
      <c r="AL26" s="1177"/>
      <c r="AM26" s="1177"/>
      <c r="AN26" s="1177"/>
      <c r="AO26" s="1177"/>
      <c r="AP26" s="1177"/>
      <c r="AQ26" s="1177"/>
      <c r="AR26" s="1177"/>
      <c r="AS26" s="1177"/>
      <c r="AT26" s="270"/>
    </row>
    <row r="27" spans="1:46" ht="13.2" x14ac:dyDescent="0.2">
      <c r="A27" s="312"/>
      <c r="AO27" s="265"/>
      <c r="AP27" s="265"/>
      <c r="AQ27" s="265"/>
      <c r="AR27" s="265"/>
      <c r="AS27" s="265"/>
      <c r="AT27" s="265"/>
    </row>
    <row r="28" spans="1:46" ht="16.2" x14ac:dyDescent="0.2">
      <c r="A28" s="266" t="s">
        <v>529</v>
      </c>
      <c r="B28" s="267"/>
      <c r="C28" s="267"/>
      <c r="D28" s="267"/>
      <c r="E28" s="267"/>
      <c r="F28" s="267"/>
      <c r="G28" s="267"/>
      <c r="H28" s="267"/>
      <c r="I28" s="267"/>
      <c r="J28" s="267"/>
      <c r="K28" s="267"/>
      <c r="L28" s="267"/>
      <c r="M28" s="267"/>
      <c r="N28" s="267"/>
      <c r="O28" s="267"/>
      <c r="P28" s="267"/>
      <c r="Q28" s="267"/>
      <c r="R28" s="267"/>
      <c r="S28" s="267"/>
      <c r="T28" s="267"/>
      <c r="U28" s="267"/>
      <c r="V28" s="267"/>
      <c r="W28" s="267"/>
      <c r="X28" s="267"/>
      <c r="Y28" s="267"/>
      <c r="Z28" s="267"/>
      <c r="AA28" s="267"/>
      <c r="AB28" s="267"/>
      <c r="AC28" s="267"/>
      <c r="AD28" s="267"/>
      <c r="AE28" s="267"/>
      <c r="AF28" s="267"/>
      <c r="AG28" s="267"/>
      <c r="AH28" s="267"/>
      <c r="AI28" s="267"/>
      <c r="AJ28" s="267"/>
      <c r="AK28" s="267"/>
      <c r="AL28" s="267"/>
      <c r="AM28" s="267"/>
      <c r="AN28" s="267"/>
      <c r="AO28" s="267"/>
      <c r="AP28" s="267"/>
      <c r="AQ28" s="267"/>
      <c r="AR28" s="267"/>
      <c r="AS28" s="313"/>
    </row>
    <row r="29" spans="1:46" ht="13.2" x14ac:dyDescent="0.2">
      <c r="A29" s="269"/>
      <c r="B29" s="265"/>
      <c r="C29" s="265"/>
      <c r="D29" s="265"/>
      <c r="E29" s="265"/>
      <c r="F29" s="265"/>
      <c r="G29" s="265"/>
      <c r="H29" s="265"/>
      <c r="I29" s="265"/>
      <c r="J29" s="265"/>
      <c r="K29" s="265"/>
      <c r="L29" s="265"/>
      <c r="M29" s="265"/>
      <c r="N29" s="265"/>
      <c r="O29" s="265"/>
      <c r="P29" s="265"/>
      <c r="Q29" s="265"/>
      <c r="R29" s="265"/>
      <c r="S29" s="265"/>
      <c r="T29" s="265"/>
      <c r="U29" s="265"/>
      <c r="V29" s="265"/>
      <c r="W29" s="265"/>
      <c r="X29" s="265"/>
      <c r="Y29" s="265"/>
      <c r="Z29" s="265"/>
      <c r="AA29" s="265"/>
      <c r="AB29" s="265"/>
      <c r="AC29" s="265"/>
      <c r="AD29" s="265"/>
      <c r="AE29" s="265"/>
      <c r="AF29" s="265"/>
      <c r="AG29" s="265"/>
      <c r="AH29" s="265"/>
      <c r="AI29" s="265"/>
      <c r="AJ29" s="265"/>
      <c r="AK29" s="270" t="s">
        <v>530</v>
      </c>
      <c r="AL29" s="270"/>
      <c r="AM29" s="270"/>
      <c r="AN29" s="270"/>
      <c r="AO29" s="265"/>
      <c r="AP29" s="265"/>
      <c r="AQ29" s="265"/>
      <c r="AR29" s="265"/>
      <c r="AS29" s="314"/>
    </row>
    <row r="30" spans="1:46" ht="13.5" customHeight="1" x14ac:dyDescent="0.2">
      <c r="A30" s="269"/>
      <c r="B30" s="265"/>
      <c r="C30" s="265"/>
      <c r="D30" s="265"/>
      <c r="E30" s="265"/>
      <c r="F30" s="265"/>
      <c r="G30" s="265"/>
      <c r="H30" s="265"/>
      <c r="I30" s="265"/>
      <c r="J30" s="265"/>
      <c r="K30" s="265"/>
      <c r="L30" s="265"/>
      <c r="M30" s="265"/>
      <c r="N30" s="265"/>
      <c r="O30" s="265"/>
      <c r="P30" s="265"/>
      <c r="Q30" s="265"/>
      <c r="R30" s="265"/>
      <c r="S30" s="265"/>
      <c r="T30" s="265"/>
      <c r="U30" s="265"/>
      <c r="V30" s="265"/>
      <c r="W30" s="265"/>
      <c r="X30" s="265"/>
      <c r="Y30" s="265"/>
      <c r="Z30" s="265"/>
      <c r="AA30" s="265"/>
      <c r="AB30" s="265"/>
      <c r="AC30" s="265"/>
      <c r="AD30" s="265"/>
      <c r="AE30" s="265"/>
      <c r="AF30" s="265"/>
      <c r="AG30" s="265"/>
      <c r="AH30" s="265"/>
      <c r="AI30" s="265"/>
      <c r="AJ30" s="265"/>
      <c r="AK30" s="272"/>
      <c r="AL30" s="273"/>
      <c r="AM30" s="273"/>
      <c r="AN30" s="274"/>
      <c r="AO30" s="1178" t="s">
        <v>509</v>
      </c>
      <c r="AP30" s="275"/>
      <c r="AQ30" s="276" t="s">
        <v>510</v>
      </c>
      <c r="AR30" s="277"/>
    </row>
    <row r="31" spans="1:46" ht="13.2" x14ac:dyDescent="0.2">
      <c r="A31" s="269"/>
      <c r="B31" s="265"/>
      <c r="C31" s="265"/>
      <c r="D31" s="265"/>
      <c r="E31" s="265"/>
      <c r="F31" s="265"/>
      <c r="G31" s="265"/>
      <c r="H31" s="265"/>
      <c r="I31" s="265"/>
      <c r="J31" s="265"/>
      <c r="K31" s="265"/>
      <c r="L31" s="265"/>
      <c r="M31" s="265"/>
      <c r="N31" s="265"/>
      <c r="O31" s="265"/>
      <c r="P31" s="265"/>
      <c r="Q31" s="265"/>
      <c r="R31" s="265"/>
      <c r="S31" s="265"/>
      <c r="T31" s="265"/>
      <c r="U31" s="265"/>
      <c r="V31" s="265"/>
      <c r="W31" s="265"/>
      <c r="X31" s="265"/>
      <c r="Y31" s="265"/>
      <c r="Z31" s="265"/>
      <c r="AA31" s="265"/>
      <c r="AB31" s="265"/>
      <c r="AC31" s="265"/>
      <c r="AD31" s="265"/>
      <c r="AE31" s="265"/>
      <c r="AF31" s="265"/>
      <c r="AG31" s="265"/>
      <c r="AH31" s="265"/>
      <c r="AI31" s="265"/>
      <c r="AJ31" s="265"/>
      <c r="AK31" s="278"/>
      <c r="AL31" s="279"/>
      <c r="AM31" s="279"/>
      <c r="AN31" s="280"/>
      <c r="AO31" s="1179"/>
      <c r="AP31" s="281" t="s">
        <v>511</v>
      </c>
      <c r="AQ31" s="282" t="s">
        <v>512</v>
      </c>
      <c r="AR31" s="283" t="s">
        <v>513</v>
      </c>
    </row>
    <row r="32" spans="1:46" ht="27" customHeight="1" x14ac:dyDescent="0.2">
      <c r="A32" s="269"/>
      <c r="B32" s="265"/>
      <c r="C32" s="265"/>
      <c r="D32" s="265"/>
      <c r="E32" s="265"/>
      <c r="F32" s="265"/>
      <c r="G32" s="265"/>
      <c r="H32" s="265"/>
      <c r="I32" s="265"/>
      <c r="J32" s="265"/>
      <c r="K32" s="265"/>
      <c r="L32" s="265"/>
      <c r="M32" s="265"/>
      <c r="N32" s="265"/>
      <c r="O32" s="265"/>
      <c r="P32" s="265"/>
      <c r="Q32" s="265"/>
      <c r="R32" s="265"/>
      <c r="S32" s="265"/>
      <c r="T32" s="265"/>
      <c r="U32" s="265"/>
      <c r="V32" s="265"/>
      <c r="W32" s="265"/>
      <c r="X32" s="265"/>
      <c r="Y32" s="265"/>
      <c r="Z32" s="265"/>
      <c r="AA32" s="265"/>
      <c r="AB32" s="265"/>
      <c r="AC32" s="265"/>
      <c r="AD32" s="265"/>
      <c r="AE32" s="265"/>
      <c r="AF32" s="265"/>
      <c r="AG32" s="265"/>
      <c r="AH32" s="265"/>
      <c r="AI32" s="265"/>
      <c r="AJ32" s="265"/>
      <c r="AK32" s="1194" t="s">
        <v>531</v>
      </c>
      <c r="AL32" s="1195"/>
      <c r="AM32" s="1195"/>
      <c r="AN32" s="1196"/>
      <c r="AO32" s="315">
        <v>482032</v>
      </c>
      <c r="AP32" s="315">
        <v>61704</v>
      </c>
      <c r="AQ32" s="316">
        <v>77495</v>
      </c>
      <c r="AR32" s="317">
        <v>-20.399999999999999</v>
      </c>
    </row>
    <row r="33" spans="1:46" ht="13.5" customHeight="1" x14ac:dyDescent="0.2">
      <c r="A33" s="269"/>
      <c r="B33" s="265"/>
      <c r="C33" s="265"/>
      <c r="D33" s="265"/>
      <c r="E33" s="265"/>
      <c r="F33" s="265"/>
      <c r="G33" s="265"/>
      <c r="H33" s="265"/>
      <c r="I33" s="265"/>
      <c r="J33" s="265"/>
      <c r="K33" s="265"/>
      <c r="L33" s="265"/>
      <c r="M33" s="265"/>
      <c r="N33" s="265"/>
      <c r="O33" s="265"/>
      <c r="P33" s="265"/>
      <c r="Q33" s="265"/>
      <c r="R33" s="265"/>
      <c r="S33" s="265"/>
      <c r="T33" s="265"/>
      <c r="U33" s="265"/>
      <c r="V33" s="265"/>
      <c r="W33" s="265"/>
      <c r="X33" s="265"/>
      <c r="Y33" s="265"/>
      <c r="Z33" s="265"/>
      <c r="AA33" s="265"/>
      <c r="AB33" s="265"/>
      <c r="AC33" s="265"/>
      <c r="AD33" s="265"/>
      <c r="AE33" s="265"/>
      <c r="AF33" s="265"/>
      <c r="AG33" s="265"/>
      <c r="AH33" s="265"/>
      <c r="AI33" s="265"/>
      <c r="AJ33" s="265"/>
      <c r="AK33" s="1194" t="s">
        <v>532</v>
      </c>
      <c r="AL33" s="1195"/>
      <c r="AM33" s="1195"/>
      <c r="AN33" s="1196"/>
      <c r="AO33" s="315" t="s">
        <v>518</v>
      </c>
      <c r="AP33" s="315" t="s">
        <v>518</v>
      </c>
      <c r="AQ33" s="316" t="s">
        <v>518</v>
      </c>
      <c r="AR33" s="317" t="s">
        <v>518</v>
      </c>
    </row>
    <row r="34" spans="1:46" ht="27" customHeight="1" x14ac:dyDescent="0.2">
      <c r="A34" s="269"/>
      <c r="B34" s="265"/>
      <c r="C34" s="265"/>
      <c r="D34" s="265"/>
      <c r="E34" s="265"/>
      <c r="F34" s="265"/>
      <c r="G34" s="265"/>
      <c r="H34" s="265"/>
      <c r="I34" s="265"/>
      <c r="J34" s="265"/>
      <c r="K34" s="265"/>
      <c r="L34" s="265"/>
      <c r="M34" s="265"/>
      <c r="N34" s="265"/>
      <c r="O34" s="265"/>
      <c r="P34" s="265"/>
      <c r="Q34" s="265"/>
      <c r="R34" s="265"/>
      <c r="S34" s="265"/>
      <c r="T34" s="265"/>
      <c r="U34" s="265"/>
      <c r="V34" s="265"/>
      <c r="W34" s="265"/>
      <c r="X34" s="265"/>
      <c r="Y34" s="265"/>
      <c r="Z34" s="265"/>
      <c r="AA34" s="265"/>
      <c r="AB34" s="265"/>
      <c r="AC34" s="265"/>
      <c r="AD34" s="265"/>
      <c r="AE34" s="265"/>
      <c r="AF34" s="265"/>
      <c r="AG34" s="265"/>
      <c r="AH34" s="265"/>
      <c r="AI34" s="265"/>
      <c r="AJ34" s="265"/>
      <c r="AK34" s="1194" t="s">
        <v>533</v>
      </c>
      <c r="AL34" s="1195"/>
      <c r="AM34" s="1195"/>
      <c r="AN34" s="1196"/>
      <c r="AO34" s="315" t="s">
        <v>518</v>
      </c>
      <c r="AP34" s="315" t="s">
        <v>518</v>
      </c>
      <c r="AQ34" s="316" t="s">
        <v>518</v>
      </c>
      <c r="AR34" s="317" t="s">
        <v>518</v>
      </c>
    </row>
    <row r="35" spans="1:46" ht="27" customHeight="1" x14ac:dyDescent="0.2">
      <c r="A35" s="269"/>
      <c r="B35" s="265"/>
      <c r="C35" s="265"/>
      <c r="D35" s="265"/>
      <c r="E35" s="265"/>
      <c r="F35" s="265"/>
      <c r="G35" s="265"/>
      <c r="H35" s="265"/>
      <c r="I35" s="265"/>
      <c r="J35" s="265"/>
      <c r="K35" s="265"/>
      <c r="L35" s="265"/>
      <c r="M35" s="265"/>
      <c r="N35" s="265"/>
      <c r="O35" s="265"/>
      <c r="P35" s="265"/>
      <c r="Q35" s="265"/>
      <c r="R35" s="265"/>
      <c r="S35" s="265"/>
      <c r="T35" s="265"/>
      <c r="U35" s="265"/>
      <c r="V35" s="265"/>
      <c r="W35" s="265"/>
      <c r="X35" s="265"/>
      <c r="Y35" s="265"/>
      <c r="Z35" s="265"/>
      <c r="AA35" s="265"/>
      <c r="AB35" s="265"/>
      <c r="AC35" s="265"/>
      <c r="AD35" s="265"/>
      <c r="AE35" s="265"/>
      <c r="AF35" s="265"/>
      <c r="AG35" s="265"/>
      <c r="AH35" s="265"/>
      <c r="AI35" s="265"/>
      <c r="AJ35" s="265"/>
      <c r="AK35" s="1194" t="s">
        <v>534</v>
      </c>
      <c r="AL35" s="1195"/>
      <c r="AM35" s="1195"/>
      <c r="AN35" s="1196"/>
      <c r="AO35" s="315">
        <v>164105</v>
      </c>
      <c r="AP35" s="315">
        <v>21007</v>
      </c>
      <c r="AQ35" s="316">
        <v>26940</v>
      </c>
      <c r="AR35" s="317">
        <v>-22</v>
      </c>
    </row>
    <row r="36" spans="1:46" ht="27" customHeight="1" x14ac:dyDescent="0.2">
      <c r="A36" s="269"/>
      <c r="B36" s="265"/>
      <c r="C36" s="265"/>
      <c r="D36" s="265"/>
      <c r="E36" s="265"/>
      <c r="F36" s="265"/>
      <c r="G36" s="265"/>
      <c r="H36" s="265"/>
      <c r="I36" s="265"/>
      <c r="J36" s="265"/>
      <c r="K36" s="265"/>
      <c r="L36" s="265"/>
      <c r="M36" s="265"/>
      <c r="N36" s="265"/>
      <c r="O36" s="265"/>
      <c r="P36" s="265"/>
      <c r="Q36" s="265"/>
      <c r="R36" s="265"/>
      <c r="S36" s="265"/>
      <c r="T36" s="265"/>
      <c r="U36" s="265"/>
      <c r="V36" s="265"/>
      <c r="W36" s="265"/>
      <c r="X36" s="265"/>
      <c r="Y36" s="265"/>
      <c r="Z36" s="265"/>
      <c r="AA36" s="265"/>
      <c r="AB36" s="265"/>
      <c r="AC36" s="265"/>
      <c r="AD36" s="265"/>
      <c r="AE36" s="265"/>
      <c r="AF36" s="265"/>
      <c r="AG36" s="265"/>
      <c r="AH36" s="265"/>
      <c r="AI36" s="265"/>
      <c r="AJ36" s="265"/>
      <c r="AK36" s="1194" t="s">
        <v>535</v>
      </c>
      <c r="AL36" s="1195"/>
      <c r="AM36" s="1195"/>
      <c r="AN36" s="1196"/>
      <c r="AO36" s="315">
        <v>56871</v>
      </c>
      <c r="AP36" s="315">
        <v>7280</v>
      </c>
      <c r="AQ36" s="316">
        <v>3757</v>
      </c>
      <c r="AR36" s="317">
        <v>93.8</v>
      </c>
    </row>
    <row r="37" spans="1:46" ht="13.5" customHeight="1" x14ac:dyDescent="0.2">
      <c r="A37" s="269"/>
      <c r="B37" s="265"/>
      <c r="C37" s="265"/>
      <c r="D37" s="265"/>
      <c r="E37" s="265"/>
      <c r="F37" s="265"/>
      <c r="G37" s="265"/>
      <c r="H37" s="265"/>
      <c r="I37" s="265"/>
      <c r="J37" s="265"/>
      <c r="K37" s="265"/>
      <c r="L37" s="265"/>
      <c r="M37" s="265"/>
      <c r="N37" s="265"/>
      <c r="O37" s="265"/>
      <c r="P37" s="265"/>
      <c r="Q37" s="265"/>
      <c r="R37" s="265"/>
      <c r="S37" s="265"/>
      <c r="T37" s="265"/>
      <c r="U37" s="265"/>
      <c r="V37" s="265"/>
      <c r="W37" s="265"/>
      <c r="X37" s="265"/>
      <c r="Y37" s="265"/>
      <c r="Z37" s="265"/>
      <c r="AA37" s="265"/>
      <c r="AB37" s="265"/>
      <c r="AC37" s="265"/>
      <c r="AD37" s="265"/>
      <c r="AE37" s="265"/>
      <c r="AF37" s="265"/>
      <c r="AG37" s="265"/>
      <c r="AH37" s="265"/>
      <c r="AI37" s="265"/>
      <c r="AJ37" s="265"/>
      <c r="AK37" s="1194" t="s">
        <v>536</v>
      </c>
      <c r="AL37" s="1195"/>
      <c r="AM37" s="1195"/>
      <c r="AN37" s="1196"/>
      <c r="AO37" s="315">
        <v>51991</v>
      </c>
      <c r="AP37" s="315">
        <v>6655</v>
      </c>
      <c r="AQ37" s="316">
        <v>476</v>
      </c>
      <c r="AR37" s="317">
        <v>1298.0999999999999</v>
      </c>
    </row>
    <row r="38" spans="1:46" ht="27" customHeight="1" x14ac:dyDescent="0.2">
      <c r="A38" s="269"/>
      <c r="B38" s="265"/>
      <c r="C38" s="265"/>
      <c r="D38" s="265"/>
      <c r="E38" s="265"/>
      <c r="F38" s="265"/>
      <c r="G38" s="265"/>
      <c r="H38" s="265"/>
      <c r="I38" s="265"/>
      <c r="J38" s="265"/>
      <c r="K38" s="265"/>
      <c r="L38" s="265"/>
      <c r="M38" s="265"/>
      <c r="N38" s="265"/>
      <c r="O38" s="265"/>
      <c r="P38" s="265"/>
      <c r="Q38" s="265"/>
      <c r="R38" s="265"/>
      <c r="S38" s="265"/>
      <c r="T38" s="265"/>
      <c r="U38" s="265"/>
      <c r="V38" s="265"/>
      <c r="W38" s="265"/>
      <c r="X38" s="265"/>
      <c r="Y38" s="265"/>
      <c r="Z38" s="265"/>
      <c r="AA38" s="265"/>
      <c r="AB38" s="265"/>
      <c r="AC38" s="265"/>
      <c r="AD38" s="265"/>
      <c r="AE38" s="265"/>
      <c r="AF38" s="265"/>
      <c r="AG38" s="265"/>
      <c r="AH38" s="265"/>
      <c r="AI38" s="265"/>
      <c r="AJ38" s="265"/>
      <c r="AK38" s="1197" t="s">
        <v>537</v>
      </c>
      <c r="AL38" s="1198"/>
      <c r="AM38" s="1198"/>
      <c r="AN38" s="1199"/>
      <c r="AO38" s="318" t="s">
        <v>518</v>
      </c>
      <c r="AP38" s="318" t="s">
        <v>518</v>
      </c>
      <c r="AQ38" s="319">
        <v>3</v>
      </c>
      <c r="AR38" s="307" t="s">
        <v>518</v>
      </c>
      <c r="AS38" s="314"/>
    </row>
    <row r="39" spans="1:46" ht="13.2" x14ac:dyDescent="0.2">
      <c r="A39" s="269"/>
      <c r="B39" s="265"/>
      <c r="C39" s="265"/>
      <c r="D39" s="265"/>
      <c r="E39" s="265"/>
      <c r="F39" s="265"/>
      <c r="G39" s="265"/>
      <c r="H39" s="265"/>
      <c r="I39" s="265"/>
      <c r="J39" s="265"/>
      <c r="K39" s="265"/>
      <c r="L39" s="265"/>
      <c r="M39" s="265"/>
      <c r="N39" s="265"/>
      <c r="O39" s="265"/>
      <c r="P39" s="265"/>
      <c r="Q39" s="265"/>
      <c r="R39" s="265"/>
      <c r="S39" s="265"/>
      <c r="T39" s="265"/>
      <c r="U39" s="265"/>
      <c r="V39" s="265"/>
      <c r="W39" s="265"/>
      <c r="X39" s="265"/>
      <c r="Y39" s="265"/>
      <c r="Z39" s="265"/>
      <c r="AA39" s="265"/>
      <c r="AB39" s="265"/>
      <c r="AC39" s="265"/>
      <c r="AD39" s="265"/>
      <c r="AE39" s="265"/>
      <c r="AF39" s="265"/>
      <c r="AG39" s="265"/>
      <c r="AH39" s="265"/>
      <c r="AI39" s="265"/>
      <c r="AJ39" s="265"/>
      <c r="AK39" s="1197" t="s">
        <v>538</v>
      </c>
      <c r="AL39" s="1198"/>
      <c r="AM39" s="1198"/>
      <c r="AN39" s="1199"/>
      <c r="AO39" s="315">
        <v>-47063</v>
      </c>
      <c r="AP39" s="315">
        <v>-6024</v>
      </c>
      <c r="AQ39" s="316">
        <v>-1869</v>
      </c>
      <c r="AR39" s="317">
        <v>222.3</v>
      </c>
      <c r="AS39" s="314"/>
    </row>
    <row r="40" spans="1:46" ht="27" customHeight="1" x14ac:dyDescent="0.2">
      <c r="A40" s="269"/>
      <c r="B40" s="265"/>
      <c r="C40" s="265"/>
      <c r="D40" s="265"/>
      <c r="E40" s="265"/>
      <c r="F40" s="265"/>
      <c r="G40" s="265"/>
      <c r="H40" s="265"/>
      <c r="I40" s="265"/>
      <c r="J40" s="265"/>
      <c r="K40" s="265"/>
      <c r="L40" s="265"/>
      <c r="M40" s="265"/>
      <c r="N40" s="265"/>
      <c r="O40" s="265"/>
      <c r="P40" s="265"/>
      <c r="Q40" s="265"/>
      <c r="R40" s="265"/>
      <c r="S40" s="265"/>
      <c r="T40" s="265"/>
      <c r="U40" s="265"/>
      <c r="V40" s="265"/>
      <c r="W40" s="265"/>
      <c r="X40" s="265"/>
      <c r="Y40" s="265"/>
      <c r="Z40" s="265"/>
      <c r="AA40" s="265"/>
      <c r="AB40" s="265"/>
      <c r="AC40" s="265"/>
      <c r="AD40" s="265"/>
      <c r="AE40" s="265"/>
      <c r="AF40" s="265"/>
      <c r="AG40" s="265"/>
      <c r="AH40" s="265"/>
      <c r="AI40" s="265"/>
      <c r="AJ40" s="265"/>
      <c r="AK40" s="1194" t="s">
        <v>539</v>
      </c>
      <c r="AL40" s="1195"/>
      <c r="AM40" s="1195"/>
      <c r="AN40" s="1196"/>
      <c r="AO40" s="315">
        <v>-420931</v>
      </c>
      <c r="AP40" s="315">
        <v>-53883</v>
      </c>
      <c r="AQ40" s="316">
        <v>-73868</v>
      </c>
      <c r="AR40" s="317">
        <v>-27.1</v>
      </c>
      <c r="AS40" s="314"/>
    </row>
    <row r="41" spans="1:46" ht="13.2" x14ac:dyDescent="0.2">
      <c r="A41" s="269"/>
      <c r="B41" s="265"/>
      <c r="C41" s="265"/>
      <c r="D41" s="265"/>
      <c r="E41" s="265"/>
      <c r="F41" s="265"/>
      <c r="G41" s="265"/>
      <c r="H41" s="265"/>
      <c r="I41" s="265"/>
      <c r="J41" s="265"/>
      <c r="K41" s="265"/>
      <c r="L41" s="265"/>
      <c r="M41" s="265"/>
      <c r="N41" s="265"/>
      <c r="O41" s="265"/>
      <c r="P41" s="265"/>
      <c r="Q41" s="265"/>
      <c r="R41" s="265"/>
      <c r="S41" s="265"/>
      <c r="T41" s="265"/>
      <c r="U41" s="265"/>
      <c r="V41" s="265"/>
      <c r="W41" s="265"/>
      <c r="X41" s="265"/>
      <c r="Y41" s="265"/>
      <c r="Z41" s="265"/>
      <c r="AA41" s="265"/>
      <c r="AB41" s="265"/>
      <c r="AC41" s="265"/>
      <c r="AD41" s="265"/>
      <c r="AE41" s="265"/>
      <c r="AF41" s="265"/>
      <c r="AG41" s="265"/>
      <c r="AH41" s="265"/>
      <c r="AI41" s="265"/>
      <c r="AJ41" s="265"/>
      <c r="AK41" s="1200" t="s">
        <v>309</v>
      </c>
      <c r="AL41" s="1201"/>
      <c r="AM41" s="1201"/>
      <c r="AN41" s="1202"/>
      <c r="AO41" s="315">
        <v>287005</v>
      </c>
      <c r="AP41" s="315">
        <v>36739</v>
      </c>
      <c r="AQ41" s="316">
        <v>32935</v>
      </c>
      <c r="AR41" s="317">
        <v>11.6</v>
      </c>
      <c r="AS41" s="314"/>
    </row>
    <row r="42" spans="1:46" ht="13.2" x14ac:dyDescent="0.2">
      <c r="A42" s="269"/>
      <c r="B42" s="265"/>
      <c r="C42" s="265"/>
      <c r="D42" s="265"/>
      <c r="E42" s="265"/>
      <c r="F42" s="265"/>
      <c r="G42" s="265"/>
      <c r="H42" s="265"/>
      <c r="I42" s="265"/>
      <c r="J42" s="265"/>
      <c r="K42" s="265"/>
      <c r="L42" s="265"/>
      <c r="M42" s="265"/>
      <c r="N42" s="265"/>
      <c r="O42" s="265"/>
      <c r="P42" s="265"/>
      <c r="Q42" s="265"/>
      <c r="R42" s="265"/>
      <c r="S42" s="265"/>
      <c r="T42" s="265"/>
      <c r="U42" s="265"/>
      <c r="V42" s="265"/>
      <c r="W42" s="265"/>
      <c r="X42" s="265"/>
      <c r="Y42" s="265"/>
      <c r="Z42" s="265"/>
      <c r="AA42" s="265"/>
      <c r="AB42" s="265"/>
      <c r="AC42" s="265"/>
      <c r="AD42" s="265"/>
      <c r="AE42" s="265"/>
      <c r="AF42" s="265"/>
      <c r="AG42" s="265"/>
      <c r="AH42" s="265"/>
      <c r="AI42" s="265"/>
      <c r="AJ42" s="265"/>
      <c r="AK42" s="320" t="s">
        <v>540</v>
      </c>
      <c r="AL42" s="265"/>
      <c r="AM42" s="265"/>
      <c r="AN42" s="265"/>
      <c r="AO42" s="265"/>
      <c r="AP42" s="265"/>
      <c r="AQ42" s="291"/>
      <c r="AR42" s="291"/>
      <c r="AS42" s="314"/>
    </row>
    <row r="43" spans="1:46" ht="13.2" x14ac:dyDescent="0.2">
      <c r="A43" s="269"/>
      <c r="B43" s="265"/>
      <c r="C43" s="265"/>
      <c r="D43" s="265"/>
      <c r="E43" s="265"/>
      <c r="F43" s="265"/>
      <c r="G43" s="265"/>
      <c r="H43" s="265"/>
      <c r="I43" s="265"/>
      <c r="J43" s="265"/>
      <c r="K43" s="265"/>
      <c r="L43" s="265"/>
      <c r="M43" s="265"/>
      <c r="N43" s="265"/>
      <c r="O43" s="265"/>
      <c r="P43" s="265"/>
      <c r="Q43" s="265"/>
      <c r="R43" s="265"/>
      <c r="S43" s="265"/>
      <c r="T43" s="265"/>
      <c r="U43" s="265"/>
      <c r="V43" s="265"/>
      <c r="W43" s="265"/>
      <c r="X43" s="265"/>
      <c r="Y43" s="265"/>
      <c r="Z43" s="265"/>
      <c r="AA43" s="265"/>
      <c r="AB43" s="265"/>
      <c r="AC43" s="265"/>
      <c r="AD43" s="265"/>
      <c r="AE43" s="265"/>
      <c r="AF43" s="265"/>
      <c r="AG43" s="265"/>
      <c r="AH43" s="265"/>
      <c r="AI43" s="265"/>
      <c r="AJ43" s="265"/>
      <c r="AK43" s="265"/>
      <c r="AL43" s="265"/>
      <c r="AM43" s="265"/>
      <c r="AN43" s="265"/>
      <c r="AO43" s="265"/>
      <c r="AP43" s="321"/>
      <c r="AQ43" s="291"/>
      <c r="AR43" s="265"/>
      <c r="AS43" s="314"/>
    </row>
    <row r="44" spans="1:46" ht="13.2" x14ac:dyDescent="0.2">
      <c r="A44" s="269"/>
      <c r="B44" s="265"/>
      <c r="C44" s="265"/>
      <c r="D44" s="265"/>
      <c r="E44" s="265"/>
      <c r="F44" s="265"/>
      <c r="G44" s="265"/>
      <c r="H44" s="265"/>
      <c r="I44" s="265"/>
      <c r="J44" s="265"/>
      <c r="K44" s="265"/>
      <c r="L44" s="265"/>
      <c r="M44" s="265"/>
      <c r="N44" s="265"/>
      <c r="O44" s="265"/>
      <c r="P44" s="265"/>
      <c r="Q44" s="265"/>
      <c r="R44" s="265"/>
      <c r="S44" s="265"/>
      <c r="T44" s="265"/>
      <c r="U44" s="265"/>
      <c r="V44" s="265"/>
      <c r="W44" s="265"/>
      <c r="X44" s="265"/>
      <c r="Y44" s="265"/>
      <c r="Z44" s="265"/>
      <c r="AA44" s="265"/>
      <c r="AB44" s="265"/>
      <c r="AC44" s="265"/>
      <c r="AD44" s="265"/>
      <c r="AE44" s="265"/>
      <c r="AF44" s="265"/>
      <c r="AG44" s="265"/>
      <c r="AH44" s="265"/>
      <c r="AI44" s="265"/>
      <c r="AJ44" s="265"/>
      <c r="AK44" s="265"/>
      <c r="AL44" s="265"/>
      <c r="AM44" s="265"/>
      <c r="AN44" s="265"/>
      <c r="AO44" s="265"/>
      <c r="AP44" s="265"/>
      <c r="AQ44" s="291"/>
      <c r="AR44" s="265"/>
    </row>
    <row r="45" spans="1:46" ht="13.2" x14ac:dyDescent="0.2">
      <c r="A45" s="267"/>
      <c r="B45" s="267"/>
      <c r="C45" s="267"/>
      <c r="D45" s="267"/>
      <c r="E45" s="267"/>
      <c r="F45" s="267"/>
      <c r="G45" s="267"/>
      <c r="H45" s="267"/>
      <c r="I45" s="267"/>
      <c r="J45" s="267"/>
      <c r="K45" s="267"/>
      <c r="L45" s="267"/>
      <c r="M45" s="267"/>
      <c r="N45" s="267"/>
      <c r="O45" s="267"/>
      <c r="P45" s="267"/>
      <c r="Q45" s="267"/>
      <c r="R45" s="267"/>
      <c r="S45" s="267"/>
      <c r="T45" s="267"/>
      <c r="U45" s="267"/>
      <c r="V45" s="267"/>
      <c r="W45" s="267"/>
      <c r="X45" s="267"/>
      <c r="Y45" s="267"/>
      <c r="Z45" s="267"/>
      <c r="AA45" s="267"/>
      <c r="AB45" s="267"/>
      <c r="AC45" s="267"/>
      <c r="AD45" s="267"/>
      <c r="AE45" s="267"/>
      <c r="AF45" s="267"/>
      <c r="AG45" s="267"/>
      <c r="AH45" s="267"/>
      <c r="AI45" s="267"/>
      <c r="AJ45" s="267"/>
      <c r="AK45" s="267"/>
      <c r="AL45" s="267"/>
      <c r="AM45" s="267"/>
      <c r="AN45" s="267"/>
      <c r="AO45" s="267"/>
      <c r="AP45" s="267"/>
      <c r="AQ45" s="322"/>
      <c r="AR45" s="267"/>
      <c r="AS45" s="267"/>
      <c r="AT45" s="265"/>
    </row>
    <row r="46" spans="1:46" ht="13.2" x14ac:dyDescent="0.2">
      <c r="A46" s="323"/>
      <c r="B46" s="323"/>
      <c r="C46" s="323"/>
      <c r="D46" s="323"/>
      <c r="E46" s="323"/>
      <c r="F46" s="323"/>
      <c r="G46" s="323"/>
      <c r="H46" s="323"/>
      <c r="I46" s="323"/>
      <c r="J46" s="323"/>
      <c r="K46" s="323"/>
      <c r="L46" s="323"/>
      <c r="M46" s="323"/>
      <c r="N46" s="323"/>
      <c r="O46" s="323"/>
      <c r="P46" s="323"/>
      <c r="Q46" s="323"/>
      <c r="R46" s="323"/>
      <c r="S46" s="323"/>
      <c r="T46" s="323"/>
      <c r="U46" s="323"/>
      <c r="V46" s="323"/>
      <c r="W46" s="323"/>
      <c r="X46" s="323"/>
      <c r="Y46" s="323"/>
      <c r="Z46" s="323"/>
      <c r="AA46" s="323"/>
      <c r="AB46" s="323"/>
      <c r="AC46" s="323"/>
      <c r="AD46" s="323"/>
      <c r="AE46" s="323"/>
      <c r="AF46" s="323"/>
      <c r="AG46" s="323"/>
      <c r="AH46" s="323"/>
      <c r="AI46" s="323"/>
      <c r="AJ46" s="323"/>
      <c r="AK46" s="323"/>
      <c r="AL46" s="323"/>
      <c r="AM46" s="323"/>
      <c r="AN46" s="323"/>
      <c r="AO46" s="323"/>
      <c r="AP46" s="323"/>
      <c r="AQ46" s="323"/>
      <c r="AR46" s="323"/>
      <c r="AS46" s="323"/>
      <c r="AT46" s="265"/>
    </row>
    <row r="47" spans="1:46" ht="17.25" customHeight="1" x14ac:dyDescent="0.2">
      <c r="A47" s="324" t="s">
        <v>541</v>
      </c>
      <c r="B47" s="265"/>
      <c r="C47" s="265"/>
      <c r="D47" s="265"/>
      <c r="E47" s="265"/>
      <c r="F47" s="265"/>
      <c r="G47" s="265"/>
      <c r="H47" s="265"/>
      <c r="I47" s="265"/>
      <c r="J47" s="265"/>
      <c r="K47" s="265"/>
      <c r="L47" s="265"/>
      <c r="M47" s="265"/>
      <c r="N47" s="265"/>
      <c r="O47" s="265"/>
      <c r="P47" s="265"/>
      <c r="Q47" s="265"/>
      <c r="R47" s="265"/>
      <c r="S47" s="265"/>
      <c r="T47" s="265"/>
      <c r="U47" s="265"/>
      <c r="V47" s="265"/>
      <c r="W47" s="265"/>
      <c r="X47" s="265"/>
      <c r="Y47" s="265"/>
      <c r="Z47" s="265"/>
      <c r="AA47" s="265"/>
      <c r="AB47" s="265"/>
      <c r="AC47" s="265"/>
      <c r="AD47" s="265"/>
      <c r="AE47" s="265"/>
      <c r="AF47" s="265"/>
      <c r="AG47" s="265"/>
      <c r="AH47" s="265"/>
      <c r="AI47" s="265"/>
      <c r="AJ47" s="265"/>
      <c r="AK47" s="265"/>
      <c r="AL47" s="265"/>
      <c r="AM47" s="265"/>
      <c r="AN47" s="265"/>
      <c r="AO47" s="265"/>
      <c r="AP47" s="265"/>
      <c r="AQ47" s="265"/>
      <c r="AR47" s="265"/>
    </row>
    <row r="48" spans="1:46" ht="13.2" x14ac:dyDescent="0.2">
      <c r="A48" s="269"/>
      <c r="B48" s="265"/>
      <c r="C48" s="265"/>
      <c r="D48" s="265"/>
      <c r="E48" s="265"/>
      <c r="F48" s="265"/>
      <c r="G48" s="265"/>
      <c r="H48" s="265"/>
      <c r="I48" s="265"/>
      <c r="J48" s="265"/>
      <c r="K48" s="265"/>
      <c r="L48" s="265"/>
      <c r="M48" s="265"/>
      <c r="N48" s="265"/>
      <c r="O48" s="265"/>
      <c r="P48" s="265"/>
      <c r="Q48" s="265"/>
      <c r="R48" s="265"/>
      <c r="S48" s="265"/>
      <c r="T48" s="265"/>
      <c r="U48" s="265"/>
      <c r="V48" s="265"/>
      <c r="W48" s="265"/>
      <c r="X48" s="265"/>
      <c r="Y48" s="265"/>
      <c r="Z48" s="265"/>
      <c r="AA48" s="265"/>
      <c r="AB48" s="265"/>
      <c r="AC48" s="265"/>
      <c r="AD48" s="265"/>
      <c r="AE48" s="265"/>
      <c r="AF48" s="265"/>
      <c r="AG48" s="265"/>
      <c r="AH48" s="265"/>
      <c r="AI48" s="265"/>
      <c r="AJ48" s="265"/>
      <c r="AK48" s="325" t="s">
        <v>542</v>
      </c>
      <c r="AL48" s="325"/>
      <c r="AM48" s="325"/>
      <c r="AN48" s="325"/>
      <c r="AO48" s="325"/>
      <c r="AP48" s="325"/>
      <c r="AQ48" s="326"/>
      <c r="AR48" s="325"/>
    </row>
    <row r="49" spans="1:44" ht="13.5" customHeight="1" x14ac:dyDescent="0.2">
      <c r="A49" s="269"/>
      <c r="B49" s="265"/>
      <c r="C49" s="265"/>
      <c r="D49" s="265"/>
      <c r="E49" s="265"/>
      <c r="F49" s="265"/>
      <c r="G49" s="265"/>
      <c r="H49" s="265"/>
      <c r="I49" s="265"/>
      <c r="J49" s="265"/>
      <c r="K49" s="265"/>
      <c r="L49" s="265"/>
      <c r="M49" s="265"/>
      <c r="N49" s="265"/>
      <c r="O49" s="265"/>
      <c r="P49" s="265"/>
      <c r="Q49" s="265"/>
      <c r="R49" s="265"/>
      <c r="S49" s="265"/>
      <c r="T49" s="265"/>
      <c r="U49" s="265"/>
      <c r="V49" s="265"/>
      <c r="W49" s="265"/>
      <c r="X49" s="265"/>
      <c r="Y49" s="265"/>
      <c r="Z49" s="265"/>
      <c r="AA49" s="265"/>
      <c r="AB49" s="265"/>
      <c r="AC49" s="265"/>
      <c r="AD49" s="265"/>
      <c r="AE49" s="265"/>
      <c r="AF49" s="265"/>
      <c r="AG49" s="265"/>
      <c r="AH49" s="265"/>
      <c r="AI49" s="265"/>
      <c r="AJ49" s="265"/>
      <c r="AK49" s="327"/>
      <c r="AL49" s="328"/>
      <c r="AM49" s="1189" t="s">
        <v>509</v>
      </c>
      <c r="AN49" s="1191" t="s">
        <v>543</v>
      </c>
      <c r="AO49" s="1192"/>
      <c r="AP49" s="1192"/>
      <c r="AQ49" s="1192"/>
      <c r="AR49" s="1193"/>
    </row>
    <row r="50" spans="1:44" ht="13.2" x14ac:dyDescent="0.2">
      <c r="A50" s="269"/>
      <c r="B50" s="265"/>
      <c r="C50" s="265"/>
      <c r="D50" s="265"/>
      <c r="E50" s="265"/>
      <c r="F50" s="265"/>
      <c r="G50" s="265"/>
      <c r="H50" s="265"/>
      <c r="I50" s="265"/>
      <c r="J50" s="265"/>
      <c r="K50" s="265"/>
      <c r="L50" s="265"/>
      <c r="M50" s="265"/>
      <c r="N50" s="265"/>
      <c r="O50" s="265"/>
      <c r="P50" s="265"/>
      <c r="Q50" s="265"/>
      <c r="R50" s="265"/>
      <c r="S50" s="265"/>
      <c r="T50" s="265"/>
      <c r="U50" s="265"/>
      <c r="V50" s="265"/>
      <c r="W50" s="265"/>
      <c r="X50" s="265"/>
      <c r="Y50" s="265"/>
      <c r="Z50" s="265"/>
      <c r="AA50" s="265"/>
      <c r="AB50" s="265"/>
      <c r="AC50" s="265"/>
      <c r="AD50" s="265"/>
      <c r="AE50" s="265"/>
      <c r="AF50" s="265"/>
      <c r="AG50" s="265"/>
      <c r="AH50" s="265"/>
      <c r="AI50" s="265"/>
      <c r="AJ50" s="265"/>
      <c r="AK50" s="329"/>
      <c r="AL50" s="330"/>
      <c r="AM50" s="1190"/>
      <c r="AN50" s="331" t="s">
        <v>544</v>
      </c>
      <c r="AO50" s="332" t="s">
        <v>545</v>
      </c>
      <c r="AP50" s="333" t="s">
        <v>546</v>
      </c>
      <c r="AQ50" s="334" t="s">
        <v>547</v>
      </c>
      <c r="AR50" s="335" t="s">
        <v>548</v>
      </c>
    </row>
    <row r="51" spans="1:44" ht="13.2" x14ac:dyDescent="0.2">
      <c r="A51" s="269"/>
      <c r="B51" s="265"/>
      <c r="C51" s="265"/>
      <c r="D51" s="265"/>
      <c r="E51" s="265"/>
      <c r="F51" s="265"/>
      <c r="G51" s="265"/>
      <c r="H51" s="265"/>
      <c r="I51" s="265"/>
      <c r="J51" s="265"/>
      <c r="K51" s="265"/>
      <c r="L51" s="265"/>
      <c r="M51" s="265"/>
      <c r="N51" s="265"/>
      <c r="O51" s="265"/>
      <c r="P51" s="265"/>
      <c r="Q51" s="265"/>
      <c r="R51" s="265"/>
      <c r="S51" s="265"/>
      <c r="T51" s="265"/>
      <c r="U51" s="265"/>
      <c r="V51" s="265"/>
      <c r="W51" s="265"/>
      <c r="X51" s="265"/>
      <c r="Y51" s="265"/>
      <c r="Z51" s="265"/>
      <c r="AA51" s="265"/>
      <c r="AB51" s="265"/>
      <c r="AC51" s="265"/>
      <c r="AD51" s="265"/>
      <c r="AE51" s="265"/>
      <c r="AF51" s="265"/>
      <c r="AG51" s="265"/>
      <c r="AH51" s="265"/>
      <c r="AI51" s="265"/>
      <c r="AJ51" s="265"/>
      <c r="AK51" s="327" t="s">
        <v>549</v>
      </c>
      <c r="AL51" s="328"/>
      <c r="AM51" s="336">
        <v>3013444</v>
      </c>
      <c r="AN51" s="337">
        <v>373090</v>
      </c>
      <c r="AO51" s="338">
        <v>-55.1</v>
      </c>
      <c r="AP51" s="339">
        <v>122882</v>
      </c>
      <c r="AQ51" s="340">
        <v>-11.4</v>
      </c>
      <c r="AR51" s="341">
        <v>-43.7</v>
      </c>
    </row>
    <row r="52" spans="1:44" ht="13.2" x14ac:dyDescent="0.2">
      <c r="A52" s="269"/>
      <c r="B52" s="265"/>
      <c r="C52" s="265"/>
      <c r="D52" s="265"/>
      <c r="E52" s="265"/>
      <c r="F52" s="265"/>
      <c r="G52" s="265"/>
      <c r="H52" s="265"/>
      <c r="I52" s="265"/>
      <c r="J52" s="265"/>
      <c r="K52" s="265"/>
      <c r="L52" s="265"/>
      <c r="M52" s="265"/>
      <c r="N52" s="265"/>
      <c r="O52" s="265"/>
      <c r="P52" s="265"/>
      <c r="Q52" s="265"/>
      <c r="R52" s="265"/>
      <c r="S52" s="265"/>
      <c r="T52" s="265"/>
      <c r="U52" s="265"/>
      <c r="V52" s="265"/>
      <c r="W52" s="265"/>
      <c r="X52" s="265"/>
      <c r="Y52" s="265"/>
      <c r="Z52" s="265"/>
      <c r="AA52" s="265"/>
      <c r="AB52" s="265"/>
      <c r="AC52" s="265"/>
      <c r="AD52" s="265"/>
      <c r="AE52" s="265"/>
      <c r="AF52" s="265"/>
      <c r="AG52" s="265"/>
      <c r="AH52" s="265"/>
      <c r="AI52" s="265"/>
      <c r="AJ52" s="265"/>
      <c r="AK52" s="342"/>
      <c r="AL52" s="343" t="s">
        <v>550</v>
      </c>
      <c r="AM52" s="344">
        <v>276017</v>
      </c>
      <c r="AN52" s="345">
        <v>34173</v>
      </c>
      <c r="AO52" s="346">
        <v>-4.0999999999999996</v>
      </c>
      <c r="AP52" s="347">
        <v>65785</v>
      </c>
      <c r="AQ52" s="348">
        <v>-7.6</v>
      </c>
      <c r="AR52" s="349">
        <v>3.5</v>
      </c>
    </row>
    <row r="53" spans="1:44" ht="13.2" x14ac:dyDescent="0.2">
      <c r="A53" s="269"/>
      <c r="B53" s="265"/>
      <c r="C53" s="265"/>
      <c r="D53" s="265"/>
      <c r="E53" s="265"/>
      <c r="F53" s="265"/>
      <c r="G53" s="265"/>
      <c r="H53" s="265"/>
      <c r="I53" s="265"/>
      <c r="J53" s="265"/>
      <c r="K53" s="265"/>
      <c r="L53" s="265"/>
      <c r="M53" s="265"/>
      <c r="N53" s="265"/>
      <c r="O53" s="265"/>
      <c r="P53" s="265"/>
      <c r="Q53" s="265"/>
      <c r="R53" s="265"/>
      <c r="S53" s="265"/>
      <c r="T53" s="265"/>
      <c r="U53" s="265"/>
      <c r="V53" s="265"/>
      <c r="W53" s="265"/>
      <c r="X53" s="265"/>
      <c r="Y53" s="265"/>
      <c r="Z53" s="265"/>
      <c r="AA53" s="265"/>
      <c r="AB53" s="265"/>
      <c r="AC53" s="265"/>
      <c r="AD53" s="265"/>
      <c r="AE53" s="265"/>
      <c r="AF53" s="265"/>
      <c r="AG53" s="265"/>
      <c r="AH53" s="265"/>
      <c r="AI53" s="265"/>
      <c r="AJ53" s="265"/>
      <c r="AK53" s="327" t="s">
        <v>551</v>
      </c>
      <c r="AL53" s="328"/>
      <c r="AM53" s="336">
        <v>4678493</v>
      </c>
      <c r="AN53" s="337">
        <v>583863</v>
      </c>
      <c r="AO53" s="338">
        <v>56.5</v>
      </c>
      <c r="AP53" s="339">
        <v>114790</v>
      </c>
      <c r="AQ53" s="340">
        <v>-6.6</v>
      </c>
      <c r="AR53" s="341">
        <v>63.1</v>
      </c>
    </row>
    <row r="54" spans="1:44" ht="13.2" x14ac:dyDescent="0.2">
      <c r="A54" s="269"/>
      <c r="B54" s="265"/>
      <c r="C54" s="265"/>
      <c r="D54" s="265"/>
      <c r="E54" s="265"/>
      <c r="F54" s="265"/>
      <c r="G54" s="265"/>
      <c r="H54" s="265"/>
      <c r="I54" s="265"/>
      <c r="J54" s="265"/>
      <c r="K54" s="265"/>
      <c r="L54" s="265"/>
      <c r="M54" s="265"/>
      <c r="N54" s="265"/>
      <c r="O54" s="265"/>
      <c r="P54" s="265"/>
      <c r="Q54" s="265"/>
      <c r="R54" s="265"/>
      <c r="S54" s="265"/>
      <c r="T54" s="265"/>
      <c r="U54" s="265"/>
      <c r="V54" s="265"/>
      <c r="W54" s="265"/>
      <c r="X54" s="265"/>
      <c r="Y54" s="265"/>
      <c r="Z54" s="265"/>
      <c r="AA54" s="265"/>
      <c r="AB54" s="265"/>
      <c r="AC54" s="265"/>
      <c r="AD54" s="265"/>
      <c r="AE54" s="265"/>
      <c r="AF54" s="265"/>
      <c r="AG54" s="265"/>
      <c r="AH54" s="265"/>
      <c r="AI54" s="265"/>
      <c r="AJ54" s="265"/>
      <c r="AK54" s="342"/>
      <c r="AL54" s="343" t="s">
        <v>550</v>
      </c>
      <c r="AM54" s="344">
        <v>1859436</v>
      </c>
      <c r="AN54" s="345">
        <v>232052</v>
      </c>
      <c r="AO54" s="346">
        <v>579.1</v>
      </c>
      <c r="AP54" s="347">
        <v>55601</v>
      </c>
      <c r="AQ54" s="348">
        <v>-15.5</v>
      </c>
      <c r="AR54" s="349">
        <v>594.6</v>
      </c>
    </row>
    <row r="55" spans="1:44" ht="13.2" x14ac:dyDescent="0.2">
      <c r="A55" s="269"/>
      <c r="B55" s="265"/>
      <c r="C55" s="265"/>
      <c r="D55" s="265"/>
      <c r="E55" s="265"/>
      <c r="F55" s="265"/>
      <c r="G55" s="265"/>
      <c r="H55" s="265"/>
      <c r="I55" s="265"/>
      <c r="J55" s="265"/>
      <c r="K55" s="265"/>
      <c r="L55" s="265"/>
      <c r="M55" s="265"/>
      <c r="N55" s="265"/>
      <c r="O55" s="265"/>
      <c r="P55" s="265"/>
      <c r="Q55" s="265"/>
      <c r="R55" s="265"/>
      <c r="S55" s="265"/>
      <c r="T55" s="265"/>
      <c r="U55" s="265"/>
      <c r="V55" s="265"/>
      <c r="W55" s="265"/>
      <c r="X55" s="265"/>
      <c r="Y55" s="265"/>
      <c r="Z55" s="265"/>
      <c r="AA55" s="265"/>
      <c r="AB55" s="265"/>
      <c r="AC55" s="265"/>
      <c r="AD55" s="265"/>
      <c r="AE55" s="265"/>
      <c r="AF55" s="265"/>
      <c r="AG55" s="265"/>
      <c r="AH55" s="265"/>
      <c r="AI55" s="265"/>
      <c r="AJ55" s="265"/>
      <c r="AK55" s="327" t="s">
        <v>552</v>
      </c>
      <c r="AL55" s="328"/>
      <c r="AM55" s="336">
        <v>3045091</v>
      </c>
      <c r="AN55" s="337">
        <v>381590</v>
      </c>
      <c r="AO55" s="338">
        <v>-34.6</v>
      </c>
      <c r="AP55" s="339">
        <v>126262</v>
      </c>
      <c r="AQ55" s="340">
        <v>10</v>
      </c>
      <c r="AR55" s="341">
        <v>-44.6</v>
      </c>
    </row>
    <row r="56" spans="1:44" ht="13.2" x14ac:dyDescent="0.2">
      <c r="A56" s="269"/>
      <c r="B56" s="265"/>
      <c r="C56" s="265"/>
      <c r="D56" s="265"/>
      <c r="E56" s="265"/>
      <c r="F56" s="265"/>
      <c r="G56" s="265"/>
      <c r="H56" s="265"/>
      <c r="I56" s="265"/>
      <c r="J56" s="265"/>
      <c r="K56" s="265"/>
      <c r="L56" s="265"/>
      <c r="M56" s="265"/>
      <c r="N56" s="265"/>
      <c r="O56" s="265"/>
      <c r="P56" s="265"/>
      <c r="Q56" s="265"/>
      <c r="R56" s="265"/>
      <c r="S56" s="265"/>
      <c r="T56" s="265"/>
      <c r="U56" s="265"/>
      <c r="V56" s="265"/>
      <c r="W56" s="265"/>
      <c r="X56" s="265"/>
      <c r="Y56" s="265"/>
      <c r="Z56" s="265"/>
      <c r="AA56" s="265"/>
      <c r="AB56" s="265"/>
      <c r="AC56" s="265"/>
      <c r="AD56" s="265"/>
      <c r="AE56" s="265"/>
      <c r="AF56" s="265"/>
      <c r="AG56" s="265"/>
      <c r="AH56" s="265"/>
      <c r="AI56" s="265"/>
      <c r="AJ56" s="265"/>
      <c r="AK56" s="342"/>
      <c r="AL56" s="343" t="s">
        <v>550</v>
      </c>
      <c r="AM56" s="344">
        <v>324448</v>
      </c>
      <c r="AN56" s="345">
        <v>40658</v>
      </c>
      <c r="AO56" s="346">
        <v>-82.5</v>
      </c>
      <c r="AP56" s="347">
        <v>56769</v>
      </c>
      <c r="AQ56" s="348">
        <v>2.1</v>
      </c>
      <c r="AR56" s="349">
        <v>-84.6</v>
      </c>
    </row>
    <row r="57" spans="1:44" ht="13.2" x14ac:dyDescent="0.2">
      <c r="A57" s="269"/>
      <c r="B57" s="265"/>
      <c r="C57" s="265"/>
      <c r="D57" s="265"/>
      <c r="E57" s="265"/>
      <c r="F57" s="265"/>
      <c r="G57" s="265"/>
      <c r="H57" s="265"/>
      <c r="I57" s="265"/>
      <c r="J57" s="265"/>
      <c r="K57" s="265"/>
      <c r="L57" s="265"/>
      <c r="M57" s="265"/>
      <c r="N57" s="265"/>
      <c r="O57" s="265"/>
      <c r="P57" s="265"/>
      <c r="Q57" s="265"/>
      <c r="R57" s="265"/>
      <c r="S57" s="265"/>
      <c r="T57" s="265"/>
      <c r="U57" s="265"/>
      <c r="V57" s="265"/>
      <c r="W57" s="265"/>
      <c r="X57" s="265"/>
      <c r="Y57" s="265"/>
      <c r="Z57" s="265"/>
      <c r="AA57" s="265"/>
      <c r="AB57" s="265"/>
      <c r="AC57" s="265"/>
      <c r="AD57" s="265"/>
      <c r="AE57" s="265"/>
      <c r="AF57" s="265"/>
      <c r="AG57" s="265"/>
      <c r="AH57" s="265"/>
      <c r="AI57" s="265"/>
      <c r="AJ57" s="265"/>
      <c r="AK57" s="327" t="s">
        <v>553</v>
      </c>
      <c r="AL57" s="328"/>
      <c r="AM57" s="336">
        <v>1323464</v>
      </c>
      <c r="AN57" s="337">
        <v>168358</v>
      </c>
      <c r="AO57" s="338">
        <v>-55.9</v>
      </c>
      <c r="AP57" s="339">
        <v>126525</v>
      </c>
      <c r="AQ57" s="340">
        <v>0.2</v>
      </c>
      <c r="AR57" s="341">
        <v>-56.1</v>
      </c>
    </row>
    <row r="58" spans="1:44" ht="13.2" x14ac:dyDescent="0.2">
      <c r="A58" s="269"/>
      <c r="B58" s="265"/>
      <c r="C58" s="265"/>
      <c r="D58" s="265"/>
      <c r="E58" s="265"/>
      <c r="F58" s="265"/>
      <c r="G58" s="265"/>
      <c r="H58" s="265"/>
      <c r="I58" s="265"/>
      <c r="J58" s="265"/>
      <c r="K58" s="265"/>
      <c r="L58" s="265"/>
      <c r="M58" s="265"/>
      <c r="N58" s="265"/>
      <c r="O58" s="265"/>
      <c r="P58" s="265"/>
      <c r="Q58" s="265"/>
      <c r="R58" s="265"/>
      <c r="S58" s="265"/>
      <c r="T58" s="265"/>
      <c r="U58" s="265"/>
      <c r="V58" s="265"/>
      <c r="W58" s="265"/>
      <c r="X58" s="265"/>
      <c r="Y58" s="265"/>
      <c r="Z58" s="265"/>
      <c r="AA58" s="265"/>
      <c r="AB58" s="265"/>
      <c r="AC58" s="265"/>
      <c r="AD58" s="265"/>
      <c r="AE58" s="265"/>
      <c r="AF58" s="265"/>
      <c r="AG58" s="265"/>
      <c r="AH58" s="265"/>
      <c r="AI58" s="265"/>
      <c r="AJ58" s="265"/>
      <c r="AK58" s="342"/>
      <c r="AL58" s="343" t="s">
        <v>550</v>
      </c>
      <c r="AM58" s="344">
        <v>422257</v>
      </c>
      <c r="AN58" s="345">
        <v>53715</v>
      </c>
      <c r="AO58" s="346">
        <v>32.1</v>
      </c>
      <c r="AP58" s="347">
        <v>67052</v>
      </c>
      <c r="AQ58" s="348">
        <v>18.100000000000001</v>
      </c>
      <c r="AR58" s="349">
        <v>14</v>
      </c>
    </row>
    <row r="59" spans="1:44" ht="13.2" x14ac:dyDescent="0.2">
      <c r="A59" s="269"/>
      <c r="B59" s="265"/>
      <c r="C59" s="265"/>
      <c r="D59" s="265"/>
      <c r="E59" s="265"/>
      <c r="F59" s="265"/>
      <c r="G59" s="265"/>
      <c r="H59" s="265"/>
      <c r="I59" s="265"/>
      <c r="J59" s="265"/>
      <c r="K59" s="265"/>
      <c r="L59" s="265"/>
      <c r="M59" s="265"/>
      <c r="N59" s="265"/>
      <c r="O59" s="265"/>
      <c r="P59" s="265"/>
      <c r="Q59" s="265"/>
      <c r="R59" s="265"/>
      <c r="S59" s="265"/>
      <c r="T59" s="265"/>
      <c r="U59" s="265"/>
      <c r="V59" s="265"/>
      <c r="W59" s="265"/>
      <c r="X59" s="265"/>
      <c r="Y59" s="265"/>
      <c r="Z59" s="265"/>
      <c r="AA59" s="265"/>
      <c r="AB59" s="265"/>
      <c r="AC59" s="265"/>
      <c r="AD59" s="265"/>
      <c r="AE59" s="265"/>
      <c r="AF59" s="265"/>
      <c r="AG59" s="265"/>
      <c r="AH59" s="265"/>
      <c r="AI59" s="265"/>
      <c r="AJ59" s="265"/>
      <c r="AK59" s="327" t="s">
        <v>554</v>
      </c>
      <c r="AL59" s="328"/>
      <c r="AM59" s="336">
        <v>1738111</v>
      </c>
      <c r="AN59" s="337">
        <v>222492</v>
      </c>
      <c r="AO59" s="338">
        <v>32.200000000000003</v>
      </c>
      <c r="AP59" s="339">
        <v>122054</v>
      </c>
      <c r="AQ59" s="340">
        <v>-3.5</v>
      </c>
      <c r="AR59" s="341">
        <v>35.700000000000003</v>
      </c>
    </row>
    <row r="60" spans="1:44" ht="13.2" x14ac:dyDescent="0.2">
      <c r="A60" s="269"/>
      <c r="B60" s="265"/>
      <c r="C60" s="265"/>
      <c r="D60" s="265"/>
      <c r="E60" s="265"/>
      <c r="F60" s="265"/>
      <c r="G60" s="265"/>
      <c r="H60" s="265"/>
      <c r="I60" s="265"/>
      <c r="J60" s="265"/>
      <c r="K60" s="265"/>
      <c r="L60" s="265"/>
      <c r="M60" s="265"/>
      <c r="N60" s="265"/>
      <c r="O60" s="265"/>
      <c r="P60" s="265"/>
      <c r="Q60" s="265"/>
      <c r="R60" s="265"/>
      <c r="S60" s="265"/>
      <c r="T60" s="265"/>
      <c r="U60" s="265"/>
      <c r="V60" s="265"/>
      <c r="W60" s="265"/>
      <c r="X60" s="265"/>
      <c r="Y60" s="265"/>
      <c r="Z60" s="265"/>
      <c r="AA60" s="265"/>
      <c r="AB60" s="265"/>
      <c r="AC60" s="265"/>
      <c r="AD60" s="265"/>
      <c r="AE60" s="265"/>
      <c r="AF60" s="265"/>
      <c r="AG60" s="265"/>
      <c r="AH60" s="265"/>
      <c r="AI60" s="265"/>
      <c r="AJ60" s="265"/>
      <c r="AK60" s="342"/>
      <c r="AL60" s="343" t="s">
        <v>550</v>
      </c>
      <c r="AM60" s="344">
        <v>632837</v>
      </c>
      <c r="AN60" s="345">
        <v>81008</v>
      </c>
      <c r="AO60" s="346">
        <v>50.8</v>
      </c>
      <c r="AP60" s="347">
        <v>68298</v>
      </c>
      <c r="AQ60" s="348">
        <v>1.9</v>
      </c>
      <c r="AR60" s="349">
        <v>48.9</v>
      </c>
    </row>
    <row r="61" spans="1:44" ht="13.2" x14ac:dyDescent="0.2">
      <c r="A61" s="269"/>
      <c r="B61" s="265"/>
      <c r="C61" s="265"/>
      <c r="D61" s="265"/>
      <c r="E61" s="265"/>
      <c r="F61" s="265"/>
      <c r="G61" s="265"/>
      <c r="H61" s="265"/>
      <c r="I61" s="265"/>
      <c r="J61" s="265"/>
      <c r="K61" s="265"/>
      <c r="L61" s="265"/>
      <c r="M61" s="265"/>
      <c r="N61" s="265"/>
      <c r="O61" s="265"/>
      <c r="P61" s="265"/>
      <c r="Q61" s="265"/>
      <c r="R61" s="265"/>
      <c r="S61" s="265"/>
      <c r="T61" s="265"/>
      <c r="U61" s="265"/>
      <c r="V61" s="265"/>
      <c r="W61" s="265"/>
      <c r="X61" s="265"/>
      <c r="Y61" s="265"/>
      <c r="Z61" s="265"/>
      <c r="AA61" s="265"/>
      <c r="AB61" s="265"/>
      <c r="AC61" s="265"/>
      <c r="AD61" s="265"/>
      <c r="AE61" s="265"/>
      <c r="AF61" s="265"/>
      <c r="AG61" s="265"/>
      <c r="AH61" s="265"/>
      <c r="AI61" s="265"/>
      <c r="AJ61" s="265"/>
      <c r="AK61" s="327" t="s">
        <v>555</v>
      </c>
      <c r="AL61" s="350"/>
      <c r="AM61" s="351">
        <v>2759721</v>
      </c>
      <c r="AN61" s="352">
        <v>345879</v>
      </c>
      <c r="AO61" s="353">
        <v>-11.4</v>
      </c>
      <c r="AP61" s="354">
        <v>122503</v>
      </c>
      <c r="AQ61" s="355">
        <v>-2.2999999999999998</v>
      </c>
      <c r="AR61" s="341">
        <v>-9.1</v>
      </c>
    </row>
    <row r="62" spans="1:44" ht="13.2" x14ac:dyDescent="0.2">
      <c r="A62" s="269"/>
      <c r="B62" s="265"/>
      <c r="C62" s="265"/>
      <c r="D62" s="265"/>
      <c r="E62" s="265"/>
      <c r="F62" s="265"/>
      <c r="G62" s="265"/>
      <c r="H62" s="265"/>
      <c r="I62" s="265"/>
      <c r="J62" s="265"/>
      <c r="K62" s="265"/>
      <c r="L62" s="265"/>
      <c r="M62" s="265"/>
      <c r="N62" s="265"/>
      <c r="O62" s="265"/>
      <c r="P62" s="265"/>
      <c r="Q62" s="265"/>
      <c r="R62" s="265"/>
      <c r="S62" s="265"/>
      <c r="T62" s="265"/>
      <c r="U62" s="265"/>
      <c r="V62" s="265"/>
      <c r="W62" s="265"/>
      <c r="X62" s="265"/>
      <c r="Y62" s="265"/>
      <c r="Z62" s="265"/>
      <c r="AA62" s="265"/>
      <c r="AB62" s="265"/>
      <c r="AC62" s="265"/>
      <c r="AD62" s="265"/>
      <c r="AE62" s="265"/>
      <c r="AF62" s="265"/>
      <c r="AG62" s="265"/>
      <c r="AH62" s="265"/>
      <c r="AI62" s="265"/>
      <c r="AJ62" s="265"/>
      <c r="AK62" s="342"/>
      <c r="AL62" s="343" t="s">
        <v>550</v>
      </c>
      <c r="AM62" s="344">
        <v>702999</v>
      </c>
      <c r="AN62" s="345">
        <v>88321</v>
      </c>
      <c r="AO62" s="346">
        <v>115.1</v>
      </c>
      <c r="AP62" s="347">
        <v>62701</v>
      </c>
      <c r="AQ62" s="348">
        <v>-0.2</v>
      </c>
      <c r="AR62" s="349">
        <v>115.3</v>
      </c>
    </row>
    <row r="63" spans="1:44" ht="13.2" x14ac:dyDescent="0.2">
      <c r="A63" s="269"/>
      <c r="B63" s="265"/>
      <c r="C63" s="265"/>
      <c r="D63" s="265"/>
      <c r="E63" s="265"/>
      <c r="F63" s="265"/>
      <c r="G63" s="265"/>
      <c r="H63" s="265"/>
      <c r="I63" s="265"/>
      <c r="J63" s="265"/>
      <c r="K63" s="265"/>
      <c r="L63" s="265"/>
      <c r="M63" s="265"/>
      <c r="N63" s="265"/>
      <c r="O63" s="265"/>
      <c r="P63" s="265"/>
      <c r="Q63" s="265"/>
      <c r="R63" s="265"/>
      <c r="S63" s="265"/>
      <c r="T63" s="265"/>
      <c r="U63" s="265"/>
      <c r="V63" s="265"/>
      <c r="W63" s="265"/>
      <c r="X63" s="265"/>
      <c r="Y63" s="265"/>
      <c r="Z63" s="265"/>
      <c r="AA63" s="265"/>
      <c r="AB63" s="265"/>
      <c r="AC63" s="265"/>
      <c r="AD63" s="265"/>
      <c r="AE63" s="265"/>
      <c r="AF63" s="265"/>
      <c r="AG63" s="265"/>
      <c r="AH63" s="265"/>
      <c r="AI63" s="265"/>
      <c r="AJ63" s="265"/>
      <c r="AK63" s="265"/>
      <c r="AL63" s="265"/>
      <c r="AM63" s="265"/>
      <c r="AN63" s="265"/>
      <c r="AO63" s="265"/>
      <c r="AP63" s="265"/>
      <c r="AQ63" s="265"/>
      <c r="AR63" s="265"/>
    </row>
    <row r="64" spans="1:44" ht="13.2" x14ac:dyDescent="0.2">
      <c r="A64" s="269"/>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row>
    <row r="65" spans="1:46" ht="13.2" x14ac:dyDescent="0.2">
      <c r="A65" s="269"/>
      <c r="B65" s="265"/>
      <c r="C65" s="265"/>
      <c r="D65" s="265"/>
      <c r="E65" s="265"/>
      <c r="F65" s="265"/>
      <c r="G65" s="265"/>
      <c r="H65" s="265"/>
      <c r="I65" s="265"/>
      <c r="J65" s="265"/>
      <c r="K65" s="265"/>
      <c r="L65" s="265"/>
      <c r="M65" s="265"/>
      <c r="N65" s="265"/>
      <c r="O65" s="265"/>
      <c r="P65" s="265"/>
      <c r="Q65" s="265"/>
      <c r="R65" s="265"/>
      <c r="S65" s="265"/>
      <c r="T65" s="265"/>
      <c r="U65" s="265"/>
      <c r="V65" s="265"/>
      <c r="W65" s="265"/>
      <c r="X65" s="265"/>
      <c r="Y65" s="265"/>
      <c r="Z65" s="265"/>
      <c r="AA65" s="265"/>
      <c r="AB65" s="265"/>
      <c r="AC65" s="265"/>
      <c r="AD65" s="265"/>
      <c r="AE65" s="265"/>
      <c r="AF65" s="265"/>
      <c r="AG65" s="265"/>
      <c r="AH65" s="265"/>
      <c r="AI65" s="265"/>
      <c r="AJ65" s="265"/>
      <c r="AK65" s="265"/>
      <c r="AL65" s="265"/>
      <c r="AM65" s="265"/>
      <c r="AN65" s="265"/>
      <c r="AO65" s="265"/>
      <c r="AP65" s="265"/>
      <c r="AQ65" s="265"/>
      <c r="AR65" s="265"/>
    </row>
    <row r="66" spans="1:46" ht="13.2" x14ac:dyDescent="0.2">
      <c r="A66" s="356"/>
      <c r="B66" s="323"/>
      <c r="C66" s="323"/>
      <c r="D66" s="323"/>
      <c r="E66" s="323"/>
      <c r="F66" s="323"/>
      <c r="G66" s="323"/>
      <c r="H66" s="323"/>
      <c r="I66" s="323"/>
      <c r="J66" s="323"/>
      <c r="K66" s="323"/>
      <c r="L66" s="323"/>
      <c r="M66" s="323"/>
      <c r="N66" s="323"/>
      <c r="O66" s="323"/>
      <c r="P66" s="323"/>
      <c r="Q66" s="323"/>
      <c r="R66" s="323"/>
      <c r="S66" s="323"/>
      <c r="T66" s="323"/>
      <c r="U66" s="323"/>
      <c r="V66" s="323"/>
      <c r="W66" s="323"/>
      <c r="X66" s="323"/>
      <c r="Y66" s="323"/>
      <c r="Z66" s="323"/>
      <c r="AA66" s="323"/>
      <c r="AB66" s="323"/>
      <c r="AC66" s="323"/>
      <c r="AD66" s="323"/>
      <c r="AE66" s="323"/>
      <c r="AF66" s="323"/>
      <c r="AG66" s="323"/>
      <c r="AH66" s="323"/>
      <c r="AI66" s="323"/>
      <c r="AJ66" s="323"/>
      <c r="AK66" s="323"/>
      <c r="AL66" s="323"/>
      <c r="AM66" s="323"/>
      <c r="AN66" s="323"/>
      <c r="AO66" s="323"/>
      <c r="AP66" s="323"/>
      <c r="AQ66" s="323"/>
      <c r="AR66" s="323"/>
      <c r="AS66" s="357"/>
    </row>
    <row r="67" spans="1:46" ht="13.5" hidden="1" customHeight="1" x14ac:dyDescent="0.2">
      <c r="AK67" s="265"/>
      <c r="AL67" s="265"/>
      <c r="AM67" s="265"/>
      <c r="AN67" s="265"/>
      <c r="AO67" s="265"/>
      <c r="AP67" s="265"/>
      <c r="AQ67" s="265"/>
      <c r="AR67" s="265"/>
      <c r="AS67" s="265"/>
      <c r="AT67" s="265"/>
    </row>
    <row r="68" spans="1:46" ht="13.5" hidden="1" customHeight="1" x14ac:dyDescent="0.2">
      <c r="AK68" s="265"/>
      <c r="AL68" s="265"/>
      <c r="AM68" s="265"/>
      <c r="AN68" s="265"/>
      <c r="AO68" s="265"/>
      <c r="AP68" s="265"/>
      <c r="AQ68" s="265"/>
      <c r="AR68" s="265"/>
    </row>
    <row r="69" spans="1:46" ht="13.5" hidden="1" customHeight="1" x14ac:dyDescent="0.2">
      <c r="AK69" s="265"/>
      <c r="AL69" s="265"/>
      <c r="AM69" s="265"/>
      <c r="AN69" s="265"/>
      <c r="AO69" s="265"/>
      <c r="AP69" s="265"/>
      <c r="AQ69" s="265"/>
      <c r="AR69" s="265"/>
    </row>
    <row r="70" spans="1:46" ht="13.2" hidden="1" x14ac:dyDescent="0.2">
      <c r="AK70" s="265"/>
      <c r="AL70" s="265"/>
      <c r="AM70" s="265"/>
      <c r="AN70" s="265"/>
      <c r="AO70" s="265"/>
      <c r="AP70" s="265"/>
      <c r="AQ70" s="265"/>
      <c r="AR70" s="265"/>
    </row>
    <row r="71" spans="1:46" ht="13.2" hidden="1" x14ac:dyDescent="0.2">
      <c r="AK71" s="265"/>
      <c r="AL71" s="265"/>
      <c r="AM71" s="265"/>
      <c r="AN71" s="265"/>
      <c r="AO71" s="265"/>
      <c r="AP71" s="265"/>
      <c r="AQ71" s="265"/>
      <c r="AR71" s="265"/>
    </row>
    <row r="72" spans="1:46" ht="13.2" hidden="1" x14ac:dyDescent="0.2">
      <c r="AK72" s="265"/>
      <c r="AL72" s="265"/>
      <c r="AM72" s="265"/>
      <c r="AN72" s="265"/>
      <c r="AO72" s="265"/>
      <c r="AP72" s="265"/>
      <c r="AQ72" s="265"/>
      <c r="AR72" s="265"/>
    </row>
    <row r="73" spans="1:46" ht="13.2" hidden="1" x14ac:dyDescent="0.2">
      <c r="AK73" s="265"/>
      <c r="AL73" s="265"/>
      <c r="AM73" s="265"/>
      <c r="AN73" s="265"/>
      <c r="AO73" s="265"/>
      <c r="AP73" s="265"/>
      <c r="AQ73" s="265"/>
      <c r="AR73" s="265"/>
    </row>
  </sheetData>
  <sheetProtection algorithmName="SHA-512" hashValue="f0P9Hg7/Zhel5EQvCtxhIEiRICRiHoyU5/5zqyb/OtPM9oqAqUjcHy5xGArQNjxOtauO0SUrzPoMExzo/xeqnQ==" saltValue="DzIu6KFkE3O7c/wxhjtsi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5" zoomScaleNormal="75" zoomScaleSheetLayoutView="55" workbookViewId="0"/>
  </sheetViews>
  <sheetFormatPr defaultColWidth="0" defaultRowHeight="13.5" customHeight="1" zeroHeight="1" x14ac:dyDescent="0.2"/>
  <cols>
    <col min="1" max="125" width="2.44140625" style="263" customWidth="1"/>
    <col min="126" max="16384" width="9" style="262" hidden="1"/>
  </cols>
  <sheetData>
    <row r="1" spans="2:125" ht="13.5" customHeight="1" x14ac:dyDescent="0.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c r="DQ1" s="262"/>
      <c r="DR1" s="262"/>
      <c r="DS1" s="262"/>
      <c r="DT1" s="262"/>
      <c r="DU1" s="262"/>
    </row>
    <row r="2" spans="2:125" ht="13.2" x14ac:dyDescent="0.2">
      <c r="B2" s="262"/>
      <c r="DG2" s="262"/>
    </row>
    <row r="3" spans="2:125" ht="13.2" x14ac:dyDescent="0.2">
      <c r="C3" s="262"/>
      <c r="D3" s="262"/>
      <c r="E3" s="262"/>
      <c r="F3" s="262"/>
      <c r="G3" s="262"/>
      <c r="H3" s="262"/>
      <c r="I3" s="262"/>
      <c r="J3" s="262"/>
      <c r="K3" s="262"/>
      <c r="L3" s="262"/>
      <c r="M3" s="262"/>
      <c r="N3" s="262"/>
      <c r="O3" s="262"/>
      <c r="P3" s="262"/>
      <c r="Q3" s="262"/>
      <c r="R3" s="262"/>
      <c r="S3" s="262"/>
      <c r="T3" s="262"/>
      <c r="U3" s="262"/>
      <c r="V3" s="262"/>
      <c r="W3" s="262"/>
      <c r="X3" s="262"/>
      <c r="Y3" s="262"/>
      <c r="Z3" s="262"/>
      <c r="AA3" s="262"/>
      <c r="AB3" s="262"/>
      <c r="AC3" s="262"/>
      <c r="AD3" s="262"/>
      <c r="AE3" s="262"/>
      <c r="AF3" s="262"/>
      <c r="AG3" s="262"/>
      <c r="AH3" s="262"/>
      <c r="AI3" s="262"/>
      <c r="AJ3" s="262"/>
      <c r="AK3" s="262"/>
      <c r="AL3" s="262"/>
      <c r="AM3" s="262"/>
      <c r="AN3" s="262"/>
      <c r="AO3" s="262"/>
      <c r="AP3" s="262"/>
      <c r="AQ3" s="262"/>
      <c r="AR3" s="262"/>
      <c r="AS3" s="262"/>
      <c r="AT3" s="262"/>
      <c r="AU3" s="262"/>
      <c r="AV3" s="262"/>
      <c r="AW3" s="262"/>
      <c r="AX3" s="262"/>
      <c r="AY3" s="262"/>
      <c r="AZ3" s="262"/>
      <c r="BA3" s="262"/>
      <c r="BB3" s="262"/>
      <c r="BC3" s="262"/>
      <c r="BD3" s="262"/>
      <c r="BE3" s="262"/>
      <c r="BF3" s="262"/>
      <c r="BG3" s="262"/>
      <c r="BH3" s="262"/>
      <c r="BI3" s="262"/>
      <c r="BJ3" s="262"/>
      <c r="BK3" s="262"/>
      <c r="BL3" s="262"/>
      <c r="BM3" s="262"/>
      <c r="BN3" s="262"/>
      <c r="BO3" s="262"/>
      <c r="BP3" s="262"/>
      <c r="BQ3" s="262"/>
      <c r="BR3" s="262"/>
      <c r="BS3" s="262"/>
      <c r="BT3" s="262"/>
      <c r="BU3" s="262"/>
      <c r="BV3" s="262"/>
      <c r="BW3" s="262"/>
      <c r="BX3" s="262"/>
      <c r="BY3" s="262"/>
      <c r="BZ3" s="262"/>
      <c r="CA3" s="262"/>
      <c r="CB3" s="262"/>
      <c r="CC3" s="262"/>
      <c r="CD3" s="262"/>
      <c r="CE3" s="262"/>
      <c r="CF3" s="262"/>
      <c r="CG3" s="262"/>
      <c r="CH3" s="262"/>
      <c r="CI3" s="262"/>
      <c r="CJ3" s="262"/>
      <c r="CK3" s="262"/>
      <c r="CL3" s="262"/>
      <c r="CM3" s="262"/>
      <c r="CN3" s="262"/>
      <c r="CO3" s="262"/>
      <c r="CP3" s="262"/>
      <c r="CQ3" s="262"/>
      <c r="CR3" s="262"/>
      <c r="CS3" s="262"/>
      <c r="CT3" s="262"/>
      <c r="CU3" s="262"/>
      <c r="CV3" s="262"/>
      <c r="CW3" s="262"/>
      <c r="CX3" s="262"/>
      <c r="CY3" s="262"/>
      <c r="CZ3" s="262"/>
      <c r="DA3" s="262"/>
      <c r="DB3" s="262"/>
      <c r="DC3" s="262"/>
      <c r="DD3" s="262"/>
      <c r="DE3" s="262"/>
      <c r="DF3" s="262"/>
      <c r="DH3" s="262"/>
      <c r="DI3" s="262"/>
      <c r="DJ3" s="262"/>
      <c r="DK3" s="262"/>
      <c r="DL3" s="262"/>
      <c r="DM3" s="262"/>
      <c r="DN3" s="262"/>
      <c r="DO3" s="262"/>
      <c r="DP3" s="262"/>
      <c r="DQ3" s="262"/>
      <c r="DR3" s="262"/>
      <c r="DS3" s="262"/>
      <c r="DT3" s="262"/>
      <c r="DU3" s="262"/>
    </row>
    <row r="4" spans="2:125" ht="13.2" x14ac:dyDescent="0.2"/>
    <row r="5" spans="2:125" ht="13.2" x14ac:dyDescent="0.2"/>
    <row r="6" spans="2:125" ht="13.2" x14ac:dyDescent="0.2"/>
    <row r="7" spans="2:125" ht="13.2" x14ac:dyDescent="0.2"/>
    <row r="8" spans="2:125" ht="13.2" x14ac:dyDescent="0.2"/>
    <row r="9" spans="2:125" ht="13.2" x14ac:dyDescent="0.2">
      <c r="DU9" s="262"/>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62"/>
    </row>
    <row r="18" spans="125:125" ht="13.2" x14ac:dyDescent="0.2"/>
    <row r="19" spans="125:125" ht="13.2" x14ac:dyDescent="0.2"/>
    <row r="20" spans="125:125" ht="13.2" x14ac:dyDescent="0.2">
      <c r="DU20" s="262"/>
    </row>
    <row r="21" spans="125:125" ht="13.2" x14ac:dyDescent="0.2">
      <c r="DU21" s="262"/>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62"/>
    </row>
    <row r="29" spans="125:125" ht="13.2" x14ac:dyDescent="0.2"/>
    <row r="30" spans="125:125" ht="13.2" x14ac:dyDescent="0.2"/>
    <row r="31" spans="125:125" ht="13.2" x14ac:dyDescent="0.2"/>
    <row r="32" spans="125:125" ht="13.2" x14ac:dyDescent="0.2"/>
    <row r="33" spans="2:125" ht="13.2" x14ac:dyDescent="0.2">
      <c r="B33" s="262"/>
      <c r="G33" s="262"/>
      <c r="I33" s="262"/>
    </row>
    <row r="34" spans="2:125" ht="13.2" x14ac:dyDescent="0.2">
      <c r="C34" s="262"/>
      <c r="P34" s="262"/>
      <c r="DE34" s="262"/>
      <c r="DH34" s="262"/>
    </row>
    <row r="35" spans="2:125" ht="13.2" x14ac:dyDescent="0.2">
      <c r="D35" s="262"/>
      <c r="E35" s="262"/>
      <c r="DG35" s="262"/>
      <c r="DJ35" s="262"/>
      <c r="DP35" s="262"/>
      <c r="DQ35" s="262"/>
      <c r="DR35" s="262"/>
      <c r="DS35" s="262"/>
      <c r="DT35" s="262"/>
      <c r="DU35" s="262"/>
    </row>
    <row r="36" spans="2:125" ht="13.2" x14ac:dyDescent="0.2">
      <c r="F36" s="262"/>
      <c r="H36" s="262"/>
      <c r="J36" s="262"/>
      <c r="K36" s="262"/>
      <c r="L36" s="262"/>
      <c r="M36" s="262"/>
      <c r="N36" s="262"/>
      <c r="O36" s="262"/>
      <c r="Q36" s="262"/>
      <c r="R36" s="262"/>
      <c r="S36" s="262"/>
      <c r="T36" s="262"/>
      <c r="U36" s="262"/>
      <c r="V36" s="262"/>
      <c r="W36" s="262"/>
      <c r="X36" s="262"/>
      <c r="Y36" s="262"/>
      <c r="Z36" s="262"/>
      <c r="AA36" s="262"/>
      <c r="AB36" s="262"/>
      <c r="AC36" s="262"/>
      <c r="AD36" s="262"/>
      <c r="AE36" s="262"/>
      <c r="AF36" s="262"/>
      <c r="AG36" s="262"/>
      <c r="AH36" s="262"/>
      <c r="AI36" s="262"/>
      <c r="AJ36" s="262"/>
      <c r="AK36" s="262"/>
      <c r="AL36" s="262"/>
      <c r="AM36" s="262"/>
      <c r="AN36" s="262"/>
      <c r="AO36" s="262"/>
      <c r="AP36" s="262"/>
      <c r="AQ36" s="262"/>
      <c r="AR36" s="262"/>
      <c r="AS36" s="262"/>
      <c r="AT36" s="262"/>
      <c r="AU36" s="262"/>
      <c r="AV36" s="262"/>
      <c r="AW36" s="262"/>
      <c r="AX36" s="262"/>
      <c r="AY36" s="262"/>
      <c r="AZ36" s="262"/>
      <c r="BA36" s="262"/>
      <c r="BB36" s="262"/>
      <c r="BC36" s="262"/>
      <c r="BD36" s="262"/>
      <c r="BE36" s="262"/>
      <c r="BF36" s="262"/>
      <c r="BG36" s="262"/>
      <c r="BH36" s="262"/>
      <c r="BI36" s="262"/>
      <c r="BJ36" s="262"/>
      <c r="BK36" s="262"/>
      <c r="BL36" s="262"/>
      <c r="BM36" s="262"/>
      <c r="BN36" s="262"/>
      <c r="BO36" s="262"/>
      <c r="BP36" s="262"/>
      <c r="BQ36" s="262"/>
      <c r="BR36" s="262"/>
      <c r="BS36" s="262"/>
      <c r="BT36" s="262"/>
      <c r="BU36" s="262"/>
      <c r="BV36" s="262"/>
      <c r="BW36" s="262"/>
      <c r="BX36" s="262"/>
      <c r="BY36" s="262"/>
      <c r="BZ36" s="262"/>
      <c r="CA36" s="262"/>
      <c r="CB36" s="262"/>
      <c r="CC36" s="262"/>
      <c r="CD36" s="262"/>
      <c r="CE36" s="262"/>
      <c r="CF36" s="262"/>
      <c r="CG36" s="262"/>
      <c r="CH36" s="262"/>
      <c r="CI36" s="262"/>
      <c r="CJ36" s="262"/>
      <c r="CK36" s="262"/>
      <c r="CL36" s="262"/>
      <c r="CM36" s="262"/>
      <c r="CN36" s="262"/>
      <c r="CO36" s="262"/>
      <c r="CP36" s="262"/>
      <c r="CQ36" s="262"/>
      <c r="CR36" s="262"/>
      <c r="CS36" s="262"/>
      <c r="CT36" s="262"/>
      <c r="CU36" s="262"/>
      <c r="CV36" s="262"/>
      <c r="CW36" s="262"/>
      <c r="CX36" s="262"/>
      <c r="CY36" s="262"/>
      <c r="CZ36" s="262"/>
      <c r="DA36" s="262"/>
      <c r="DB36" s="262"/>
      <c r="DC36" s="262"/>
      <c r="DD36" s="262"/>
      <c r="DF36" s="262"/>
      <c r="DI36" s="262"/>
      <c r="DK36" s="262"/>
      <c r="DL36" s="262"/>
      <c r="DM36" s="262"/>
      <c r="DN36" s="262"/>
      <c r="DO36" s="262"/>
      <c r="DP36" s="262"/>
      <c r="DQ36" s="262"/>
      <c r="DR36" s="262"/>
      <c r="DS36" s="262"/>
      <c r="DT36" s="262"/>
      <c r="DU36" s="262"/>
    </row>
    <row r="37" spans="2:125" ht="13.2" x14ac:dyDescent="0.2">
      <c r="DU37" s="262"/>
    </row>
    <row r="38" spans="2:125" ht="13.2" x14ac:dyDescent="0.2">
      <c r="DT38" s="262"/>
      <c r="DU38" s="262"/>
    </row>
    <row r="39" spans="2:125" ht="13.2" x14ac:dyDescent="0.2"/>
    <row r="40" spans="2:125" ht="13.2" x14ac:dyDescent="0.2">
      <c r="DH40" s="262"/>
    </row>
    <row r="41" spans="2:125" ht="13.2" x14ac:dyDescent="0.2">
      <c r="DE41" s="262"/>
    </row>
    <row r="42" spans="2:125" ht="13.2" x14ac:dyDescent="0.2">
      <c r="DG42" s="262"/>
      <c r="DJ42" s="262"/>
    </row>
    <row r="43" spans="2:125" ht="13.2" x14ac:dyDescent="0.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262"/>
      <c r="AQ43" s="262"/>
      <c r="AR43" s="262"/>
      <c r="AS43" s="262"/>
      <c r="AT43" s="262"/>
      <c r="AU43" s="262"/>
      <c r="AV43" s="262"/>
      <c r="AW43" s="262"/>
      <c r="AX43" s="262"/>
      <c r="AY43" s="262"/>
      <c r="AZ43" s="262"/>
      <c r="BA43" s="262"/>
      <c r="BB43" s="262"/>
      <c r="BC43" s="262"/>
      <c r="BD43" s="262"/>
      <c r="BE43" s="262"/>
      <c r="BF43" s="262"/>
      <c r="BG43" s="262"/>
      <c r="BH43" s="262"/>
      <c r="BI43" s="262"/>
      <c r="BJ43" s="262"/>
      <c r="BK43" s="262"/>
      <c r="BL43" s="262"/>
      <c r="BM43" s="262"/>
      <c r="BN43" s="262"/>
      <c r="BO43" s="262"/>
      <c r="BP43" s="262"/>
      <c r="BQ43" s="262"/>
      <c r="BR43" s="262"/>
      <c r="BS43" s="262"/>
      <c r="BT43" s="262"/>
      <c r="BU43" s="262"/>
      <c r="BV43" s="262"/>
      <c r="BW43" s="262"/>
      <c r="BX43" s="262"/>
      <c r="BY43" s="262"/>
      <c r="BZ43" s="262"/>
      <c r="CA43" s="262"/>
      <c r="CB43" s="262"/>
      <c r="CC43" s="262"/>
      <c r="CD43" s="262"/>
      <c r="CE43" s="262"/>
      <c r="CF43" s="262"/>
      <c r="CG43" s="262"/>
      <c r="CH43" s="262"/>
      <c r="CI43" s="262"/>
      <c r="CJ43" s="262"/>
      <c r="CK43" s="262"/>
      <c r="CL43" s="262"/>
      <c r="CM43" s="262"/>
      <c r="CN43" s="262"/>
      <c r="CO43" s="262"/>
      <c r="CP43" s="262"/>
      <c r="CQ43" s="262"/>
      <c r="CR43" s="262"/>
      <c r="CS43" s="262"/>
      <c r="CT43" s="262"/>
      <c r="CU43" s="262"/>
      <c r="CV43" s="262"/>
      <c r="CW43" s="262"/>
      <c r="CX43" s="262"/>
      <c r="CY43" s="262"/>
      <c r="CZ43" s="262"/>
      <c r="DA43" s="262"/>
      <c r="DB43" s="262"/>
      <c r="DC43" s="262"/>
      <c r="DD43" s="262"/>
      <c r="DF43" s="262"/>
      <c r="DI43" s="262"/>
      <c r="DK43" s="262"/>
      <c r="DL43" s="262"/>
      <c r="DM43" s="262"/>
      <c r="DN43" s="262"/>
      <c r="DO43" s="262"/>
      <c r="DP43" s="262"/>
      <c r="DQ43" s="262"/>
      <c r="DR43" s="262"/>
      <c r="DS43" s="262"/>
      <c r="DT43" s="262"/>
      <c r="DU43" s="262"/>
    </row>
    <row r="44" spans="2:125" ht="13.2" x14ac:dyDescent="0.2">
      <c r="DU44" s="262"/>
    </row>
    <row r="45" spans="2:125" ht="13.2" x14ac:dyDescent="0.2"/>
    <row r="46" spans="2:125" ht="13.2" x14ac:dyDescent="0.2"/>
    <row r="47" spans="2:125" ht="13.2" x14ac:dyDescent="0.2"/>
    <row r="48" spans="2:125" ht="13.2" x14ac:dyDescent="0.2">
      <c r="DT48" s="262"/>
      <c r="DU48" s="262"/>
    </row>
    <row r="49" spans="120:125" ht="13.2" x14ac:dyDescent="0.2">
      <c r="DU49" s="262"/>
    </row>
    <row r="50" spans="120:125" ht="13.2" x14ac:dyDescent="0.2">
      <c r="DU50" s="262"/>
    </row>
    <row r="51" spans="120:125" ht="13.2" x14ac:dyDescent="0.2">
      <c r="DP51" s="262"/>
      <c r="DQ51" s="262"/>
      <c r="DR51" s="262"/>
      <c r="DS51" s="262"/>
      <c r="DT51" s="262"/>
      <c r="DU51" s="262"/>
    </row>
    <row r="52" spans="120:125" ht="13.2" x14ac:dyDescent="0.2"/>
    <row r="53" spans="120:125" ht="13.2" x14ac:dyDescent="0.2"/>
    <row r="54" spans="120:125" ht="13.2" x14ac:dyDescent="0.2">
      <c r="DU54" s="262"/>
    </row>
    <row r="55" spans="120:125" ht="13.2" x14ac:dyDescent="0.2"/>
    <row r="56" spans="120:125" ht="13.2" x14ac:dyDescent="0.2"/>
    <row r="57" spans="120:125" ht="13.2" x14ac:dyDescent="0.2"/>
    <row r="58" spans="120:125" ht="13.2" x14ac:dyDescent="0.2">
      <c r="DU58" s="262"/>
    </row>
    <row r="59" spans="120:125" ht="13.2" x14ac:dyDescent="0.2"/>
    <row r="60" spans="120:125" ht="13.2" x14ac:dyDescent="0.2"/>
    <row r="61" spans="120:125" ht="13.2" x14ac:dyDescent="0.2"/>
    <row r="62" spans="120:125" ht="13.2" x14ac:dyDescent="0.2"/>
    <row r="63" spans="120:125" ht="13.2" x14ac:dyDescent="0.2">
      <c r="DU63" s="262"/>
    </row>
    <row r="64" spans="120:125" ht="13.2" x14ac:dyDescent="0.2">
      <c r="DT64" s="262"/>
      <c r="DU64" s="262"/>
    </row>
    <row r="65" spans="123:125" ht="13.2" x14ac:dyDescent="0.2"/>
    <row r="66" spans="123:125" ht="13.2" x14ac:dyDescent="0.2"/>
    <row r="67" spans="123:125" ht="13.2" x14ac:dyDescent="0.2"/>
    <row r="68" spans="123:125" ht="13.2" x14ac:dyDescent="0.2"/>
    <row r="69" spans="123:125" ht="13.2" x14ac:dyDescent="0.2">
      <c r="DS69" s="262"/>
      <c r="DT69" s="262"/>
      <c r="DU69" s="262"/>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62"/>
    </row>
    <row r="83" spans="116:125" ht="13.2" x14ac:dyDescent="0.2">
      <c r="DM83" s="262"/>
      <c r="DN83" s="262"/>
      <c r="DO83" s="262"/>
      <c r="DP83" s="262"/>
      <c r="DQ83" s="262"/>
      <c r="DR83" s="262"/>
      <c r="DS83" s="262"/>
      <c r="DT83" s="262"/>
      <c r="DU83" s="262"/>
    </row>
    <row r="84" spans="116:125" ht="13.2" x14ac:dyDescent="0.2"/>
    <row r="85" spans="116:125" ht="13.2" x14ac:dyDescent="0.2"/>
    <row r="86" spans="116:125" ht="13.2" x14ac:dyDescent="0.2"/>
    <row r="87" spans="116:125" ht="13.2" x14ac:dyDescent="0.2"/>
    <row r="88" spans="116:125" ht="13.2" x14ac:dyDescent="0.2">
      <c r="DU88" s="262"/>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62"/>
      <c r="DT94" s="262"/>
      <c r="DU94" s="262"/>
    </row>
    <row r="95" spans="116:125" ht="13.5" customHeight="1" x14ac:dyDescent="0.2">
      <c r="DU95" s="262"/>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62"/>
    </row>
    <row r="102" spans="124:125" ht="13.5" customHeight="1" x14ac:dyDescent="0.2"/>
    <row r="103" spans="124:125" ht="13.5" customHeight="1" x14ac:dyDescent="0.2"/>
    <row r="104" spans="124:125" ht="13.5" customHeight="1" x14ac:dyDescent="0.2">
      <c r="DT104" s="262"/>
      <c r="DU104" s="262"/>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2" t="s">
        <v>557</v>
      </c>
    </row>
    <row r="120" spans="125:125" ht="13.5" hidden="1" customHeight="1" x14ac:dyDescent="0.2"/>
    <row r="121" spans="125:125" ht="13.5" hidden="1" customHeight="1" x14ac:dyDescent="0.2">
      <c r="DU121" s="262"/>
    </row>
  </sheetData>
  <sheetProtection algorithmName="SHA-512" hashValue="gtqC85TAVvYR6/wdov0uEM4UYdl8HsmqHPi3WNWwMEsnKAI37s8PxXnIG7iqsvAF+Arte9NqJhLKvrhv3vKitw==" saltValue="qrbG53OesR9cbxLZzi2tJ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75" zoomScaleNormal="75" zoomScaleSheetLayoutView="55" workbookViewId="0"/>
  </sheetViews>
  <sheetFormatPr defaultColWidth="0" defaultRowHeight="13.5" customHeight="1" zeroHeight="1" x14ac:dyDescent="0.2"/>
  <cols>
    <col min="1" max="125" width="2.44140625" style="263" customWidth="1"/>
    <col min="126" max="142" width="0" style="262" hidden="1" customWidth="1"/>
    <col min="143" max="16384" width="9" style="262" hidden="1"/>
  </cols>
  <sheetData>
    <row r="1" spans="1:125" ht="13.5" customHeight="1" x14ac:dyDescent="0.2">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c r="DQ1" s="262"/>
      <c r="DR1" s="262"/>
      <c r="DS1" s="262"/>
      <c r="DT1" s="262"/>
      <c r="DU1" s="262"/>
    </row>
    <row r="2" spans="1:125" ht="13.2" x14ac:dyDescent="0.2">
      <c r="B2" s="262"/>
      <c r="T2" s="262"/>
    </row>
    <row r="3" spans="1:125" ht="13.2" x14ac:dyDescent="0.2">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c r="AI3" s="262"/>
      <c r="AJ3" s="262"/>
      <c r="AK3" s="262"/>
      <c r="AL3" s="262"/>
      <c r="AM3" s="262"/>
      <c r="AN3" s="262"/>
      <c r="AO3" s="262"/>
      <c r="AP3" s="262"/>
      <c r="AQ3" s="262"/>
      <c r="AR3" s="262"/>
      <c r="AS3" s="262"/>
      <c r="AT3" s="262"/>
      <c r="AU3" s="262"/>
      <c r="AV3" s="262"/>
      <c r="AW3" s="262"/>
      <c r="AX3" s="262"/>
      <c r="AY3" s="262"/>
      <c r="AZ3" s="262"/>
      <c r="BA3" s="262"/>
      <c r="BB3" s="262"/>
      <c r="BC3" s="262"/>
      <c r="BD3" s="262"/>
      <c r="BE3" s="262"/>
      <c r="BF3" s="262"/>
      <c r="BG3" s="262"/>
      <c r="BH3" s="262"/>
      <c r="BI3" s="262"/>
      <c r="BJ3" s="262"/>
      <c r="BK3" s="262"/>
      <c r="BL3" s="262"/>
      <c r="BM3" s="262"/>
      <c r="BN3" s="262"/>
      <c r="BO3" s="262"/>
      <c r="BP3" s="262"/>
      <c r="BQ3" s="262"/>
      <c r="BR3" s="262"/>
      <c r="BS3" s="262"/>
      <c r="BT3" s="262"/>
      <c r="BU3" s="262"/>
      <c r="BV3" s="262"/>
      <c r="BW3" s="262"/>
      <c r="BX3" s="262"/>
      <c r="BY3" s="262"/>
      <c r="BZ3" s="262"/>
      <c r="CA3" s="262"/>
      <c r="CB3" s="262"/>
      <c r="CC3" s="262"/>
      <c r="CD3" s="262"/>
      <c r="CE3" s="262"/>
      <c r="CF3" s="262"/>
      <c r="CG3" s="262"/>
      <c r="CH3" s="262"/>
      <c r="CI3" s="262"/>
      <c r="CJ3" s="262"/>
      <c r="CK3" s="262"/>
      <c r="CL3" s="262"/>
      <c r="CM3" s="262"/>
      <c r="CN3" s="262"/>
      <c r="CO3" s="262"/>
      <c r="CP3" s="262"/>
      <c r="CQ3" s="262"/>
      <c r="CR3" s="262"/>
      <c r="CS3" s="262"/>
      <c r="CT3" s="262"/>
      <c r="CU3" s="262"/>
      <c r="CV3" s="262"/>
      <c r="CW3" s="262"/>
      <c r="CX3" s="262"/>
      <c r="CY3" s="262"/>
      <c r="CZ3" s="262"/>
      <c r="DA3" s="262"/>
      <c r="DB3" s="262"/>
      <c r="DC3" s="262"/>
      <c r="DD3" s="262"/>
      <c r="DE3" s="262"/>
      <c r="DF3" s="262"/>
      <c r="DG3" s="262"/>
      <c r="DH3" s="262"/>
      <c r="DI3" s="262"/>
      <c r="DJ3" s="262"/>
      <c r="DK3" s="262"/>
      <c r="DL3" s="262"/>
      <c r="DM3" s="262"/>
      <c r="DN3" s="262"/>
      <c r="DO3" s="262"/>
      <c r="DP3" s="262"/>
      <c r="DQ3" s="262"/>
      <c r="DR3" s="262"/>
      <c r="DS3" s="262"/>
      <c r="DT3" s="262"/>
      <c r="DU3" s="262"/>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62"/>
      <c r="G33" s="262"/>
      <c r="I33" s="262"/>
    </row>
    <row r="34" spans="2:125" ht="13.2" x14ac:dyDescent="0.2">
      <c r="C34" s="262"/>
      <c r="P34" s="262"/>
      <c r="R34" s="262"/>
      <c r="U34" s="262"/>
    </row>
    <row r="35" spans="2:125" ht="13.2" x14ac:dyDescent="0.2">
      <c r="D35" s="262"/>
      <c r="E35" s="262"/>
      <c r="T35" s="262"/>
      <c r="W35" s="262"/>
      <c r="X35" s="262"/>
      <c r="Y35" s="262"/>
      <c r="Z35" s="262"/>
      <c r="AA35" s="262"/>
      <c r="AB35" s="262"/>
      <c r="AC35" s="262"/>
      <c r="AD35" s="262"/>
      <c r="AE35" s="262"/>
      <c r="AF35" s="262"/>
      <c r="AG35" s="262"/>
      <c r="AH35" s="262"/>
      <c r="AI35" s="262"/>
      <c r="AJ35" s="262"/>
      <c r="AK35" s="262"/>
      <c r="AL35" s="262"/>
      <c r="AM35" s="262"/>
      <c r="AN35" s="262"/>
      <c r="AO35" s="262"/>
      <c r="AP35" s="262"/>
      <c r="AQ35" s="262"/>
      <c r="AR35" s="262"/>
      <c r="AS35" s="262"/>
      <c r="AT35" s="262"/>
      <c r="AU35" s="262"/>
      <c r="AV35" s="262"/>
      <c r="AW35" s="262"/>
      <c r="AX35" s="262"/>
      <c r="AY35" s="262"/>
      <c r="AZ35" s="262"/>
      <c r="BA35" s="262"/>
      <c r="BB35" s="262"/>
      <c r="BC35" s="262"/>
      <c r="BD35" s="262"/>
      <c r="BE35" s="262"/>
      <c r="BF35" s="262"/>
      <c r="BG35" s="262"/>
      <c r="BH35" s="262"/>
      <c r="BI35" s="262"/>
      <c r="BJ35" s="262"/>
      <c r="BK35" s="262"/>
      <c r="BL35" s="262"/>
      <c r="BM35" s="262"/>
      <c r="BN35" s="262"/>
      <c r="BO35" s="262"/>
      <c r="BP35" s="262"/>
      <c r="BQ35" s="262"/>
      <c r="BR35" s="262"/>
      <c r="BS35" s="262"/>
      <c r="BT35" s="262"/>
      <c r="BU35" s="262"/>
      <c r="BV35" s="262"/>
      <c r="BW35" s="262"/>
      <c r="BX35" s="262"/>
      <c r="BY35" s="262"/>
      <c r="BZ35" s="262"/>
      <c r="CA35" s="262"/>
      <c r="CB35" s="262"/>
      <c r="CC35" s="262"/>
      <c r="CD35" s="262"/>
      <c r="CE35" s="262"/>
      <c r="CF35" s="262"/>
      <c r="CG35" s="262"/>
      <c r="CH35" s="262"/>
      <c r="CI35" s="262"/>
      <c r="CJ35" s="262"/>
      <c r="CK35" s="262"/>
      <c r="CL35" s="262"/>
      <c r="CM35" s="262"/>
      <c r="CN35" s="262"/>
      <c r="CO35" s="262"/>
      <c r="CP35" s="262"/>
      <c r="CQ35" s="262"/>
      <c r="CR35" s="262"/>
      <c r="CS35" s="262"/>
      <c r="CT35" s="262"/>
      <c r="CU35" s="262"/>
      <c r="CV35" s="262"/>
      <c r="CW35" s="262"/>
      <c r="CX35" s="262"/>
      <c r="CY35" s="262"/>
      <c r="CZ35" s="262"/>
      <c r="DA35" s="262"/>
      <c r="DB35" s="262"/>
      <c r="DC35" s="262"/>
      <c r="DD35" s="262"/>
      <c r="DE35" s="262"/>
      <c r="DF35" s="262"/>
      <c r="DG35" s="262"/>
      <c r="DH35" s="262"/>
      <c r="DI35" s="262"/>
      <c r="DJ35" s="262"/>
      <c r="DK35" s="262"/>
      <c r="DL35" s="262"/>
      <c r="DM35" s="262"/>
      <c r="DN35" s="262"/>
      <c r="DO35" s="262"/>
      <c r="DP35" s="262"/>
      <c r="DQ35" s="262"/>
      <c r="DR35" s="262"/>
      <c r="DS35" s="262"/>
      <c r="DT35" s="262"/>
      <c r="DU35" s="262"/>
    </row>
    <row r="36" spans="2:125" ht="13.2" x14ac:dyDescent="0.2">
      <c r="F36" s="262"/>
      <c r="H36" s="262"/>
      <c r="J36" s="262"/>
      <c r="K36" s="262"/>
      <c r="L36" s="262"/>
      <c r="M36" s="262"/>
      <c r="N36" s="262"/>
      <c r="O36" s="262"/>
      <c r="Q36" s="262"/>
      <c r="S36" s="262"/>
      <c r="V36" s="262"/>
    </row>
    <row r="37" spans="2:125" ht="13.2" x14ac:dyDescent="0.2"/>
    <row r="38" spans="2:125" ht="13.2" x14ac:dyDescent="0.2"/>
    <row r="39" spans="2:125" ht="13.2" x14ac:dyDescent="0.2"/>
    <row r="40" spans="2:125" ht="13.2" x14ac:dyDescent="0.2">
      <c r="U40" s="262"/>
    </row>
    <row r="41" spans="2:125" ht="13.2" x14ac:dyDescent="0.2">
      <c r="R41" s="262"/>
    </row>
    <row r="42" spans="2:125" ht="13.2" x14ac:dyDescent="0.2">
      <c r="T42" s="262"/>
      <c r="W42" s="262"/>
      <c r="X42" s="262"/>
      <c r="Y42" s="262"/>
      <c r="Z42" s="262"/>
      <c r="AA42" s="262"/>
      <c r="AB42" s="262"/>
      <c r="AC42" s="262"/>
      <c r="AD42" s="262"/>
      <c r="AE42" s="262"/>
      <c r="AF42" s="262"/>
      <c r="AG42" s="262"/>
      <c r="AH42" s="262"/>
      <c r="AI42" s="262"/>
      <c r="AJ42" s="262"/>
      <c r="AK42" s="262"/>
      <c r="AL42" s="262"/>
      <c r="AM42" s="262"/>
      <c r="AN42" s="262"/>
      <c r="AO42" s="262"/>
      <c r="AP42" s="262"/>
      <c r="AQ42" s="262"/>
      <c r="AR42" s="262"/>
      <c r="AS42" s="262"/>
      <c r="AT42" s="262"/>
      <c r="AU42" s="262"/>
      <c r="AV42" s="262"/>
      <c r="AW42" s="262"/>
      <c r="AX42" s="262"/>
      <c r="AY42" s="262"/>
      <c r="AZ42" s="262"/>
      <c r="BA42" s="262"/>
      <c r="BB42" s="262"/>
      <c r="BC42" s="262"/>
      <c r="BD42" s="262"/>
      <c r="BE42" s="262"/>
      <c r="BF42" s="262"/>
      <c r="BG42" s="262"/>
      <c r="BH42" s="262"/>
      <c r="BI42" s="262"/>
      <c r="BJ42" s="262"/>
      <c r="BK42" s="262"/>
      <c r="BL42" s="262"/>
      <c r="BM42" s="262"/>
      <c r="BN42" s="262"/>
      <c r="BO42" s="262"/>
      <c r="BP42" s="262"/>
      <c r="BQ42" s="262"/>
      <c r="BR42" s="262"/>
      <c r="BS42" s="262"/>
      <c r="BT42" s="262"/>
      <c r="BU42" s="262"/>
      <c r="BV42" s="262"/>
      <c r="BW42" s="262"/>
      <c r="BX42" s="262"/>
      <c r="BY42" s="262"/>
      <c r="BZ42" s="262"/>
      <c r="CA42" s="262"/>
      <c r="CB42" s="262"/>
      <c r="CC42" s="262"/>
      <c r="CD42" s="262"/>
      <c r="CE42" s="262"/>
      <c r="CF42" s="262"/>
      <c r="CG42" s="262"/>
      <c r="CH42" s="262"/>
      <c r="CI42" s="262"/>
      <c r="CJ42" s="262"/>
      <c r="CK42" s="262"/>
      <c r="CL42" s="262"/>
      <c r="CM42" s="262"/>
      <c r="CN42" s="262"/>
      <c r="CO42" s="262"/>
      <c r="CP42" s="262"/>
      <c r="CQ42" s="262"/>
      <c r="CR42" s="262"/>
      <c r="CS42" s="262"/>
      <c r="CT42" s="262"/>
      <c r="CU42" s="262"/>
      <c r="CV42" s="262"/>
      <c r="CW42" s="262"/>
      <c r="CX42" s="262"/>
      <c r="CY42" s="262"/>
      <c r="CZ42" s="262"/>
      <c r="DA42" s="262"/>
      <c r="DB42" s="262"/>
      <c r="DC42" s="262"/>
      <c r="DD42" s="262"/>
      <c r="DE42" s="262"/>
      <c r="DF42" s="262"/>
      <c r="DG42" s="262"/>
      <c r="DH42" s="262"/>
      <c r="DI42" s="262"/>
      <c r="DJ42" s="262"/>
      <c r="DK42" s="262"/>
      <c r="DL42" s="262"/>
      <c r="DM42" s="262"/>
      <c r="DN42" s="262"/>
      <c r="DO42" s="262"/>
      <c r="DP42" s="262"/>
      <c r="DQ42" s="262"/>
      <c r="DR42" s="262"/>
      <c r="DS42" s="262"/>
      <c r="DT42" s="262"/>
      <c r="DU42" s="262"/>
    </row>
    <row r="43" spans="2:125" ht="13.2" x14ac:dyDescent="0.2">
      <c r="Q43" s="262"/>
      <c r="S43" s="262"/>
      <c r="V43" s="262"/>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3" t="s">
        <v>558</v>
      </c>
    </row>
  </sheetData>
  <sheetProtection algorithmName="SHA-512" hashValue="YqdPCzOey2RYQ9azAuIvJm/b9VtjnNdk/7bkLCJBnk8breceyOw/lc3WBjMLUI3lWcLpf6YrIpvbdfnilgJppw==" saltValue="UQhcJBXIA8DBYpC4R773W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5" zoomScaleNormal="75"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559</v>
      </c>
      <c r="G46" s="8" t="s">
        <v>560</v>
      </c>
      <c r="H46" s="8" t="s">
        <v>561</v>
      </c>
      <c r="I46" s="8" t="s">
        <v>562</v>
      </c>
      <c r="J46" s="9" t="s">
        <v>563</v>
      </c>
    </row>
    <row r="47" spans="2:10" ht="57.75" customHeight="1" x14ac:dyDescent="0.2">
      <c r="B47" s="10"/>
      <c r="C47" s="1203" t="s">
        <v>3</v>
      </c>
      <c r="D47" s="1203"/>
      <c r="E47" s="1204"/>
      <c r="F47" s="11">
        <v>102.25</v>
      </c>
      <c r="G47" s="12">
        <v>101.23</v>
      </c>
      <c r="H47" s="12">
        <v>101.12</v>
      </c>
      <c r="I47" s="12">
        <v>89.1</v>
      </c>
      <c r="J47" s="13">
        <v>69.989999999999995</v>
      </c>
    </row>
    <row r="48" spans="2:10" ht="57.75" customHeight="1" x14ac:dyDescent="0.2">
      <c r="B48" s="14"/>
      <c r="C48" s="1205" t="s">
        <v>4</v>
      </c>
      <c r="D48" s="1205"/>
      <c r="E48" s="1206"/>
      <c r="F48" s="15">
        <v>11.86</v>
      </c>
      <c r="G48" s="16">
        <v>9.06</v>
      </c>
      <c r="H48" s="16">
        <v>10.46</v>
      </c>
      <c r="I48" s="16">
        <v>1.74</v>
      </c>
      <c r="J48" s="17">
        <v>10.36</v>
      </c>
    </row>
    <row r="49" spans="2:10" ht="57.75" customHeight="1" thickBot="1" x14ac:dyDescent="0.25">
      <c r="B49" s="18"/>
      <c r="C49" s="1207" t="s">
        <v>5</v>
      </c>
      <c r="D49" s="1207"/>
      <c r="E49" s="1208"/>
      <c r="F49" s="19" t="s">
        <v>564</v>
      </c>
      <c r="G49" s="20" t="s">
        <v>565</v>
      </c>
      <c r="H49" s="20">
        <v>6.14</v>
      </c>
      <c r="I49" s="20" t="s">
        <v>566</v>
      </c>
      <c r="J49" s="21">
        <v>9.69</v>
      </c>
    </row>
    <row r="50" spans="2:10" ht="13.2" x14ac:dyDescent="0.2"/>
  </sheetData>
  <sheetProtection algorithmName="SHA-512" hashValue="cLr3fyHVcRjEda4jh54yY99aqaMcSmi/W8p2yVEihkV+O/YDkeGoR8cBxryqfZ0EWOQvA4rIpd2nTMhToc5j2Q==" saltValue="DtKPfBboDN0sRk2oX37mg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渡辺 沙彩</cp:lastModifiedBy>
  <dcterms:created xsi:type="dcterms:W3CDTF">2023-02-20T04:10:00Z</dcterms:created>
  <dcterms:modified xsi:type="dcterms:W3CDTF">2023-10-31T01:22:23Z</dcterms:modified>
  <cp:category/>
</cp:coreProperties>
</file>