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Ts3420d9f8\作業用\03 財政1\35 財政情報の開示\令和４年度（R3決算分）\06【翌年度作業】公会計分\06_公表（県HP）\【HP用とりまとめ 】\"/>
    </mc:Choice>
  </mc:AlternateContent>
  <bookViews>
    <workbookView xWindow="-120" yWindow="-120" windowWidth="20640" windowHeight="11160" tabRatio="902"/>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BG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C36" i="10"/>
  <c r="CO35" i="10"/>
  <c r="BW35" i="10"/>
  <c r="BE35" i="10"/>
  <c r="AM35" i="10"/>
  <c r="CO34" i="10"/>
  <c r="BW34" i="10"/>
  <c r="AM34" i="10"/>
  <c r="C34" i="10"/>
  <c r="C35" i="10" s="1"/>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alcChain>
</file>

<file path=xl/sharedStrings.xml><?xml version="1.0" encoding="utf-8"?>
<sst xmlns="http://schemas.openxmlformats.org/spreadsheetml/2006/main" count="1203" uniqueCount="604">
  <si>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</si>
  <si>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</si>
  <si>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</si>
  <si>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</si>
  <si>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</si>
  <si>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</si>
  <si>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</si>
  <si>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</si>
  <si>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</si>
  <si>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</si>
  <si>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</si>
  <si>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</si>
  <si>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</si>
  <si>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</si>
  <si>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</si>
  <si>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</si>
  <si>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</si>
  <si>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</si>
  <si>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</si>
  <si>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</si>
  <si>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</si>
  <si>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</si>
  <si>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</si>
  <si>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</si>
  <si>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</si>
  <si>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</si>
  <si>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</si>
  <si>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</si>
  <si>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</si>
  <si>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</si>
  <si>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</si>
  <si>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</si>
  <si>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</si>
  <si>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</si>
  <si>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</si>
  <si>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</si>
  <si>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</si>
  <si>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</si>
  <si>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</si>
  <si>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</si>
  <si>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</si>
  <si>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</si>
  <si>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</si>
  <si>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</si>
  <si>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</si>
  <si>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</si>
  <si>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</si>
  <si>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</si>
  <si>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</si>
  <si>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</si>
  <si>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</si>
  <si>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</si>
  <si>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</si>
  <si>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</si>
  <si>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</si>
  <si>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</si>
  <si>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</si>
  <si>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</si>
  <si>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</si>
  <si>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</si>
  <si>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</si>
  <si>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</si>
  <si>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</si>
  <si>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</si>
  <si>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</si>
  <si>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</si>
  <si>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</si>
  <si>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</si>
  <si>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</si>
  <si>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</si>
  <si>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</si>
  <si>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</si>
  <si>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</si>
  <si>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</si>
  <si>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</si>
  <si>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</si>
  <si>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</si>
  <si>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</si>
  <si>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</si>
  <si>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</si>
  <si>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</si>
  <si>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</si>
  <si>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</si>
  <si>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</si>
  <si>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</si>
  <si>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Ⅰ－０</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</si>
  <si>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</si>
  <si>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</si>
  <si>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</si>
  <si>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</si>
  <si>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</si>
  <si>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</si>
  <si>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</si>
  <si>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</si>
  <si>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</si>
  <si>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</si>
  <si>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</si>
  <si>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</si>
  <si>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双葉町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</si>
  <si>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</si>
  <si>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</si>
  <si>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</si>
  <si>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</si>
  <si>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</si>
  <si>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</si>
  <si>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</si>
  <si>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</si>
  <si>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</si>
  <si>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</si>
  <si>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</si>
  <si>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</si>
  <si>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</si>
  <si>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</si>
  <si>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</si>
  <si>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</si>
  <si>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</si>
  <si>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</si>
  <si>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</si>
  <si>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</si>
  <si>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</si>
  <si>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</si>
  <si>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</si>
  <si>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</si>
  <si>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</si>
  <si>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</si>
  <si>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</si>
  <si>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</si>
  <si>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</si>
  <si>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</si>
  <si>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</si>
  <si>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</si>
  <si>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</si>
  <si>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</si>
  <si>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</si>
  <si>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</si>
  <si>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</si>
  <si>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</si>
  <si>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</si>
  <si>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</si>
  <si>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</si>
  <si>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</si>
  <si>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</si>
  <si>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</si>
  <si>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</si>
  <si>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</si>
  <si>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</si>
  <si>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</si>
  <si>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</si>
  <si>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</si>
  <si>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</si>
  <si>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</si>
  <si>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</si>
  <si>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</si>
  <si>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-2.6</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</si>
  <si>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</si>
  <si>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</si>
  <si>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</si>
  <si>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</si>
  <si>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</si>
  <si>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</si>
  <si>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</si>
  <si>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</si>
  <si>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</si>
  <si>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</si>
  <si>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</si>
  <si>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</si>
  <si>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</si>
  <si>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</si>
  <si>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</si>
  <si>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</si>
  <si>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</si>
  <si>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</si>
  <si>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</si>
  <si>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</si>
  <si>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</si>
  <si>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</si>
  <si>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</si>
  <si>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</si>
  <si>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</si>
  <si>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</si>
  <si>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</si>
  <si>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</si>
  <si>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</si>
  <si>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</si>
  <si>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</si>
  <si>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</si>
  <si>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</si>
  <si>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</si>
  <si>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</si>
  <si>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</si>
  <si>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</si>
  <si>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</si>
  <si>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</si>
  <si>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</si>
  <si>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</si>
  <si>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</si>
  <si>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</si>
  <si>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</si>
  <si>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</si>
  <si>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</si>
  <si>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</si>
  <si>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</si>
  <si>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</si>
  <si>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</si>
  <si>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</si>
  <si>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</si>
  <si>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</si>
  <si>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</si>
  <si>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</si>
  <si>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</si>
  <si>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</si>
  <si>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</si>
  <si>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</si>
  <si>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</si>
  <si>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</si>
  <si>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</si>
  <si>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福島県双葉町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</si>
  <si>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</si>
  <si>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</si>
  <si>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</si>
  <si>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</si>
  <si>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</si>
  <si>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</si>
  <si>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</si>
  <si>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</si>
  <si>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</si>
  <si>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</si>
  <si>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</si>
  <si>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</si>
  <si>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</si>
  <si>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</si>
  <si>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</si>
  <si>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</si>
  <si>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</si>
  <si>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</si>
  <si>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</si>
  <si>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</si>
  <si>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</si>
  <si>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</si>
  <si>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</si>
  <si>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</si>
  <si>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</si>
  <si>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</si>
  <si>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</si>
  <si>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</si>
  <si>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</si>
  <si>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</si>
  <si>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</si>
  <si>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</si>
  <si>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</si>
  <si>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</si>
  <si>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</si>
  <si>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</si>
  <si>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</si>
  <si>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</si>
  <si>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</si>
  <si>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</si>
  <si>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</si>
  <si>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</si>
  <si>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</si>
  <si>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</si>
  <si>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</si>
  <si>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</si>
  <si>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</si>
  <si>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</si>
  <si>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</si>
  <si>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</si>
  <si>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</si>
  <si>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</si>
  <si>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</si>
  <si>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</si>
  <si>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</si>
  <si>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</si>
  <si>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</si>
  <si>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</si>
  <si>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</si>
  <si>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</si>
  <si>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</si>
  <si>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</si>
  <si>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</si>
  <si>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</si>
  <si>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</si>
  <si>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</si>
  <si>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</si>
  <si>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</si>
  <si>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</si>
  <si>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</si>
  <si>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</si>
  <si>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</si>
  <si>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</si>
  <si>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</si>
  <si>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</si>
  <si>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</si>
  <si>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</si>
  <si>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</si>
  <si>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</si>
  <si>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</si>
  <si>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</si>
  <si>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</si>
  <si>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</si>
  <si>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</si>
  <si>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</si>
  <si>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</si>
  <si>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</si>
  <si>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</si>
  <si>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</si>
  <si>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</si>
  <si>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</si>
  <si>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</si>
  <si>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</si>
  <si>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</si>
  <si>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</si>
  <si>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</si>
  <si>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</si>
  <si>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</si>
  <si>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</si>
  <si>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</si>
  <si>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</si>
  <si>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</si>
  <si>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</si>
  <si>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</si>
  <si>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</si>
  <si>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</si>
  <si>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</si>
  <si>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</si>
  <si>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</si>
  <si>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</si>
  <si>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</si>
  <si>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</si>
  <si>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</si>
  <si>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</si>
  <si>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</si>
  <si>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</si>
  <si>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</si>
  <si>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</si>
  <si>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</si>
  <si>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上水道</t>
    <phoneticPr fontId="5"/>
  </si>
  <si>
    <t>加入世帯数(世帯)</t>
  </si>
  <si>
    <t>　繰出金</t>
    <phoneticPr fontId="5"/>
  </si>
  <si>
    <t>諸収入</t>
  </si>
  <si>
    <t>工業用水道</t>
    <phoneticPr fontId="5"/>
  </si>
  <si>
    <t>被保険者数(人)</t>
  </si>
  <si>
    <t>　積立金</t>
    <phoneticPr fontId="5"/>
  </si>
  <si>
    <t>地方債</t>
  </si>
  <si>
    <t>交通</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</si>
  <si>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</si>
  <si>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</si>
  <si>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</si>
  <si>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</si>
  <si>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</si>
  <si>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</si>
  <si>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</si>
  <si>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</si>
  <si>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</si>
  <si>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</si>
  <si>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</si>
  <si>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</si>
  <si>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</si>
  <si>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</si>
  <si>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</si>
  <si>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</si>
  <si>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</si>
  <si>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</si>
  <si>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</si>
  <si>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</si>
  <si>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</si>
  <si>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</si>
  <si>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</si>
  <si>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</si>
  <si>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</si>
  <si>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福島県双葉町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</si>
  <si>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</si>
  <si>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</si>
  <si>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</si>
  <si>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</si>
  <si>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</si>
  <si>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</si>
  <si>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</si>
  <si>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</si>
  <si>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</si>
  <si>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</si>
  <si>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</si>
  <si>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</si>
  <si>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</si>
  <si>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</si>
  <si>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</si>
  <si>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</si>
  <si>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</si>
  <si>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</si>
  <si>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</si>
  <si>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</si>
  <si>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公有林整備事業特別会計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</si>
  <si>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</si>
  <si>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</si>
  <si>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</si>
  <si>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</si>
  <si>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</si>
  <si>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</si>
  <si>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</si>
  <si>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</si>
  <si>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</si>
  <si>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</si>
  <si>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</si>
  <si>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</si>
  <si>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</si>
  <si>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</si>
  <si>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</si>
  <si>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介護保険特別会計（保険事業勘定）</t>
    <phoneticPr fontId="5"/>
  </si>
  <si>
    <t>後期高齢者医療特別会計</t>
    <phoneticPr fontId="5"/>
  </si>
  <si>
    <t>公共下水道事業特別会計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</si>
  <si>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</si>
  <si>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</si>
  <si>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</si>
  <si>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</si>
  <si>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</si>
  <si>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</si>
  <si>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</si>
  <si>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</si>
  <si>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</si>
  <si>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</si>
  <si>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</si>
  <si>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</si>
  <si>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</si>
  <si>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</si>
  <si>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</si>
  <si>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</si>
  <si>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</si>
  <si>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</si>
  <si>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</si>
  <si>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</si>
  <si>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</si>
  <si>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</si>
  <si>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</si>
  <si>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</si>
  <si>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</si>
  <si>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</si>
  <si>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</si>
  <si>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</si>
  <si>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</si>
  <si>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</si>
  <si>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</si>
  <si>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</si>
  <si>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</si>
  <si>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</si>
  <si>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</si>
  <si>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</si>
  <si>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</si>
  <si>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</si>
  <si>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</si>
  <si>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</si>
  <si>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</si>
  <si>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</si>
  <si>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</si>
  <si>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</si>
  <si>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</si>
  <si>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</si>
  <si>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</si>
  <si>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</si>
  <si>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</si>
  <si>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</si>
  <si>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</si>
  <si>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</si>
  <si>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</si>
  <si>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</si>
  <si>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</si>
  <si>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</si>
  <si>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</si>
  <si>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</si>
  <si>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</si>
  <si>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</si>
  <si>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</si>
  <si>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</si>
  <si>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後期高齢者医療特別会計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</si>
  <si>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</si>
  <si>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</si>
  <si>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</si>
  <si>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</si>
  <si>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</si>
  <si>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</si>
  <si>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</si>
  <si>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</si>
  <si>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</si>
  <si>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</si>
  <si>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</si>
  <si>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</si>
  <si>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</si>
  <si>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</si>
  <si>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</si>
  <si>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</si>
  <si>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</si>
  <si>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</si>
  <si>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</si>
  <si>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</si>
  <si>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</si>
  <si>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</si>
  <si>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</si>
  <si>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</si>
  <si>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</si>
  <si>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</si>
  <si>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</si>
  <si>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</si>
  <si>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</si>
  <si>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</si>
  <si>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</si>
  <si>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</si>
  <si>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</si>
  <si>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</si>
  <si>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</si>
  <si>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</si>
  <si>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</si>
  <si>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</si>
  <si>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</si>
  <si>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</si>
  <si>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</si>
  <si>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</si>
  <si>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</si>
  <si>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</si>
  <si>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</si>
  <si>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</si>
  <si>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</si>
  <si>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</si>
  <si>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</si>
  <si>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</si>
  <si>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</si>
  <si>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</si>
  <si>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</si>
  <si>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</si>
  <si>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</si>
  <si>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</si>
  <si>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</si>
  <si>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</si>
  <si>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</si>
  <si>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</si>
  <si>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</si>
  <si>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</si>
  <si>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</si>
  <si>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</si>
  <si>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</si>
  <si>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</si>
  <si>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</si>
  <si>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</si>
  <si>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</si>
  <si>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</si>
  <si>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</si>
  <si>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</si>
  <si>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</si>
  <si>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</si>
  <si>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</si>
  <si>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</si>
  <si>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</si>
  <si>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</si>
  <si>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</si>
  <si>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</si>
  <si>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</si>
  <si>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</si>
  <si>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</si>
  <si>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</si>
  <si>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7.47</t>
  </si>
  <si>
    <t>一般会計</t>
  </si>
  <si>
    <t>国民健康保険特別会計（事業勘定）</t>
  </si>
  <si>
    <t>公共下水道事業特別会計</t>
  </si>
  <si>
    <t>介護保険特別会計（保険事業勘定）</t>
  </si>
  <si>
    <t>後期高齢者医療特別会計</t>
  </si>
  <si>
    <t>公有林整備事業特別会計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</si>
  <si>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</si>
  <si>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</si>
  <si>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</si>
  <si>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</si>
  <si>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</si>
  <si>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</si>
  <si>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</si>
  <si>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</si>
  <si>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t>
    <phoneticPr fontId="2"/>
  </si>
  <si>
    <t>双葉地方広域市町村圏組合　一般会計</t>
    <rPh sb="0" eb="4">
      <t>フタバチホウ</t>
    </rPh>
    <rPh sb="4" eb="12">
      <t>コウイキシチョウソンケンクミアイ</t>
    </rPh>
    <rPh sb="13" eb="17">
      <t>イッパンカイケイ</t>
    </rPh>
    <phoneticPr fontId="2"/>
  </si>
  <si>
    <t>双葉地方広域市町村圏組合　下水道事業特別会計</t>
    <rPh sb="0" eb="4">
      <t>フタバチホウ</t>
    </rPh>
    <rPh sb="4" eb="12">
      <t>コウイキシチョウソンケンクミアイ</t>
    </rPh>
    <rPh sb="13" eb="16">
      <t>ゲスイドウ</t>
    </rPh>
    <rPh sb="16" eb="18">
      <t>ジギョウ</t>
    </rPh>
    <rPh sb="18" eb="22">
      <t>トクベツカイケイ</t>
    </rPh>
    <phoneticPr fontId="2"/>
  </si>
  <si>
    <t>双葉地方水道企業団　水道事業会計</t>
    <rPh sb="0" eb="4">
      <t>フタバチホウ</t>
    </rPh>
    <rPh sb="4" eb="9">
      <t>スイドウキギョウダン</t>
    </rPh>
    <rPh sb="10" eb="16">
      <t>スイドウジギョウカイケイ</t>
    </rPh>
    <phoneticPr fontId="2"/>
  </si>
  <si>
    <t>双葉地方水道企業団　工業用水道事業会計</t>
    <rPh sb="0" eb="4">
      <t>フタバチホウ</t>
    </rPh>
    <rPh sb="4" eb="9">
      <t>スイドウキギョウダン</t>
    </rPh>
    <rPh sb="10" eb="15">
      <t>コウギョウヨウスイドウ</t>
    </rPh>
    <rPh sb="15" eb="17">
      <t>ジギョウ</t>
    </rPh>
    <rPh sb="17" eb="19">
      <t>カイケイ</t>
    </rPh>
    <phoneticPr fontId="2"/>
  </si>
  <si>
    <t>福島県市町村総合事務組合　一般会計</t>
    <rPh sb="0" eb="3">
      <t>フクシマケン</t>
    </rPh>
    <rPh sb="3" eb="12">
      <t>シチョウソンソウゴウジムクミアイ</t>
    </rPh>
    <rPh sb="13" eb="17">
      <t>イッパンカイケイ</t>
    </rPh>
    <phoneticPr fontId="2"/>
  </si>
  <si>
    <t>福島県市町村総合事務組合　消防補償等特別会計</t>
    <rPh sb="0" eb="3">
      <t>フクシマケン</t>
    </rPh>
    <rPh sb="3" eb="6">
      <t>シチョウソン</t>
    </rPh>
    <rPh sb="6" eb="8">
      <t>ソウゴウ</t>
    </rPh>
    <rPh sb="8" eb="10">
      <t>ジム</t>
    </rPh>
    <rPh sb="10" eb="12">
      <t>クミアイ</t>
    </rPh>
    <rPh sb="13" eb="15">
      <t>ショウボウ</t>
    </rPh>
    <rPh sb="15" eb="17">
      <t>ホショウ</t>
    </rPh>
    <rPh sb="17" eb="18">
      <t>トウ</t>
    </rPh>
    <rPh sb="18" eb="20">
      <t>トクベツ</t>
    </rPh>
    <rPh sb="20" eb="22">
      <t>カイケイ</t>
    </rPh>
    <phoneticPr fontId="2"/>
  </si>
  <si>
    <t>福島県市町村総合事務組合　消防賞じゅつ金特別会計</t>
    <rPh sb="0" eb="3">
      <t>フクシマケン</t>
    </rPh>
    <rPh sb="3" eb="6">
      <t>シチョウソン</t>
    </rPh>
    <rPh sb="6" eb="8">
      <t>ソウゴウ</t>
    </rPh>
    <rPh sb="8" eb="10">
      <t>ジム</t>
    </rPh>
    <rPh sb="10" eb="12">
      <t>クミアイ</t>
    </rPh>
    <rPh sb="13" eb="15">
      <t>ショウボウ</t>
    </rPh>
    <rPh sb="15" eb="16">
      <t>ショウ</t>
    </rPh>
    <rPh sb="19" eb="20">
      <t>キン</t>
    </rPh>
    <rPh sb="20" eb="22">
      <t>トクベツ</t>
    </rPh>
    <rPh sb="22" eb="24">
      <t>カイケイ</t>
    </rPh>
    <phoneticPr fontId="2"/>
  </si>
  <si>
    <t>福島県市町村総合事務組合　非常勤職員公務災害補償特別会計</t>
    <rPh sb="0" eb="3">
      <t>フクシマケン</t>
    </rPh>
    <rPh sb="3" eb="6">
      <t>シチョウソン</t>
    </rPh>
    <rPh sb="6" eb="12">
      <t>ソウゴウジムクミアイ</t>
    </rPh>
    <rPh sb="13" eb="18">
      <t>ヒジョウキンショクイン</t>
    </rPh>
    <rPh sb="18" eb="24">
      <t>コウムサイガイホショウ</t>
    </rPh>
    <rPh sb="24" eb="28">
      <t>トクベツカイケイ</t>
    </rPh>
    <phoneticPr fontId="2"/>
  </si>
  <si>
    <t>福島県市町村総合事務組合　自治会館管理特別会計</t>
    <rPh sb="0" eb="3">
      <t>フクシマケン</t>
    </rPh>
    <rPh sb="3" eb="6">
      <t>シチョウソン</t>
    </rPh>
    <rPh sb="6" eb="12">
      <t>ソウゴウジムクミア</t>
    </rPh>
    <rPh sb="13" eb="17">
      <t>ジチカイカン</t>
    </rPh>
    <rPh sb="17" eb="23">
      <t>カンリトクベツカイケイ</t>
    </rPh>
    <phoneticPr fontId="2"/>
  </si>
  <si>
    <t>福島県後期高齢者医療広域連合　一般会計</t>
    <rPh sb="0" eb="3">
      <t>フクシマケン</t>
    </rPh>
    <rPh sb="3" eb="8">
      <t>コウキコウレイシャ</t>
    </rPh>
    <rPh sb="8" eb="10">
      <t>イリョウ</t>
    </rPh>
    <rPh sb="10" eb="14">
      <t>コウイキレンゴウ</t>
    </rPh>
    <rPh sb="15" eb="19">
      <t>イッパンカイケイ</t>
    </rPh>
    <phoneticPr fontId="2"/>
  </si>
  <si>
    <t>福島県後期高齢者医療広域連合　後期高齢者医療特別会計</t>
    <rPh sb="0" eb="3">
      <t>フクシマケン</t>
    </rPh>
    <rPh sb="3" eb="8">
      <t>コウキコウレイシャ</t>
    </rPh>
    <rPh sb="8" eb="10">
      <t>イリョウ</t>
    </rPh>
    <rPh sb="10" eb="14">
      <t>コウイキレンゴウ</t>
    </rPh>
    <rPh sb="15" eb="20">
      <t>コウキコウレイシャ</t>
    </rPh>
    <rPh sb="20" eb="22">
      <t>イリョウ</t>
    </rPh>
    <rPh sb="22" eb="24">
      <t>トクベツ</t>
    </rPh>
    <rPh sb="24" eb="26">
      <t>カイケイ</t>
    </rPh>
    <phoneticPr fontId="2"/>
  </si>
  <si>
    <t>-</t>
    <phoneticPr fontId="2"/>
  </si>
  <si>
    <t>中間貯蔵施設整備等影響緩和交付金基金</t>
    <rPh sb="0" eb="6">
      <t>チュウカンチョゾウシセツ</t>
    </rPh>
    <rPh sb="6" eb="9">
      <t>セイビトウ</t>
    </rPh>
    <rPh sb="9" eb="16">
      <t>エイキョウカンワコウフキン</t>
    </rPh>
    <rPh sb="16" eb="18">
      <t>キキン</t>
    </rPh>
    <phoneticPr fontId="5"/>
  </si>
  <si>
    <t>福島再生加速化交付金基金</t>
    <rPh sb="0" eb="10">
      <t>フクシマサイセイカソクカコウフキン</t>
    </rPh>
    <rPh sb="10" eb="12">
      <t>キキン</t>
    </rPh>
    <phoneticPr fontId="5"/>
  </si>
  <si>
    <t>東日本大震災復興基金</t>
    <rPh sb="0" eb="6">
      <t>ヒガシニホンダイシンサイ</t>
    </rPh>
    <rPh sb="6" eb="10">
      <t>フッコウキキン</t>
    </rPh>
    <phoneticPr fontId="5"/>
  </si>
  <si>
    <t>公共施設整備基金</t>
    <rPh sb="0" eb="4">
      <t>コウキョウシセツ</t>
    </rPh>
    <rPh sb="4" eb="8">
      <t>セイビキキン</t>
    </rPh>
    <phoneticPr fontId="5"/>
  </si>
  <si>
    <t>特定原子力施設地域振興事業公共用施設事業運営基金</t>
    <rPh sb="0" eb="7">
      <t>トクテイゲンシリョクシセツ</t>
    </rPh>
    <rPh sb="7" eb="13">
      <t>チイキシンコウジギョウ</t>
    </rPh>
    <rPh sb="13" eb="18">
      <t>コウキョウヨウシセツ</t>
    </rPh>
    <rPh sb="18" eb="24">
      <t>ジギョウウンエイキキン</t>
    </rPh>
    <phoneticPr fontId="5"/>
  </si>
  <si>
    <t>-</t>
    <phoneticPr fontId="2"/>
  </si>
  <si>
    <t>-</t>
    <phoneticPr fontId="2"/>
  </si>
  <si>
    <t xml:space="preserve">※8：職員の状況については、令和3年地方公務員給与実態調査に基づいている。 </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</si>
  <si>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</si>
  <si>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</si>
  <si>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将来負担比率は、財政調整基金や特定目的基金への積立により今後の地方債償還金等に充当可能な基金残高が増加したことから、算出されず。
一方、耐用年数の到来を迎える公共施設の更新・改修や新たな施設の整備により多額の事業費を要することが想定されるため、老朽化施設の処分・集約や事業費に対する基金の活用等により、将来的な財政負担軽減を図る必要があ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</si>
  <si>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</si>
  <si>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</si>
  <si>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</si>
  <si>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</si>
  <si>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</si>
  <si>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</si>
  <si>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実質公債費比率は類似団体を下回っており、近年においては地方債の新規発行を抑制しているため、比率は今後も低下するものと想定している。
地方債の新規発行抑制の継続、将来的な財政負担を見据え、今後も計画的な財政運営に努めていく。</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</si>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</sst>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6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12" xfId="11" applyFont="1" applyBorder="1">
      <alignment vertical="center"/>
    </xf>
    <xf numFmtId="0" fontId="20" fillId="0" borderId="54" xfId="11" applyFont="1" applyBorder="1">
      <alignment vertical="center"/>
    </xf>
    <xf numFmtId="0" fontId="20" fillId="0" borderId="54" xfId="11" applyFont="1" applyBorder="1" applyAlignment="1">
      <alignment horizontal="center" vertical="center" wrapText="1"/>
    </xf>
    <xf numFmtId="0" fontId="24" fillId="0" borderId="0" xfId="11" applyFont="1">
      <alignment vertical="center"/>
    </xf>
    <xf numFmtId="0" fontId="20" fillId="0" borderId="0" xfId="11" applyFont="1" applyAlignment="1">
      <alignment horizontal="center" vertical="center" wrapText="1"/>
    </xf>
    <xf numFmtId="0" fontId="3" fillId="0" borderId="54" xfId="11" applyFont="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lignment vertical="center"/>
    </xf>
    <xf numFmtId="0" fontId="20" fillId="0" borderId="64" xfId="11" applyFont="1" applyBorder="1">
      <alignment vertical="center"/>
    </xf>
    <xf numFmtId="0" fontId="20" fillId="0" borderId="0" xfId="11" applyFont="1">
      <alignment vertical="center"/>
    </xf>
    <xf numFmtId="0" fontId="20" fillId="0" borderId="38" xfId="11" applyFont="1" applyBorder="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4"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4"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178" fontId="20" fillId="0" borderId="6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20" fillId="0" borderId="88"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54"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64"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4"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81" fontId="1" fillId="0" borderId="38" xfId="11" applyNumberFormat="1" applyBorder="1" applyAlignment="1">
      <alignment horizontal="right" vertical="center" shrinkToFit="1"/>
    </xf>
    <xf numFmtId="0" fontId="20" fillId="0" borderId="64"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178" fontId="20" fillId="0" borderId="40" xfId="11" applyNumberFormat="1" applyFont="1" applyBorder="1" applyAlignment="1">
      <alignment horizontal="right" vertical="center" shrinkToFit="1"/>
    </xf>
    <xf numFmtId="0" fontId="20" fillId="0" borderId="37" xfId="11" applyFont="1" applyBorder="1" applyAlignment="1">
      <alignment horizontal="left" vertical="center"/>
    </xf>
    <xf numFmtId="0" fontId="20" fillId="0" borderId="54" xfId="11" applyFont="1" applyBorder="1" applyAlignment="1">
      <alignment horizontal="left" vertical="center"/>
    </xf>
    <xf numFmtId="0" fontId="20" fillId="0" borderId="40"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48"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48"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0" fontId="26" fillId="0" borderId="64" xfId="11" applyFont="1" applyBorder="1">
      <alignment vertical="center"/>
    </xf>
    <xf numFmtId="0" fontId="26" fillId="0" borderId="0" xfId="11" applyFont="1">
      <alignment vertical="center"/>
    </xf>
    <xf numFmtId="0" fontId="26" fillId="0" borderId="38"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48"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4" xfId="11" applyFont="1" applyBorder="1" applyAlignment="1">
      <alignment vertical="center" textRotation="255"/>
    </xf>
    <xf numFmtId="181" fontId="20" fillId="0" borderId="64"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81" fontId="20" fillId="0" borderId="84" xfId="11" applyNumberFormat="1" applyFont="1" applyBorder="1" applyAlignment="1">
      <alignment horizontal="right" vertical="center" shrinkToFit="1"/>
    </xf>
    <xf numFmtId="181" fontId="20" fillId="0" borderId="48"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178" fontId="20" fillId="0" borderId="64"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291173</c:v>
                </c:pt>
                <c:pt idx="1">
                  <c:v>271581</c:v>
                </c:pt>
                <c:pt idx="2">
                  <c:v>268375</c:v>
                </c:pt>
                <c:pt idx="3">
                  <c:v>301035</c:v>
                </c:pt>
                <c:pt idx="4">
                  <c:v>277467</c:v>
                </c:pt>
              </c:numCache>
            </c:numRef>
          </c:val>
          <c:smooth val="0"/>
          <c:extLst>
            <c:ext xmlns:c16="http://schemas.microsoft.com/office/drawing/2014/chart" uri="{C3380CC4-5D6E-409C-BE32-E72D297353CC}">
              <c16:uniqueId val="{00000000-0A8F-4671-92C2-A353D0E71EE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305084</c:v>
                </c:pt>
                <c:pt idx="1">
                  <c:v>959345</c:v>
                </c:pt>
                <c:pt idx="2">
                  <c:v>1677475</c:v>
                </c:pt>
                <c:pt idx="3">
                  <c:v>1245792</c:v>
                </c:pt>
                <c:pt idx="4">
                  <c:v>1089783</c:v>
                </c:pt>
              </c:numCache>
            </c:numRef>
          </c:val>
          <c:smooth val="0"/>
          <c:extLst>
            <c:ext xmlns:c16="http://schemas.microsoft.com/office/drawing/2014/chart" uri="{C3380CC4-5D6E-409C-BE32-E72D297353CC}">
              <c16:uniqueId val="{00000001-0A8F-4671-92C2-A353D0E71EE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20.14</c:v>
                </c:pt>
                <c:pt idx="1">
                  <c:v>31.18</c:v>
                </c:pt>
                <c:pt idx="2">
                  <c:v>52.52</c:v>
                </c:pt>
                <c:pt idx="3">
                  <c:v>48.66</c:v>
                </c:pt>
                <c:pt idx="4">
                  <c:v>54.12</c:v>
                </c:pt>
              </c:numCache>
            </c:numRef>
          </c:val>
          <c:extLst>
            <c:ext xmlns:c16="http://schemas.microsoft.com/office/drawing/2014/chart" uri="{C3380CC4-5D6E-409C-BE32-E72D297353CC}">
              <c16:uniqueId val="{00000000-242C-4C9D-B54F-6638EDC71F8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132.97999999999999</c:v>
                </c:pt>
                <c:pt idx="1">
                  <c:v>134.44999999999999</c:v>
                </c:pt>
                <c:pt idx="2">
                  <c:v>130.91999999999999</c:v>
                </c:pt>
                <c:pt idx="3">
                  <c:v>130.80000000000001</c:v>
                </c:pt>
                <c:pt idx="4">
                  <c:v>125.14</c:v>
                </c:pt>
              </c:numCache>
            </c:numRef>
          </c:val>
          <c:extLst>
            <c:ext xmlns:c16="http://schemas.microsoft.com/office/drawing/2014/chart" uri="{C3380CC4-5D6E-409C-BE32-E72D297353CC}">
              <c16:uniqueId val="{00000001-242C-4C9D-B54F-6638EDC71F8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-7.47</c:v>
                </c:pt>
                <c:pt idx="1">
                  <c:v>9.23</c:v>
                </c:pt>
                <c:pt idx="2">
                  <c:v>16.239999999999998</c:v>
                </c:pt>
                <c:pt idx="3">
                  <c:v>3.37</c:v>
                </c:pt>
                <c:pt idx="4">
                  <c:v>13.26</c:v>
                </c:pt>
              </c:numCache>
            </c:numRef>
          </c:val>
          <c:smooth val="0"/>
          <c:extLst>
            <c:ext xmlns:c16="http://schemas.microsoft.com/office/drawing/2014/chart" uri="{C3380CC4-5D6E-409C-BE32-E72D297353CC}">
              <c16:uniqueId val="{00000002-242C-4C9D-B54F-6638EDC71F8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1.1599999999999999</c:v>
                </c:pt>
                <c:pt idx="2">
                  <c:v>#N/A</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DCA4-46D9-882D-7CE645A4344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CA4-46D9-882D-7CE645A43445}"/>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DCA4-46D9-882D-7CE645A43445}"/>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DCA4-46D9-882D-7CE645A43445}"/>
            </c:ext>
          </c:extLst>
        </c:ser>
        <c:ser>
          <c:idx val="4"/>
          <c:order val="4"/>
          <c:tx>
            <c:strRef>
              <c:f>データシート!$A$31</c:f>
              <c:strCache>
                <c:ptCount val="1"/>
                <c:pt idx="0">
                  <c:v>公有林整備事業特別会計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DCA4-46D9-882D-7CE645A43445}"/>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0.3</c:v>
                </c:pt>
                <c:pt idx="2">
                  <c:v>#N/A</c:v>
                </c:pt>
                <c:pt idx="3">
                  <c:v>0.12</c:v>
                </c:pt>
                <c:pt idx="4">
                  <c:v>#N/A</c:v>
                </c:pt>
                <c:pt idx="5">
                  <c:v>0.03</c:v>
                </c:pt>
                <c:pt idx="6">
                  <c:v>#N/A</c:v>
                </c:pt>
                <c:pt idx="7">
                  <c:v>0.02</c:v>
                </c:pt>
                <c:pt idx="8">
                  <c:v>#N/A</c:v>
                </c:pt>
                <c:pt idx="9">
                  <c:v>0.02</c:v>
                </c:pt>
              </c:numCache>
            </c:numRef>
          </c:val>
          <c:extLst>
            <c:ext xmlns:c16="http://schemas.microsoft.com/office/drawing/2014/chart" uri="{C3380CC4-5D6E-409C-BE32-E72D297353CC}">
              <c16:uniqueId val="{00000005-DCA4-46D9-882D-7CE645A43445}"/>
            </c:ext>
          </c:extLst>
        </c:ser>
        <c:ser>
          <c:idx val="6"/>
          <c:order val="6"/>
          <c:tx>
            <c:strRef>
              <c:f>データシート!$A$33</c:f>
              <c:strCache>
                <c:ptCount val="1"/>
                <c:pt idx="0">
                  <c:v>介護保険特別会計（保険事業勘定）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4.34</c:v>
                </c:pt>
                <c:pt idx="2">
                  <c:v>#N/A</c:v>
                </c:pt>
                <c:pt idx="3">
                  <c:v>6.49</c:v>
                </c:pt>
                <c:pt idx="4">
                  <c:v>#N/A</c:v>
                </c:pt>
                <c:pt idx="5">
                  <c:v>7.66</c:v>
                </c:pt>
                <c:pt idx="6">
                  <c:v>#N/A</c:v>
                </c:pt>
                <c:pt idx="7">
                  <c:v>3.56</c:v>
                </c:pt>
                <c:pt idx="8">
                  <c:v>#N/A</c:v>
                </c:pt>
                <c:pt idx="9">
                  <c:v>0.31</c:v>
                </c:pt>
              </c:numCache>
            </c:numRef>
          </c:val>
          <c:extLst>
            <c:ext xmlns:c16="http://schemas.microsoft.com/office/drawing/2014/chart" uri="{C3380CC4-5D6E-409C-BE32-E72D297353CC}">
              <c16:uniqueId val="{00000006-DCA4-46D9-882D-7CE645A43445}"/>
            </c:ext>
          </c:extLst>
        </c:ser>
        <c:ser>
          <c:idx val="7"/>
          <c:order val="7"/>
          <c:tx>
            <c:strRef>
              <c:f>データシート!$A$34</c:f>
              <c:strCache>
                <c:ptCount val="1"/>
                <c:pt idx="0">
                  <c:v>公共下水道事業特別会計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0.03</c:v>
                </c:pt>
                <c:pt idx="2">
                  <c:v>#N/A</c:v>
                </c:pt>
                <c:pt idx="3">
                  <c:v>0.01</c:v>
                </c:pt>
                <c:pt idx="4">
                  <c:v>#N/A</c:v>
                </c:pt>
                <c:pt idx="5">
                  <c:v>0.09</c:v>
                </c:pt>
                <c:pt idx="6">
                  <c:v>#N/A</c:v>
                </c:pt>
                <c:pt idx="7">
                  <c:v>0.56999999999999995</c:v>
                </c:pt>
                <c:pt idx="8">
                  <c:v>#N/A</c:v>
                </c:pt>
                <c:pt idx="9">
                  <c:v>1.33</c:v>
                </c:pt>
              </c:numCache>
            </c:numRef>
          </c:val>
          <c:extLst>
            <c:ext xmlns:c16="http://schemas.microsoft.com/office/drawing/2014/chart" uri="{C3380CC4-5D6E-409C-BE32-E72D297353CC}">
              <c16:uniqueId val="{00000007-DCA4-46D9-882D-7CE645A43445}"/>
            </c:ext>
          </c:extLst>
        </c:ser>
        <c:ser>
          <c:idx val="8"/>
          <c:order val="8"/>
          <c:tx>
            <c:strRef>
              <c:f>データシート!$A$35</c:f>
              <c:strCache>
                <c:ptCount val="1"/>
                <c:pt idx="0">
                  <c:v>国民健康保険特別会計（事業勘定）</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1.3</c:v>
                </c:pt>
                <c:pt idx="2">
                  <c:v>#N/A</c:v>
                </c:pt>
                <c:pt idx="3">
                  <c:v>0.37</c:v>
                </c:pt>
                <c:pt idx="4">
                  <c:v>#N/A</c:v>
                </c:pt>
                <c:pt idx="5">
                  <c:v>1.01</c:v>
                </c:pt>
                <c:pt idx="6">
                  <c:v>#N/A</c:v>
                </c:pt>
                <c:pt idx="7">
                  <c:v>2.2799999999999998</c:v>
                </c:pt>
                <c:pt idx="8">
                  <c:v>#N/A</c:v>
                </c:pt>
                <c:pt idx="9">
                  <c:v>2.37</c:v>
                </c:pt>
              </c:numCache>
            </c:numRef>
          </c:val>
          <c:extLst>
            <c:ext xmlns:c16="http://schemas.microsoft.com/office/drawing/2014/chart" uri="{C3380CC4-5D6E-409C-BE32-E72D297353CC}">
              <c16:uniqueId val="{00000008-DCA4-46D9-882D-7CE645A43445}"/>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20.13</c:v>
                </c:pt>
                <c:pt idx="2">
                  <c:v>#N/A</c:v>
                </c:pt>
                <c:pt idx="3">
                  <c:v>34.71</c:v>
                </c:pt>
                <c:pt idx="4">
                  <c:v>#N/A</c:v>
                </c:pt>
                <c:pt idx="5">
                  <c:v>52.52</c:v>
                </c:pt>
                <c:pt idx="6">
                  <c:v>#N/A</c:v>
                </c:pt>
                <c:pt idx="7">
                  <c:v>48.94</c:v>
                </c:pt>
                <c:pt idx="8">
                  <c:v>#N/A</c:v>
                </c:pt>
                <c:pt idx="9">
                  <c:v>54.11</c:v>
                </c:pt>
              </c:numCache>
            </c:numRef>
          </c:val>
          <c:extLst>
            <c:ext xmlns:c16="http://schemas.microsoft.com/office/drawing/2014/chart" uri="{C3380CC4-5D6E-409C-BE32-E72D297353CC}">
              <c16:uniqueId val="{00000009-DCA4-46D9-882D-7CE645A4344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303</c:v>
                </c:pt>
                <c:pt idx="5">
                  <c:v>291</c:v>
                </c:pt>
                <c:pt idx="8">
                  <c:v>290</c:v>
                </c:pt>
                <c:pt idx="11">
                  <c:v>290</c:v>
                </c:pt>
                <c:pt idx="14">
                  <c:v>287</c:v>
                </c:pt>
              </c:numCache>
            </c:numRef>
          </c:val>
          <c:extLst>
            <c:ext xmlns:c16="http://schemas.microsoft.com/office/drawing/2014/chart" uri="{C3380CC4-5D6E-409C-BE32-E72D297353CC}">
              <c16:uniqueId val="{00000000-179E-49A2-A56D-07D20C11983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79E-49A2-A56D-07D20C11983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13</c:v>
                </c:pt>
                <c:pt idx="3">
                  <c:v>13</c:v>
                </c:pt>
                <c:pt idx="6">
                  <c:v>13</c:v>
                </c:pt>
                <c:pt idx="9">
                  <c:v>12</c:v>
                </c:pt>
                <c:pt idx="12">
                  <c:v>12</c:v>
                </c:pt>
              </c:numCache>
            </c:numRef>
          </c:val>
          <c:extLst>
            <c:ext xmlns:c16="http://schemas.microsoft.com/office/drawing/2014/chart" uri="{C3380CC4-5D6E-409C-BE32-E72D297353CC}">
              <c16:uniqueId val="{00000002-179E-49A2-A56D-07D20C11983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34</c:v>
                </c:pt>
                <c:pt idx="3">
                  <c:v>28</c:v>
                </c:pt>
                <c:pt idx="6">
                  <c:v>24</c:v>
                </c:pt>
                <c:pt idx="9">
                  <c:v>25</c:v>
                </c:pt>
                <c:pt idx="12">
                  <c:v>33</c:v>
                </c:pt>
              </c:numCache>
            </c:numRef>
          </c:val>
          <c:extLst>
            <c:ext xmlns:c16="http://schemas.microsoft.com/office/drawing/2014/chart" uri="{C3380CC4-5D6E-409C-BE32-E72D297353CC}">
              <c16:uniqueId val="{00000003-179E-49A2-A56D-07D20C11983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206</c:v>
                </c:pt>
                <c:pt idx="3">
                  <c:v>173</c:v>
                </c:pt>
                <c:pt idx="6">
                  <c:v>139</c:v>
                </c:pt>
                <c:pt idx="9">
                  <c:v>144</c:v>
                </c:pt>
                <c:pt idx="12">
                  <c:v>135</c:v>
                </c:pt>
              </c:numCache>
            </c:numRef>
          </c:val>
          <c:extLst>
            <c:ext xmlns:c16="http://schemas.microsoft.com/office/drawing/2014/chart" uri="{C3380CC4-5D6E-409C-BE32-E72D297353CC}">
              <c16:uniqueId val="{00000004-179E-49A2-A56D-07D20C11983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79E-49A2-A56D-07D20C11983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79E-49A2-A56D-07D20C11983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234</c:v>
                </c:pt>
                <c:pt idx="3">
                  <c:v>234</c:v>
                </c:pt>
                <c:pt idx="6">
                  <c:v>217</c:v>
                </c:pt>
                <c:pt idx="9">
                  <c:v>208</c:v>
                </c:pt>
                <c:pt idx="12">
                  <c:v>204</c:v>
                </c:pt>
              </c:numCache>
            </c:numRef>
          </c:val>
          <c:extLst>
            <c:ext xmlns:c16="http://schemas.microsoft.com/office/drawing/2014/chart" uri="{C3380CC4-5D6E-409C-BE32-E72D297353CC}">
              <c16:uniqueId val="{00000007-179E-49A2-A56D-07D20C11983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184</c:v>
                </c:pt>
                <c:pt idx="2">
                  <c:v>#N/A</c:v>
                </c:pt>
                <c:pt idx="3">
                  <c:v>#N/A</c:v>
                </c:pt>
                <c:pt idx="4">
                  <c:v>157</c:v>
                </c:pt>
                <c:pt idx="5">
                  <c:v>#N/A</c:v>
                </c:pt>
                <c:pt idx="6">
                  <c:v>#N/A</c:v>
                </c:pt>
                <c:pt idx="7">
                  <c:v>103</c:v>
                </c:pt>
                <c:pt idx="8">
                  <c:v>#N/A</c:v>
                </c:pt>
                <c:pt idx="9">
                  <c:v>#N/A</c:v>
                </c:pt>
                <c:pt idx="10">
                  <c:v>99</c:v>
                </c:pt>
                <c:pt idx="11">
                  <c:v>#N/A</c:v>
                </c:pt>
                <c:pt idx="12">
                  <c:v>#N/A</c:v>
                </c:pt>
                <c:pt idx="13">
                  <c:v>97</c:v>
                </c:pt>
                <c:pt idx="14">
                  <c:v>#N/A</c:v>
                </c:pt>
              </c:numCache>
            </c:numRef>
          </c:val>
          <c:smooth val="0"/>
          <c:extLst>
            <c:ext xmlns:c16="http://schemas.microsoft.com/office/drawing/2014/chart" uri="{C3380CC4-5D6E-409C-BE32-E72D297353CC}">
              <c16:uniqueId val="{00000008-179E-49A2-A56D-07D20C11983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3293</c:v>
                </c:pt>
                <c:pt idx="5">
                  <c:v>3197</c:v>
                </c:pt>
                <c:pt idx="8">
                  <c:v>3066</c:v>
                </c:pt>
                <c:pt idx="11">
                  <c:v>2935</c:v>
                </c:pt>
                <c:pt idx="14">
                  <c:v>2787</c:v>
                </c:pt>
              </c:numCache>
            </c:numRef>
          </c:val>
          <c:extLst>
            <c:ext xmlns:c16="http://schemas.microsoft.com/office/drawing/2014/chart" uri="{C3380CC4-5D6E-409C-BE32-E72D297353CC}">
              <c16:uniqueId val="{00000000-826F-4372-92B7-D681BC7DE9B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826F-4372-92B7-D681BC7DE9B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8010</c:v>
                </c:pt>
                <c:pt idx="5">
                  <c:v>8208</c:v>
                </c:pt>
                <c:pt idx="8">
                  <c:v>10848</c:v>
                </c:pt>
                <c:pt idx="11">
                  <c:v>18690</c:v>
                </c:pt>
                <c:pt idx="14">
                  <c:v>18779</c:v>
                </c:pt>
              </c:numCache>
            </c:numRef>
          </c:val>
          <c:extLst>
            <c:ext xmlns:c16="http://schemas.microsoft.com/office/drawing/2014/chart" uri="{C3380CC4-5D6E-409C-BE32-E72D297353CC}">
              <c16:uniqueId val="{00000002-826F-4372-92B7-D681BC7DE9B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26F-4372-92B7-D681BC7DE9B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26F-4372-92B7-D681BC7DE9B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26F-4372-92B7-D681BC7DE9B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26F-4372-92B7-D681BC7DE9B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58</c:v>
                </c:pt>
                <c:pt idx="3">
                  <c:v>50</c:v>
                </c:pt>
                <c:pt idx="6">
                  <c:v>42</c:v>
                </c:pt>
                <c:pt idx="9">
                  <c:v>35</c:v>
                </c:pt>
                <c:pt idx="12">
                  <c:v>29</c:v>
                </c:pt>
              </c:numCache>
            </c:numRef>
          </c:val>
          <c:extLst>
            <c:ext xmlns:c16="http://schemas.microsoft.com/office/drawing/2014/chart" uri="{C3380CC4-5D6E-409C-BE32-E72D297353CC}">
              <c16:uniqueId val="{00000007-826F-4372-92B7-D681BC7DE9B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1030</c:v>
                </c:pt>
                <c:pt idx="3">
                  <c:v>896</c:v>
                </c:pt>
                <c:pt idx="6">
                  <c:v>824</c:v>
                </c:pt>
                <c:pt idx="9">
                  <c:v>712</c:v>
                </c:pt>
                <c:pt idx="12">
                  <c:v>596</c:v>
                </c:pt>
              </c:numCache>
            </c:numRef>
          </c:val>
          <c:extLst>
            <c:ext xmlns:c16="http://schemas.microsoft.com/office/drawing/2014/chart" uri="{C3380CC4-5D6E-409C-BE32-E72D297353CC}">
              <c16:uniqueId val="{00000008-826F-4372-92B7-D681BC7DE9B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60</c:v>
                </c:pt>
                <c:pt idx="3">
                  <c:v>48</c:v>
                </c:pt>
                <c:pt idx="6">
                  <c:v>36</c:v>
                </c:pt>
                <c:pt idx="9">
                  <c:v>24</c:v>
                </c:pt>
                <c:pt idx="12">
                  <c:v>12</c:v>
                </c:pt>
              </c:numCache>
            </c:numRef>
          </c:val>
          <c:extLst>
            <c:ext xmlns:c16="http://schemas.microsoft.com/office/drawing/2014/chart" uri="{C3380CC4-5D6E-409C-BE32-E72D297353CC}">
              <c16:uniqueId val="{00000009-826F-4372-92B7-D681BC7DE9B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2239</c:v>
                </c:pt>
                <c:pt idx="3">
                  <c:v>2025</c:v>
                </c:pt>
                <c:pt idx="6">
                  <c:v>1825</c:v>
                </c:pt>
                <c:pt idx="9">
                  <c:v>1635</c:v>
                </c:pt>
                <c:pt idx="12">
                  <c:v>1442</c:v>
                </c:pt>
              </c:numCache>
            </c:numRef>
          </c:val>
          <c:extLst>
            <c:ext xmlns:c16="http://schemas.microsoft.com/office/drawing/2014/chart" uri="{C3380CC4-5D6E-409C-BE32-E72D297353CC}">
              <c16:uniqueId val="{0000000A-826F-4372-92B7-D681BC7DE9B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826F-4372-92B7-D681BC7DE9B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3124</c:v>
                </c:pt>
                <c:pt idx="1">
                  <c:v>3251</c:v>
                </c:pt>
                <c:pt idx="2">
                  <c:v>3363</c:v>
                </c:pt>
              </c:numCache>
            </c:numRef>
          </c:val>
          <c:extLst>
            <c:ext xmlns:c16="http://schemas.microsoft.com/office/drawing/2014/chart" uri="{C3380CC4-5D6E-409C-BE32-E72D297353CC}">
              <c16:uniqueId val="{00000000-C12B-49B6-8659-6B54113E6C7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1</c:v>
                </c:pt>
                <c:pt idx="1">
                  <c:v>1</c:v>
                </c:pt>
                <c:pt idx="2">
                  <c:v>1</c:v>
                </c:pt>
              </c:numCache>
            </c:numRef>
          </c:val>
          <c:extLst>
            <c:ext xmlns:c16="http://schemas.microsoft.com/office/drawing/2014/chart" uri="{C3380CC4-5D6E-409C-BE32-E72D297353CC}">
              <c16:uniqueId val="{00000001-C12B-49B6-8659-6B54113E6C7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65865</c:v>
                </c:pt>
                <c:pt idx="1">
                  <c:v>68632</c:v>
                </c:pt>
                <c:pt idx="2">
                  <c:v>73980</c:v>
                </c:pt>
              </c:numCache>
            </c:numRef>
          </c:val>
          <c:extLst>
            <c:ext xmlns:c16="http://schemas.microsoft.com/office/drawing/2014/chart" uri="{C3380CC4-5D6E-409C-BE32-E72D297353CC}">
              <c16:uniqueId val="{00000002-C12B-49B6-8659-6B54113E6C7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{E1AB2EB6-35BF-4144-847D-5B5F4DB57392}</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E74E-48DE-A425-3B04863B58B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{173DD0AC-BD82-4153-96BA-C2BC82459EDF}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74E-48DE-A425-3B04863B58B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{7EA39442-382D-462A-9678-7FFA61BAFAF3}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74E-48DE-A425-3B04863B58B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{CCB9A109-80ED-4BB6-AEF2-030EDA7783C2}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74E-48DE-A425-3B04863B58B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{D4B6AB50-9976-4137-B4F8-81666A0A3520}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74E-48DE-A425-3B04863B58B0}"/>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{C0F81957-E780-4201-953C-10FB7CE2CEB0}</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E74E-48DE-A425-3B04863B58B0}"/>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{037C768F-950C-4B66-82C4-EE28C41F876B}</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E74E-48DE-A425-3B04863B58B0}"/>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{F7E88A97-32A5-4803-AC7D-6CC3F6EA6104}</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E74E-48DE-A425-3B04863B58B0}"/>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{739A2388-AE98-4E91-A141-F294C6D1538C}</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E74E-48DE-A425-3B04863B58B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66.3</c:v>
                </c:pt>
                <c:pt idx="8">
                  <c:v>65.8</c:v>
                </c:pt>
                <c:pt idx="16">
                  <c:v>68.900000000000006</c:v>
                </c:pt>
                <c:pt idx="24">
                  <c:v>47.2</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E74E-48DE-A425-3B04863B58B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{CFCA69A1-ED59-4539-B5B7-BBE4901AEC5E}</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E74E-48DE-A425-3B04863B58B0}"/>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{71CEFD9F-EA9E-44A8-8FF3-E2A2AB8C67C6}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74E-48DE-A425-3B04863B58B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{10E6D3A1-50DE-4EEC-A5A6-D816A4AAE0F0}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74E-48DE-A425-3B04863B58B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{FA0F6A70-0F54-4626-A1C2-957E9C20B336}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74E-48DE-A425-3B04863B58B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{6645BE67-8145-40DD-89CE-24BF6EA8DEB6}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74E-48DE-A425-3B04863B58B0}"/>
                </c:ext>
              </c:extLst>
            </c:dLbl>
            <c:dLbl>
              <c:idx val="8"/>
              <c:layout/>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{6F61072C-69B6-4D77-86D6-26E57A991869}</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E74E-48DE-A425-3B04863B58B0}"/>
                </c:ext>
              </c:extLst>
            </c:dLbl>
            <c:dLbl>
              <c:idx val="16"/>
              <c:layout/>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{4A0BEAAD-FC43-4C9B-B919-A314D96B3BD6}</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E74E-48DE-A425-3B04863B58B0}"/>
                </c:ext>
              </c:extLst>
            </c:dLbl>
            <c:dLbl>
              <c:idx val="24"/>
              <c:layout/>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{7DDB304B-A2E8-4479-BD36-60992F6C99BA}</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E74E-48DE-A425-3B04863B58B0}"/>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{4BE82170-46E4-4A81-B532-68B0E5B9F2D4}</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E74E-48DE-A425-3B04863B58B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57.7</c:v>
                </c:pt>
                <c:pt idx="8">
                  <c:v>59.3</c:v>
                </c:pt>
                <c:pt idx="16">
                  <c:v>60.4</c:v>
                </c:pt>
                <c:pt idx="24">
                  <c:v>61.1</c:v>
                </c:pt>
              </c:numCache>
            </c:numRef>
          </c:xVal>
          <c:yVal>
            <c:numRef>
              <c:f>公会計指標分析・財政指標組合せ分析表!$BP$55:$DC$55</c:f>
              <c:numCache>
                <c:formatCode>#,##0.0;"▲ "#,##0.0</c:formatCode>
                <c:ptCount val="40"/>
                <c:pt idx="0">
                  <c:v>0</c:v>
                </c:pt>
                <c:pt idx="8">
                  <c:v>0</c:v>
                </c:pt>
                <c:pt idx="16">
                  <c:v>0</c:v>
                </c:pt>
                <c:pt idx="24">
                  <c:v>0</c:v>
                </c:pt>
              </c:numCache>
            </c:numRef>
          </c:yVal>
          <c:smooth val="0"/>
          <c:extLst>
            <c:ext xmlns:c16="http://schemas.microsoft.com/office/drawing/2014/chart" uri="{C3380CC4-5D6E-409C-BE32-E72D297353CC}">
              <c16:uniqueId val="{00000013-E74E-48DE-A425-3B04863B58B0}"/>
            </c:ext>
          </c:extLst>
        </c:ser>
        <c:dLbls>
          <c:showLegendKey val="0"/>
          <c:showVal val="1"/>
          <c:showCatName val="0"/>
          <c:showSerName val="0"/>
          <c:showPercent val="0"/>
          <c:showBubbleSize val="0"/>
        </c:dLbls>
        <c:axId val="46179840"/>
        <c:axId val="46181760"/>
      </c:scatterChart>
      <c:valAx>
        <c:axId val="46179840"/>
        <c:scaling>
          <c:orientation val="maxMin"/>
          <c:max val="62"/>
          <c:min val="5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{BE54C6A0-347C-4B42-A24B-26DECCDA50B5}</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9F4C-42E3-B689-019298666FA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{4C607FB4-AAF9-497D-BCB3-0A42871A2E5B}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F4C-42E3-B689-019298666FA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{144BE0CA-7370-4A75-AB7A-6A3ADCB9893F}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F4C-42E3-B689-019298666FA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{50E962DF-B477-4AE4-947B-9C133148EF01}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F4C-42E3-B689-019298666FA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{13121795-A310-4E15-B5BE-F76B0B5D386F}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F4C-42E3-B689-019298666FAB}"/>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{341B21D5-2D88-4446-A57C-002C01C530FD}</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9F4C-42E3-B689-019298666FAB}"/>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{8439006C-33F1-4E18-AE3A-342C28B3ADDC}</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9F4C-42E3-B689-019298666FAB}"/>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{54613EC2-BFCA-4A18-95A1-45DB093840C7}</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9F4C-42E3-B689-019298666FAB}"/>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{9343F2D3-9D9A-4FD3-8813-DCCF26A5E13C}</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9F4C-42E3-B689-019298666FA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8.8000000000000007</c:v>
                </c:pt>
                <c:pt idx="8">
                  <c:v>7.7</c:v>
                </c:pt>
                <c:pt idx="16">
                  <c:v>6.9</c:v>
                </c:pt>
                <c:pt idx="24">
                  <c:v>5.6</c:v>
                </c:pt>
                <c:pt idx="32">
                  <c:v>4.4000000000000004</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9F4C-42E3-B689-019298666FA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160355153971272E-2"/>
                  <c:y val="-6.2416647087793951E-2"/>
                </c:manualLayout>
              </c:layout>
              <c:tx>
                <c:strRef>
                  <c:f>公会計指標分析・財政指標組合せ分析表!$BP$72</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{A20B58F3-3499-440E-AE71-4345107A12D3}</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9F4C-42E3-B689-019298666FA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{219AFB4E-1587-4CB5-A21F-DADF09EF5F7F}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F4C-42E3-B689-019298666FA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{7822CEA4-B183-4B9D-BE45-B6C8741161AA}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F4C-42E3-B689-019298666FA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{3A1D65FB-6CDB-4865-B458-CB72AEF95AFB}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F4C-42E3-B689-019298666FA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{6408B83D-BA94-4004-9267-53757CE9F80F}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F4C-42E3-B689-019298666FAB}"/>
                </c:ext>
              </c:extLst>
            </c:dLbl>
            <c:dLbl>
              <c:idx val="8"/>
              <c:layout>
                <c:manualLayout>
                  <c:x val="-1.8235628084249993E-2"/>
                  <c:y val="-6.2416647087793951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{91D61E53-3C15-4C36-B3DC-018CA89EBB52}</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9F4C-42E3-B689-019298666FAB}"/>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{57431FF0-4E5C-4437-B066-CFE8993E9755}</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9F4C-42E3-B689-019298666FAB}"/>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{7465B911-E65C-4D7D-B01B-4322557710FA}</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9F4C-42E3-B689-019298666FAB}"/>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{6E10EA4E-2C97-4C59-A589-4B4E49A3384C}</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9F4C-42E3-B689-019298666FA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7.1</c:v>
                </c:pt>
                <c:pt idx="8">
                  <c:v>7.1</c:v>
                </c:pt>
                <c:pt idx="16">
                  <c:v>7.3</c:v>
                </c:pt>
                <c:pt idx="24">
                  <c:v>7.4</c:v>
                </c:pt>
                <c:pt idx="32">
                  <c:v>7.5</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9F4C-42E3-B689-019298666FAB}"/>
            </c:ext>
          </c:extLst>
        </c:ser>
        <c:dLbls>
          <c:showLegendKey val="0"/>
          <c:showVal val="1"/>
          <c:showCatName val="0"/>
          <c:showSerName val="0"/>
          <c:showPercent val="0"/>
          <c:showBubbleSize val="0"/>
        </c:dLbls>
        <c:axId val="84219776"/>
        <c:axId val="84234240"/>
      </c:scatterChart>
      <c:valAx>
        <c:axId val="84219776"/>
        <c:scaling>
          <c:orientation val="maxMin"/>
          <c:max val="7.6"/>
          <c:min val="6.9"/>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B3E7EA82-29F7-41A1-A6CC-32E62B87D3E4}"/>
            </a:ext>
          </a:extLst>
        </xdr:cNvPr>
        <xdr:cNvSpPr>
          <a:spLocks noChangeArrowheads="1"/>
        </xdr:cNvSpPr>
      </xdr:nvSpPr>
      <xdr:spPr bwMode="auto">
        <a:xfrm rot="5400000">
          <a:off x="6757988" y="433863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B568D83-5F3B-4A7D-82BF-4404B7D1BB6C}"/>
            </a:ext>
          </a:extLst>
        </xdr:cNvPr>
        <xdr:cNvSpPr>
          <a:spLocks/>
        </xdr:cNvSpPr>
      </xdr:nvSpPr>
      <xdr:spPr bwMode="auto">
        <a:xfrm>
          <a:off x="8982075" y="560070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福島県双葉町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実質公債費比率（</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ヵ年平均）は、前年度比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％となっており、単年度比較は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年度以降、大がかりな新規地方債の借入れを行っておらず、地方債全体の償還残高は年々減少傾向にあるため、引き続き計画的な財政運営に努める。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減債基金について、現在のところ積立は行っていない。</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福島県双葉町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将来負担比率については、償還金充当可能基金の増や地方債残高の減等により、前年度同様に将来負担比率は算定されていない。</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今後も地方債の借入を抑制し、計画的な財政運営に努める。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福島県双葉町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双葉駅西地区復興拠点整備、双葉駅西地区公営住宅整備等後年度の復旧・復興事業、公共施設整備事業に資する財源として、福島再生加速化交付金基金、公共施設整備基金に積立を行ったことにより、基金全体では、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77,344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基金の多くは国庫支出金等を原資としていることから、事業目的に沿って適正な管理（積立・取崩し）を行っていく。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また、余剰金等については、財政調整基金や東日本大震災復興基金等への積立を行い、後年度の復旧・復興事業及び公共施設維持管理・運営経費の財源としていく。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・中間貯蔵施設整備等影響緩和交付金基金：中間貯蔵施設の整備に伴う影響を緩和するために必要な生活再建及び地域振興等に係る事業</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・福島再生加速化交付金基金：福島再生特別措置法第</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34</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条第</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項に規定する帰還環境整備事業等</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・東日本大震災復興基金：東日本大震災からの復旧・復興の推進に資する事業</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・公共施設整備基金：公共施設（附属設備等含む）の整備その他維持補修経費</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・特定原子力施設地域振興事業公共用施設事業運営基金：公共用施設の事業運営経費の他東日本大震災からの復旧・復興を目的とする生活環境整備事業（人件費）</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・中間貯蔵施設整備等影響緩和交付金基金：</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避難住民への生活支援策として実施している生活サポート補助金事業、産業交流センター維持運営事業等に係る財源として取り崩したため減。</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・福島再生加速化交付金基金：</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双葉駅西地区復興拠点整備事業、双葉駅西地区公営住宅整備事業等に係る財源について積立を行ったため増。</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・東日本大震災復興基金：</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避難住民への生活支援策として実施している新生活サポート交付金事業等の復旧・復興事業に係る財源として取り崩したため減。</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・公共施設整備基金：</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後年度の</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公共施設（</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庁舎等</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整備事業に係る財源について積立を行ったため増。</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・特定原子力施設地域振興事業公共用施設事業運営基金：東日本大震災からの復旧・復興を目的とする生活環境整備事業（人件費）</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に係る財源について積立を行ったため増。</a:t>
          </a:r>
          <a:endParaRPr lang="ja-JP" altLang="ja-JP" sz="12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特定目的基金の多くは国庫支出金等を原資としていることから、事業目的に沿って適正な管理・取崩しを行っていくとともに、余剰金等については東日本大震災復興基金等へ積立を行い、後年度の復旧・復興事業に係る財源とする方針であ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中野地区復興産業拠点整備事業、双葉駅西地区復興拠点整備事業、双葉駅西地区公営住宅整備事業等大規模事業の年度末支払のため、財政調整基金を取り崩した一方、前年度繰越金の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を積み立てたため、前年度比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3,363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震災からの復旧・復興事業のため、国庫支出金等の活用や特定目的基金の取崩しにより財政運営を図ってきた一方で、その進捗に連れて一般財源の持出しが増加しており、今後は復旧・復興事業の他、公共施設・インフラ等の維持管理・運営経費の増加が見込まれることから、これら財源を確保するため、余剰金については計画的に財政調整基金へ積立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年度以降、大掛かりな新規地方債の借入を行っておらず、計画的に地方債を償還できているため、現状維持とする方針である。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なお、今後の新規地方債の借入状況等を踏まえ、積立を検討していくこととする。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9130163E-42B4-4263-B226-784563750E6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9F1535D9-C2C9-407C-99A9-2EAF5EE252E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E41B0CFB-3C95-4AF5-B905-AE3D3873956A}"/>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4812D635-254B-433B-88A2-7223B950E503}"/>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34EC8EC8-8BD8-4BBD-A36D-5CAF26AB29E0}"/>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5E0C8BA0-842D-4750-A9DD-EAF2FAEA8239}"/>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a:extLst>
            <a:ext uri="{FF2B5EF4-FFF2-40B4-BE49-F238E27FC236}">
              <a16:creationId xmlns:a16="http://schemas.microsoft.com/office/drawing/2014/main" id="{24EE9B57-4B65-4741-B181-808705D8009B}"/>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9" name="正方形/長方形 8">
          <a:extLst>
            <a:ext uri="{FF2B5EF4-FFF2-40B4-BE49-F238E27FC236}">
              <a16:creationId xmlns:a16="http://schemas.microsoft.com/office/drawing/2014/main" id="{BF07BBC3-E420-46EF-9D83-99CF9CD3D438}"/>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0" name="正方形/長方形 9">
          <a:extLst>
            <a:ext uri="{FF2B5EF4-FFF2-40B4-BE49-F238E27FC236}">
              <a16:creationId xmlns:a16="http://schemas.microsoft.com/office/drawing/2014/main" id="{8432EBB0-3772-473A-B959-2A7C4D9CB82E}"/>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1" name="正方形/長方形 10">
          <a:extLst>
            <a:ext uri="{FF2B5EF4-FFF2-40B4-BE49-F238E27FC236}">
              <a16:creationId xmlns:a16="http://schemas.microsoft.com/office/drawing/2014/main" id="{63C5BA2B-E845-4F0A-B436-03E9576B7E9E}"/>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2" name="正方形/長方形 11">
          <a:extLst>
            <a:ext uri="{FF2B5EF4-FFF2-40B4-BE49-F238E27FC236}">
              <a16:creationId xmlns:a16="http://schemas.microsoft.com/office/drawing/2014/main" id="{EBC1C869-BEED-4626-B6E6-FD256AB599C3}"/>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3" name="正方形/長方形 12">
          <a:extLst>
            <a:ext uri="{FF2B5EF4-FFF2-40B4-BE49-F238E27FC236}">
              <a16:creationId xmlns:a16="http://schemas.microsoft.com/office/drawing/2014/main" id="{02851EC8-4F51-4FAF-A67C-CCD0A5E1B718}"/>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4" name="正方形/長方形 13">
          <a:extLst>
            <a:ext uri="{FF2B5EF4-FFF2-40B4-BE49-F238E27FC236}">
              <a16:creationId xmlns:a16="http://schemas.microsoft.com/office/drawing/2014/main" id="{308CDF05-B8AE-4B9C-A9F0-045DC2C3A95A}"/>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5" name="正方形/長方形 14">
          <a:extLst>
            <a:ext uri="{FF2B5EF4-FFF2-40B4-BE49-F238E27FC236}">
              <a16:creationId xmlns:a16="http://schemas.microsoft.com/office/drawing/2014/main" id="{2B5E52E4-81F4-4374-9F3C-C2DC9FF41632}"/>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6" name="正方形/長方形 15">
          <a:extLst>
            <a:ext uri="{FF2B5EF4-FFF2-40B4-BE49-F238E27FC236}">
              <a16:creationId xmlns:a16="http://schemas.microsoft.com/office/drawing/2014/main" id="{843AD7CF-4D86-4A79-88B3-187278D63ED9}"/>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福島県双葉町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7" name="正方形/長方形 16">
          <a:extLst>
            <a:ext uri="{FF2B5EF4-FFF2-40B4-BE49-F238E27FC236}">
              <a16:creationId xmlns:a16="http://schemas.microsoft.com/office/drawing/2014/main" id="{40F058D8-B587-48F8-95A1-A5B25738B9B5}"/>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8" name="正方形/長方形 17">
          <a:extLst>
            <a:ext uri="{FF2B5EF4-FFF2-40B4-BE49-F238E27FC236}">
              <a16:creationId xmlns:a16="http://schemas.microsoft.com/office/drawing/2014/main" id="{1F0B702C-55BD-4AC6-9137-B792606E8EE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9" name="正方形/長方形 18">
          <a:extLst>
            <a:ext uri="{FF2B5EF4-FFF2-40B4-BE49-F238E27FC236}">
              <a16:creationId xmlns:a16="http://schemas.microsoft.com/office/drawing/2014/main" id="{32E8658D-2D03-4BD4-ADB7-462784407436}"/>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0" name="正方形/長方形 19">
          <a:extLst>
            <a:ext uri="{FF2B5EF4-FFF2-40B4-BE49-F238E27FC236}">
              <a16:creationId xmlns:a16="http://schemas.microsoft.com/office/drawing/2014/main" id="{8FAD5196-556E-4CC4-B4CC-3C08AFAD8A87}"/>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1" name="正方形/長方形 20">
          <a:extLst>
            <a:ext uri="{FF2B5EF4-FFF2-40B4-BE49-F238E27FC236}">
              <a16:creationId xmlns:a16="http://schemas.microsoft.com/office/drawing/2014/main" id="{8D9A82FE-5698-47F8-B253-73E8BD07F3BE}"/>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2" name="正方形/長方形 21">
          <a:extLst>
            <a:ext uri="{FF2B5EF4-FFF2-40B4-BE49-F238E27FC236}">
              <a16:creationId xmlns:a16="http://schemas.microsoft.com/office/drawing/2014/main" id="{8C0CCD51-4755-488C-A7BD-369A8B94A954}"/>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5,641
5,612
51.42
33,068,901
31,436,167
1,454,309
2,687,203
1,442,026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3" name="正方形/長方形 22">
          <a:extLst>
            <a:ext uri="{FF2B5EF4-FFF2-40B4-BE49-F238E27FC236}">
              <a16:creationId xmlns:a16="http://schemas.microsoft.com/office/drawing/2014/main" id="{FF7DA452-3689-4C9C-9812-45FBE6337264}"/>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4" name="正方形/長方形 23">
          <a:extLst>
            <a:ext uri="{FF2B5EF4-FFF2-40B4-BE49-F238E27FC236}">
              <a16:creationId xmlns:a16="http://schemas.microsoft.com/office/drawing/2014/main" id="{94437040-6164-48EC-8BC4-728E95481237}"/>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5" name="正方形/長方形 24">
          <a:extLst>
            <a:ext uri="{FF2B5EF4-FFF2-40B4-BE49-F238E27FC236}">
              <a16:creationId xmlns:a16="http://schemas.microsoft.com/office/drawing/2014/main" id="{4190BEF7-F3E3-467E-BB39-4BF7FF9ED24B}"/>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6" name="正方形/長方形 25">
          <a:extLst>
            <a:ext uri="{FF2B5EF4-FFF2-40B4-BE49-F238E27FC236}">
              <a16:creationId xmlns:a16="http://schemas.microsoft.com/office/drawing/2014/main" id="{DF8EAE08-831B-4415-992E-2E7A01005518}"/>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7" name="正方形/長方形 26">
          <a:extLst>
            <a:ext uri="{FF2B5EF4-FFF2-40B4-BE49-F238E27FC236}">
              <a16:creationId xmlns:a16="http://schemas.microsoft.com/office/drawing/2014/main" id="{BE2F6ADA-F5DF-497F-A154-3AAD6FF8DB5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8" name="正方形/長方形 27">
          <a:extLst>
            <a:ext uri="{FF2B5EF4-FFF2-40B4-BE49-F238E27FC236}">
              <a16:creationId xmlns:a16="http://schemas.microsoft.com/office/drawing/2014/main" id="{AD66A892-66B4-47E8-84CF-3A9B20DB0B1E}"/>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9" name="角丸四角形 28">
          <a:extLst>
            <a:ext uri="{FF2B5EF4-FFF2-40B4-BE49-F238E27FC236}">
              <a16:creationId xmlns:a16="http://schemas.microsoft.com/office/drawing/2014/main" id="{BDFF7A7B-BD8F-486E-9C31-336A1A252562}"/>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0" name="正方形/長方形 29">
          <a:extLst>
            <a:ext uri="{FF2B5EF4-FFF2-40B4-BE49-F238E27FC236}">
              <a16:creationId xmlns:a16="http://schemas.microsoft.com/office/drawing/2014/main" id="{F46FC15B-3E3B-446B-9236-212BB45DA49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1" name="正方形/長方形 30">
          <a:extLst>
            <a:ext uri="{FF2B5EF4-FFF2-40B4-BE49-F238E27FC236}">
              <a16:creationId xmlns:a16="http://schemas.microsoft.com/office/drawing/2014/main" id="{CF9C66E2-17A8-46FC-B75F-778DB4469628}"/>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2" name="正方形/長方形 31">
          <a:extLst>
            <a:ext uri="{FF2B5EF4-FFF2-40B4-BE49-F238E27FC236}">
              <a16:creationId xmlns:a16="http://schemas.microsoft.com/office/drawing/2014/main" id="{B41F2C37-6F8D-47A4-894C-50FF16B92D07}"/>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3" name="直線コネクタ 32">
          <a:extLst>
            <a:ext uri="{FF2B5EF4-FFF2-40B4-BE49-F238E27FC236}">
              <a16:creationId xmlns:a16="http://schemas.microsoft.com/office/drawing/2014/main" id="{906135DE-E9AD-494B-A16A-C14FD5452BC6}"/>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4" name="楕円 33">
          <a:extLst>
            <a:ext uri="{FF2B5EF4-FFF2-40B4-BE49-F238E27FC236}">
              <a16:creationId xmlns:a16="http://schemas.microsoft.com/office/drawing/2014/main" id="{0B3D2B3E-D658-4C03-8976-BA02F5D1AB0C}"/>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5" name="フローチャート: 判断 34">
          <a:extLst>
            <a:ext uri="{FF2B5EF4-FFF2-40B4-BE49-F238E27FC236}">
              <a16:creationId xmlns:a16="http://schemas.microsoft.com/office/drawing/2014/main" id="{3096682B-8793-4B8C-97A7-19D853B478B3}"/>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6" name="直線コネクタ 35">
          <a:extLst>
            <a:ext uri="{FF2B5EF4-FFF2-40B4-BE49-F238E27FC236}">
              <a16:creationId xmlns:a16="http://schemas.microsoft.com/office/drawing/2014/main" id="{79F2439E-C145-4A90-A3FD-333BB1120D3C}"/>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7" name="直線コネクタ 36">
          <a:extLst>
            <a:ext uri="{FF2B5EF4-FFF2-40B4-BE49-F238E27FC236}">
              <a16:creationId xmlns:a16="http://schemas.microsoft.com/office/drawing/2014/main" id="{06364BF4-05B2-4ED1-A530-8FE3E7AB1E7F}"/>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8" name="直線コネクタ 37">
          <a:extLst>
            <a:ext uri="{FF2B5EF4-FFF2-40B4-BE49-F238E27FC236}">
              <a16:creationId xmlns:a16="http://schemas.microsoft.com/office/drawing/2014/main" id="{419D06D4-41A9-4A9A-AE96-E39D1FF95D4A}"/>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9" name="直線コネクタ 38">
          <a:extLst>
            <a:ext uri="{FF2B5EF4-FFF2-40B4-BE49-F238E27FC236}">
              <a16:creationId xmlns:a16="http://schemas.microsoft.com/office/drawing/2014/main" id="{FF28AD6A-54BB-4702-A876-6E417CD1D9F4}"/>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0" name="テキスト ボックス 39">
          <a:extLst>
            <a:ext uri="{FF2B5EF4-FFF2-40B4-BE49-F238E27FC236}">
              <a16:creationId xmlns:a16="http://schemas.microsoft.com/office/drawing/2014/main" id="{AD9B559E-FFEA-44C0-8824-D96DE06BC46C}"/>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1" name="テキスト ボックス 40">
          <a:extLst>
            <a:ext uri="{FF2B5EF4-FFF2-40B4-BE49-F238E27FC236}">
              <a16:creationId xmlns:a16="http://schemas.microsoft.com/office/drawing/2014/main" id="{EBC429A1-01B3-4902-A9F1-C1BEB1683A58}"/>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2" name="テキスト ボックス 41">
          <a:extLst>
            <a:ext uri="{FF2B5EF4-FFF2-40B4-BE49-F238E27FC236}">
              <a16:creationId xmlns:a16="http://schemas.microsoft.com/office/drawing/2014/main" id="{0FC31435-F842-4217-A617-472D3FD328D5}"/>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3" name="テキスト ボックス 42">
          <a:extLst>
            <a:ext uri="{FF2B5EF4-FFF2-40B4-BE49-F238E27FC236}">
              <a16:creationId xmlns:a16="http://schemas.microsoft.com/office/drawing/2014/main" id="{B21620A9-DDEC-4DA1-9ECB-6F3F386F9E34}"/>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4" name="テキスト ボックス 43">
          <a:extLst>
            <a:ext uri="{FF2B5EF4-FFF2-40B4-BE49-F238E27FC236}">
              <a16:creationId xmlns:a16="http://schemas.microsoft.com/office/drawing/2014/main" id="{02C62021-5C31-4ADE-9ABF-98D54BAECCDF}"/>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5" name="正方形/長方形 44">
          <a:extLst>
            <a:ext uri="{FF2B5EF4-FFF2-40B4-BE49-F238E27FC236}">
              <a16:creationId xmlns:a16="http://schemas.microsoft.com/office/drawing/2014/main" id="{8DD2ACA9-73E1-4846-A110-37BF808FC7A6}"/>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6" name="正方形/長方形 45">
          <a:extLst>
            <a:ext uri="{FF2B5EF4-FFF2-40B4-BE49-F238E27FC236}">
              <a16:creationId xmlns:a16="http://schemas.microsoft.com/office/drawing/2014/main" id="{D5F2241C-9BA7-4DBE-948A-68F289BE3ABD}"/>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47" name="正方形/長方形 46">
          <a:extLst>
            <a:ext uri="{FF2B5EF4-FFF2-40B4-BE49-F238E27FC236}">
              <a16:creationId xmlns:a16="http://schemas.microsoft.com/office/drawing/2014/main" id="{69C8175B-E485-4CFB-898E-FA4C789ECFC2}"/>
            </a:ext>
          </a:extLst>
        </xdr:cNvPr>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8" name="正方形/長方形 47">
          <a:extLst>
            <a:ext uri="{FF2B5EF4-FFF2-40B4-BE49-F238E27FC236}">
              <a16:creationId xmlns:a16="http://schemas.microsoft.com/office/drawing/2014/main" id="{A1C23463-E63D-4439-9F0D-C6FDF4CF26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9" name="正方形/長方形 48">
          <a:extLst>
            <a:ext uri="{FF2B5EF4-FFF2-40B4-BE49-F238E27FC236}">
              <a16:creationId xmlns:a16="http://schemas.microsoft.com/office/drawing/2014/main" id="{74E789FE-1611-4BAC-8D62-8BA896205494}"/>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0" name="正方形/長方形 49">
          <a:extLst>
            <a:ext uri="{FF2B5EF4-FFF2-40B4-BE49-F238E27FC236}">
              <a16:creationId xmlns:a16="http://schemas.microsoft.com/office/drawing/2014/main" id="{E82662F3-841E-4D3A-95B7-3E9C57D9D387}"/>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1" name="正方形/長方形 50">
          <a:extLst>
            <a:ext uri="{FF2B5EF4-FFF2-40B4-BE49-F238E27FC236}">
              <a16:creationId xmlns:a16="http://schemas.microsoft.com/office/drawing/2014/main" id="{5EB661B2-2F03-479A-8246-B336A28CEA76}"/>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2" name="正方形/長方形 51">
          <a:extLst>
            <a:ext uri="{FF2B5EF4-FFF2-40B4-BE49-F238E27FC236}">
              <a16:creationId xmlns:a16="http://schemas.microsoft.com/office/drawing/2014/main" id="{BDDE2F78-4590-43D8-AA72-E24D88C14F76}"/>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3" name="正方形/長方形 52">
          <a:extLst>
            <a:ext uri="{FF2B5EF4-FFF2-40B4-BE49-F238E27FC236}">
              <a16:creationId xmlns:a16="http://schemas.microsoft.com/office/drawing/2014/main" id="{9FB760F9-480B-48A3-88AF-31C69E8FE9D5}"/>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4" name="正方形/長方形 53">
          <a:extLst>
            <a:ext uri="{FF2B5EF4-FFF2-40B4-BE49-F238E27FC236}">
              <a16:creationId xmlns:a16="http://schemas.microsoft.com/office/drawing/2014/main" id="{D654ECD9-E7A5-4C3E-8828-56F8E3C26D39}"/>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5" name="正方形/長方形 54">
          <a:extLst>
            <a:ext uri="{FF2B5EF4-FFF2-40B4-BE49-F238E27FC236}">
              <a16:creationId xmlns:a16="http://schemas.microsoft.com/office/drawing/2014/main" id="{543EE755-DED2-4B08-99C2-4EA616BC86FA}"/>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6" name="正方形/長方形 55">
          <a:extLst>
            <a:ext uri="{FF2B5EF4-FFF2-40B4-BE49-F238E27FC236}">
              <a16:creationId xmlns:a16="http://schemas.microsoft.com/office/drawing/2014/main" id="{CAE0D47A-3EFE-4DC8-8553-58B2F9CD8FF7}"/>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7" name="テキスト ボックス 56">
          <a:extLst>
            <a:ext uri="{FF2B5EF4-FFF2-40B4-BE49-F238E27FC236}">
              <a16:creationId xmlns:a16="http://schemas.microsoft.com/office/drawing/2014/main" id="{FC04BE06-D3E0-475B-AF18-3E1492DABB54}"/>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年度に新たな公共施設が完成したことで、償却資産が増えたことにより、有形固定資産減価償却率が類似団体・福島県平均と比較して低い数値となった。</a:t>
          </a:r>
        </a:p>
        <a:p>
          <a:r>
            <a:rPr kumimoji="1" lang="ja-JP" altLang="en-US" sz="1100">
              <a:latin typeface="ＭＳ Ｐゴシック" panose="020B0600070205080204" pitchFamily="50" charset="-128"/>
              <a:ea typeface="ＭＳ Ｐゴシック" panose="020B0600070205080204" pitchFamily="50" charset="-128"/>
            </a:rPr>
            <a:t>今後は施設の集約・廃止が進むと思われる一方で、残存する固定資産については更新・改修等に取り組んでいく。</a:t>
          </a:r>
        </a:p>
      </xdr:txBody>
    </xdr:sp>
    <xdr:clientData/>
  </xdr:twoCellAnchor>
  <xdr:oneCellAnchor>
    <xdr:from>
      <xdr:col>4</xdr:col>
      <xdr:colOff>174625</xdr:colOff>
      <xdr:row>23</xdr:row>
      <xdr:rowOff>47625</xdr:rowOff>
    </xdr:from>
    <xdr:ext cx="349839" cy="225703"/>
    <xdr:sp macro="" textlink="">
      <xdr:nvSpPr>
        <xdr:cNvPr id="58" name="テキスト ボックス 57">
          <a:extLst>
            <a:ext uri="{FF2B5EF4-FFF2-40B4-BE49-F238E27FC236}">
              <a16:creationId xmlns:a16="http://schemas.microsoft.com/office/drawing/2014/main" id="{460A3823-8D6B-4386-938B-54EC69AC0ADB}"/>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9" name="直線コネクタ 58">
          <a:extLst>
            <a:ext uri="{FF2B5EF4-FFF2-40B4-BE49-F238E27FC236}">
              <a16:creationId xmlns:a16="http://schemas.microsoft.com/office/drawing/2014/main" id="{988EDB8D-4F66-435E-A3DE-7B607562004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0" name="テキスト ボックス 59">
          <a:extLst>
            <a:ext uri="{FF2B5EF4-FFF2-40B4-BE49-F238E27FC236}">
              <a16:creationId xmlns:a16="http://schemas.microsoft.com/office/drawing/2014/main" id="{D7611904-B31B-423C-84CB-24F7A2537012}"/>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1" name="直線コネクタ 60">
          <a:extLst>
            <a:ext uri="{FF2B5EF4-FFF2-40B4-BE49-F238E27FC236}">
              <a16:creationId xmlns:a16="http://schemas.microsoft.com/office/drawing/2014/main" id="{79F934A4-28F0-427B-9858-804D4E9E27BB}"/>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2" name="テキスト ボックス 61">
          <a:extLst>
            <a:ext uri="{FF2B5EF4-FFF2-40B4-BE49-F238E27FC236}">
              <a16:creationId xmlns:a16="http://schemas.microsoft.com/office/drawing/2014/main" id="{B19237D2-E9B9-4F14-A4D4-8D42A3F9D478}"/>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3" name="直線コネクタ 62">
          <a:extLst>
            <a:ext uri="{FF2B5EF4-FFF2-40B4-BE49-F238E27FC236}">
              <a16:creationId xmlns:a16="http://schemas.microsoft.com/office/drawing/2014/main" id="{44B2EDBC-9C55-40F1-A961-F482BE83300F}"/>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4" name="テキスト ボックス 63">
          <a:extLst>
            <a:ext uri="{FF2B5EF4-FFF2-40B4-BE49-F238E27FC236}">
              <a16:creationId xmlns:a16="http://schemas.microsoft.com/office/drawing/2014/main" id="{D77E6390-6869-498D-BA98-1992835B7735}"/>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5" name="直線コネクタ 64">
          <a:extLst>
            <a:ext uri="{FF2B5EF4-FFF2-40B4-BE49-F238E27FC236}">
              <a16:creationId xmlns:a16="http://schemas.microsoft.com/office/drawing/2014/main" id="{52855C53-8A2B-4907-A689-73038C919CAB}"/>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6" name="テキスト ボックス 65">
          <a:extLst>
            <a:ext uri="{FF2B5EF4-FFF2-40B4-BE49-F238E27FC236}">
              <a16:creationId xmlns:a16="http://schemas.microsoft.com/office/drawing/2014/main" id="{FE1064EE-386F-47F4-B344-B75F77FA858B}"/>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7" name="直線コネクタ 66">
          <a:extLst>
            <a:ext uri="{FF2B5EF4-FFF2-40B4-BE49-F238E27FC236}">
              <a16:creationId xmlns:a16="http://schemas.microsoft.com/office/drawing/2014/main" id="{F9546531-DD7E-4519-8D7D-97245445CCB9}"/>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8" name="テキスト ボックス 67">
          <a:extLst>
            <a:ext uri="{FF2B5EF4-FFF2-40B4-BE49-F238E27FC236}">
              <a16:creationId xmlns:a16="http://schemas.microsoft.com/office/drawing/2014/main" id="{648E2932-23FD-4050-83F5-88CCFBBF7B95}"/>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9" name="直線コネクタ 68">
          <a:extLst>
            <a:ext uri="{FF2B5EF4-FFF2-40B4-BE49-F238E27FC236}">
              <a16:creationId xmlns:a16="http://schemas.microsoft.com/office/drawing/2014/main" id="{B6026776-7E77-4750-AA3A-445FC7359F4A}"/>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0" name="テキスト ボックス 69">
          <a:extLst>
            <a:ext uri="{FF2B5EF4-FFF2-40B4-BE49-F238E27FC236}">
              <a16:creationId xmlns:a16="http://schemas.microsoft.com/office/drawing/2014/main" id="{387A30E5-BDF6-4584-973B-5F06D853FA05}"/>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1" name="直線コネクタ 70">
          <a:extLst>
            <a:ext uri="{FF2B5EF4-FFF2-40B4-BE49-F238E27FC236}">
              <a16:creationId xmlns:a16="http://schemas.microsoft.com/office/drawing/2014/main" id="{42196AC1-65B1-4CC5-B616-0ECAF5173678}"/>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2" name="テキスト ボックス 71">
          <a:extLst>
            <a:ext uri="{FF2B5EF4-FFF2-40B4-BE49-F238E27FC236}">
              <a16:creationId xmlns:a16="http://schemas.microsoft.com/office/drawing/2014/main" id="{41E3DC7E-D8AD-4816-BE67-D1AC5C71EE4C}"/>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3" name="直線コネクタ 72">
          <a:extLst>
            <a:ext uri="{FF2B5EF4-FFF2-40B4-BE49-F238E27FC236}">
              <a16:creationId xmlns:a16="http://schemas.microsoft.com/office/drawing/2014/main" id="{BC2C0E3F-8AD0-41F7-B05A-F4D8C97F8E7A}"/>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4" name="テキスト ボックス 73">
          <a:extLst>
            <a:ext uri="{FF2B5EF4-FFF2-40B4-BE49-F238E27FC236}">
              <a16:creationId xmlns:a16="http://schemas.microsoft.com/office/drawing/2014/main" id="{EA47B0B7-0DB8-4135-BE02-7E65B196F9E4}"/>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5" name="有形固定資産減価償却率グラフ枠">
          <a:extLst>
            <a:ext uri="{FF2B5EF4-FFF2-40B4-BE49-F238E27FC236}">
              <a16:creationId xmlns:a16="http://schemas.microsoft.com/office/drawing/2014/main" id="{CCF7C203-9CDF-44EC-B39B-CBD19DE9302C}"/>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112395</xdr:rowOff>
    </xdr:from>
    <xdr:to>
      <xdr:col>23</xdr:col>
      <xdr:colOff>85090</xdr:colOff>
      <xdr:row>34</xdr:row>
      <xdr:rowOff>134892</xdr:rowOff>
    </xdr:to>
    <xdr:cxnSp macro="">
      <xdr:nvCxnSpPr>
        <xdr:cNvPr id="76" name="直線コネクタ 75">
          <a:extLst>
            <a:ext uri="{FF2B5EF4-FFF2-40B4-BE49-F238E27FC236}">
              <a16:creationId xmlns:a16="http://schemas.microsoft.com/office/drawing/2014/main" id="{9E347863-6F9F-47DE-8966-9B3EA2BEBDC3}"/>
            </a:ext>
          </a:extLst>
        </xdr:cNvPr>
        <xdr:cNvCxnSpPr/>
      </xdr:nvCxnSpPr>
      <xdr:spPr>
        <a:xfrm flipV="1">
          <a:off x="4760595" y="5341620"/>
          <a:ext cx="1270" cy="13940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138719</xdr:rowOff>
    </xdr:from>
    <xdr:ext cx="405111" cy="259045"/>
    <xdr:sp macro="" textlink="">
      <xdr:nvSpPr>
        <xdr:cNvPr id="77" name="有形固定資産減価償却率最小値テキスト">
          <a:extLst>
            <a:ext uri="{FF2B5EF4-FFF2-40B4-BE49-F238E27FC236}">
              <a16:creationId xmlns:a16="http://schemas.microsoft.com/office/drawing/2014/main" id="{0D084CC1-E912-46A6-B5C0-6FB0F5F6C336}"/>
            </a:ext>
          </a:extLst>
        </xdr:cNvPr>
        <xdr:cNvSpPr txBox="1"/>
      </xdr:nvSpPr>
      <xdr:spPr>
        <a:xfrm>
          <a:off x="4813300" y="67395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134892</xdr:rowOff>
    </xdr:from>
    <xdr:to>
      <xdr:col>23</xdr:col>
      <xdr:colOff>174625</xdr:colOff>
      <xdr:row>34</xdr:row>
      <xdr:rowOff>134892</xdr:rowOff>
    </xdr:to>
    <xdr:cxnSp macro="">
      <xdr:nvCxnSpPr>
        <xdr:cNvPr id="78" name="直線コネクタ 77">
          <a:extLst>
            <a:ext uri="{FF2B5EF4-FFF2-40B4-BE49-F238E27FC236}">
              <a16:creationId xmlns:a16="http://schemas.microsoft.com/office/drawing/2014/main" id="{B5FB5379-1CFB-4308-8E57-C2E7C4B293B6}"/>
            </a:ext>
          </a:extLst>
        </xdr:cNvPr>
        <xdr:cNvCxnSpPr/>
      </xdr:nvCxnSpPr>
      <xdr:spPr>
        <a:xfrm>
          <a:off x="4673600" y="6735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59072</xdr:rowOff>
    </xdr:from>
    <xdr:ext cx="405111" cy="259045"/>
    <xdr:sp macro="" textlink="">
      <xdr:nvSpPr>
        <xdr:cNvPr id="79" name="有形固定資産減価償却率最大値テキスト">
          <a:extLst>
            <a:ext uri="{FF2B5EF4-FFF2-40B4-BE49-F238E27FC236}">
              <a16:creationId xmlns:a16="http://schemas.microsoft.com/office/drawing/2014/main" id="{A35803EB-00BA-498B-BBCE-375B86FF22DC}"/>
            </a:ext>
          </a:extLst>
        </xdr:cNvPr>
        <xdr:cNvSpPr txBox="1"/>
      </xdr:nvSpPr>
      <xdr:spPr>
        <a:xfrm>
          <a:off x="4813300" y="5116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112395</xdr:rowOff>
    </xdr:from>
    <xdr:to>
      <xdr:col>23</xdr:col>
      <xdr:colOff>174625</xdr:colOff>
      <xdr:row>26</xdr:row>
      <xdr:rowOff>112395</xdr:rowOff>
    </xdr:to>
    <xdr:cxnSp macro="">
      <xdr:nvCxnSpPr>
        <xdr:cNvPr id="80" name="直線コネクタ 79">
          <a:extLst>
            <a:ext uri="{FF2B5EF4-FFF2-40B4-BE49-F238E27FC236}">
              <a16:creationId xmlns:a16="http://schemas.microsoft.com/office/drawing/2014/main" id="{50D0BA74-3F1A-42C3-B49C-7E12F979CD8B}"/>
            </a:ext>
          </a:extLst>
        </xdr:cNvPr>
        <xdr:cNvCxnSpPr/>
      </xdr:nvCxnSpPr>
      <xdr:spPr>
        <a:xfrm>
          <a:off x="4673600" y="5341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98805</xdr:rowOff>
    </xdr:from>
    <xdr:ext cx="405111" cy="259045"/>
    <xdr:sp macro="" textlink="">
      <xdr:nvSpPr>
        <xdr:cNvPr id="81" name="有形固定資産減価償却率平均値テキスト">
          <a:extLst>
            <a:ext uri="{FF2B5EF4-FFF2-40B4-BE49-F238E27FC236}">
              <a16:creationId xmlns:a16="http://schemas.microsoft.com/office/drawing/2014/main" id="{6C02E0D9-C826-4A1E-A4B3-03A5FD6D6D09}"/>
            </a:ext>
          </a:extLst>
        </xdr:cNvPr>
        <xdr:cNvSpPr txBox="1"/>
      </xdr:nvSpPr>
      <xdr:spPr>
        <a:xfrm>
          <a:off x="4813300" y="61852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120378</xdr:rowOff>
    </xdr:from>
    <xdr:to>
      <xdr:col>23</xdr:col>
      <xdr:colOff>136525</xdr:colOff>
      <xdr:row>32</xdr:row>
      <xdr:rowOff>50528</xdr:rowOff>
    </xdr:to>
    <xdr:sp macro="" textlink="">
      <xdr:nvSpPr>
        <xdr:cNvPr id="82" name="フローチャート: 判断 81">
          <a:extLst>
            <a:ext uri="{FF2B5EF4-FFF2-40B4-BE49-F238E27FC236}">
              <a16:creationId xmlns:a16="http://schemas.microsoft.com/office/drawing/2014/main" id="{C92F3413-A774-4522-B49F-0F0BBA7021C8}"/>
            </a:ext>
          </a:extLst>
        </xdr:cNvPr>
        <xdr:cNvSpPr/>
      </xdr:nvSpPr>
      <xdr:spPr>
        <a:xfrm>
          <a:off x="4711700" y="6206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83367</xdr:rowOff>
    </xdr:from>
    <xdr:to>
      <xdr:col>19</xdr:col>
      <xdr:colOff>187325</xdr:colOff>
      <xdr:row>32</xdr:row>
      <xdr:rowOff>13517</xdr:rowOff>
    </xdr:to>
    <xdr:sp macro="" textlink="">
      <xdr:nvSpPr>
        <xdr:cNvPr id="83" name="フローチャート: 判断 82">
          <a:extLst>
            <a:ext uri="{FF2B5EF4-FFF2-40B4-BE49-F238E27FC236}">
              <a16:creationId xmlns:a16="http://schemas.microsoft.com/office/drawing/2014/main" id="{3C799AA1-22BE-4AAF-B3DE-6D3FED5B081D}"/>
            </a:ext>
          </a:extLst>
        </xdr:cNvPr>
        <xdr:cNvSpPr/>
      </xdr:nvSpPr>
      <xdr:spPr>
        <a:xfrm>
          <a:off x="4000500" y="6169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61776</xdr:rowOff>
    </xdr:from>
    <xdr:to>
      <xdr:col>15</xdr:col>
      <xdr:colOff>187325</xdr:colOff>
      <xdr:row>31</xdr:row>
      <xdr:rowOff>163376</xdr:rowOff>
    </xdr:to>
    <xdr:sp macro="" textlink="">
      <xdr:nvSpPr>
        <xdr:cNvPr id="84" name="フローチャート: 判断 83">
          <a:extLst>
            <a:ext uri="{FF2B5EF4-FFF2-40B4-BE49-F238E27FC236}">
              <a16:creationId xmlns:a16="http://schemas.microsoft.com/office/drawing/2014/main" id="{8DB068F6-9686-49A2-9540-11A3E55AB31E}"/>
            </a:ext>
          </a:extLst>
        </xdr:cNvPr>
        <xdr:cNvSpPr/>
      </xdr:nvSpPr>
      <xdr:spPr>
        <a:xfrm>
          <a:off x="3238500" y="6148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27849</xdr:rowOff>
    </xdr:from>
    <xdr:to>
      <xdr:col>11</xdr:col>
      <xdr:colOff>187325</xdr:colOff>
      <xdr:row>31</xdr:row>
      <xdr:rowOff>129449</xdr:rowOff>
    </xdr:to>
    <xdr:sp macro="" textlink="">
      <xdr:nvSpPr>
        <xdr:cNvPr id="85" name="フローチャート: 判断 84">
          <a:extLst>
            <a:ext uri="{FF2B5EF4-FFF2-40B4-BE49-F238E27FC236}">
              <a16:creationId xmlns:a16="http://schemas.microsoft.com/office/drawing/2014/main" id="{A3DE82EB-03E3-408A-B180-D35A2398390B}"/>
            </a:ext>
          </a:extLst>
        </xdr:cNvPr>
        <xdr:cNvSpPr/>
      </xdr:nvSpPr>
      <xdr:spPr>
        <a:xfrm>
          <a:off x="2476500" y="6114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149951</xdr:rowOff>
    </xdr:from>
    <xdr:to>
      <xdr:col>7</xdr:col>
      <xdr:colOff>187325</xdr:colOff>
      <xdr:row>31</xdr:row>
      <xdr:rowOff>80101</xdr:rowOff>
    </xdr:to>
    <xdr:sp macro="" textlink="">
      <xdr:nvSpPr>
        <xdr:cNvPr id="86" name="フローチャート: 判断 85">
          <a:extLst>
            <a:ext uri="{FF2B5EF4-FFF2-40B4-BE49-F238E27FC236}">
              <a16:creationId xmlns:a16="http://schemas.microsoft.com/office/drawing/2014/main" id="{A6663177-93BA-4365-8399-FD919A82777E}"/>
            </a:ext>
          </a:extLst>
        </xdr:cNvPr>
        <xdr:cNvSpPr/>
      </xdr:nvSpPr>
      <xdr:spPr>
        <a:xfrm>
          <a:off x="1714500" y="606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248527FD-E2BD-4CEC-B991-7B854FD46E53}"/>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F714EF7-9DF9-476B-9382-65DA42A60705}"/>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55B3587C-43CF-4CEB-AF43-E8BE1AAB25DA}"/>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08001949-2D9F-4859-8E16-F97E3A9B3D14}"/>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0071AAA7-281F-4D50-BBEE-FE6C22B37043}"/>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169001</xdr:rowOff>
    </xdr:from>
    <xdr:to>
      <xdr:col>19</xdr:col>
      <xdr:colOff>187325</xdr:colOff>
      <xdr:row>29</xdr:row>
      <xdr:rowOff>99151</xdr:rowOff>
    </xdr:to>
    <xdr:sp macro="" textlink="">
      <xdr:nvSpPr>
        <xdr:cNvPr id="92" name="楕円 91">
          <a:extLst>
            <a:ext uri="{FF2B5EF4-FFF2-40B4-BE49-F238E27FC236}">
              <a16:creationId xmlns:a16="http://schemas.microsoft.com/office/drawing/2014/main" id="{915754F6-F57E-4EA1-A13E-C2AD4461604D}"/>
            </a:ext>
          </a:extLst>
        </xdr:cNvPr>
        <xdr:cNvSpPr/>
      </xdr:nvSpPr>
      <xdr:spPr>
        <a:xfrm>
          <a:off x="4000500" y="5741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32</xdr:row>
      <xdr:rowOff>152491</xdr:rowOff>
    </xdr:from>
    <xdr:to>
      <xdr:col>15</xdr:col>
      <xdr:colOff>187325</xdr:colOff>
      <xdr:row>33</xdr:row>
      <xdr:rowOff>82641</xdr:rowOff>
    </xdr:to>
    <xdr:sp macro="" textlink="">
      <xdr:nvSpPr>
        <xdr:cNvPr id="93" name="楕円 92">
          <a:extLst>
            <a:ext uri="{FF2B5EF4-FFF2-40B4-BE49-F238E27FC236}">
              <a16:creationId xmlns:a16="http://schemas.microsoft.com/office/drawing/2014/main" id="{14DDEC2F-1975-4679-AA29-449F29B76011}"/>
            </a:ext>
          </a:extLst>
        </xdr:cNvPr>
        <xdr:cNvSpPr/>
      </xdr:nvSpPr>
      <xdr:spPr>
        <a:xfrm>
          <a:off x="3238500" y="6410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48351</xdr:rowOff>
    </xdr:from>
    <xdr:to>
      <xdr:col>19</xdr:col>
      <xdr:colOff>136525</xdr:colOff>
      <xdr:row>33</xdr:row>
      <xdr:rowOff>31841</xdr:rowOff>
    </xdr:to>
    <xdr:cxnSp macro="">
      <xdr:nvCxnSpPr>
        <xdr:cNvPr id="94" name="直線コネクタ 93">
          <a:extLst>
            <a:ext uri="{FF2B5EF4-FFF2-40B4-BE49-F238E27FC236}">
              <a16:creationId xmlns:a16="http://schemas.microsoft.com/office/drawing/2014/main" id="{5239959B-B40D-443C-83BB-FCBF589DF7E9}"/>
            </a:ext>
          </a:extLst>
        </xdr:cNvPr>
        <xdr:cNvCxnSpPr/>
      </xdr:nvCxnSpPr>
      <xdr:spPr>
        <a:xfrm flipV="1">
          <a:off x="3289300" y="5791926"/>
          <a:ext cx="762000" cy="669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56878</xdr:rowOff>
    </xdr:from>
    <xdr:to>
      <xdr:col>11</xdr:col>
      <xdr:colOff>187325</xdr:colOff>
      <xdr:row>32</xdr:row>
      <xdr:rowOff>158478</xdr:rowOff>
    </xdr:to>
    <xdr:sp macro="" textlink="">
      <xdr:nvSpPr>
        <xdr:cNvPr id="95" name="楕円 94">
          <a:extLst>
            <a:ext uri="{FF2B5EF4-FFF2-40B4-BE49-F238E27FC236}">
              <a16:creationId xmlns:a16="http://schemas.microsoft.com/office/drawing/2014/main" id="{7ED2E6C7-A358-4E7D-BC81-E5DA3BE0BBEB}"/>
            </a:ext>
          </a:extLst>
        </xdr:cNvPr>
        <xdr:cNvSpPr/>
      </xdr:nvSpPr>
      <xdr:spPr>
        <a:xfrm>
          <a:off x="2476500" y="6314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107678</xdr:rowOff>
    </xdr:from>
    <xdr:to>
      <xdr:col>15</xdr:col>
      <xdr:colOff>136525</xdr:colOff>
      <xdr:row>33</xdr:row>
      <xdr:rowOff>31841</xdr:rowOff>
    </xdr:to>
    <xdr:cxnSp macro="">
      <xdr:nvCxnSpPr>
        <xdr:cNvPr id="96" name="直線コネクタ 95">
          <a:extLst>
            <a:ext uri="{FF2B5EF4-FFF2-40B4-BE49-F238E27FC236}">
              <a16:creationId xmlns:a16="http://schemas.microsoft.com/office/drawing/2014/main" id="{6703CE11-EFFA-405E-95C1-BA1F00D4B443}"/>
            </a:ext>
          </a:extLst>
        </xdr:cNvPr>
        <xdr:cNvCxnSpPr/>
      </xdr:nvCxnSpPr>
      <xdr:spPr>
        <a:xfrm>
          <a:off x="2527300" y="6365603"/>
          <a:ext cx="762000" cy="95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72299</xdr:rowOff>
    </xdr:from>
    <xdr:to>
      <xdr:col>7</xdr:col>
      <xdr:colOff>187325</xdr:colOff>
      <xdr:row>33</xdr:row>
      <xdr:rowOff>2449</xdr:rowOff>
    </xdr:to>
    <xdr:sp macro="" textlink="">
      <xdr:nvSpPr>
        <xdr:cNvPr id="97" name="楕円 96">
          <a:extLst>
            <a:ext uri="{FF2B5EF4-FFF2-40B4-BE49-F238E27FC236}">
              <a16:creationId xmlns:a16="http://schemas.microsoft.com/office/drawing/2014/main" id="{19C55E5C-D975-4704-BA6F-DBAA7F2AB43B}"/>
            </a:ext>
          </a:extLst>
        </xdr:cNvPr>
        <xdr:cNvSpPr/>
      </xdr:nvSpPr>
      <xdr:spPr>
        <a:xfrm>
          <a:off x="1714500" y="6330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107678</xdr:rowOff>
    </xdr:from>
    <xdr:to>
      <xdr:col>11</xdr:col>
      <xdr:colOff>136525</xdr:colOff>
      <xdr:row>32</xdr:row>
      <xdr:rowOff>123099</xdr:rowOff>
    </xdr:to>
    <xdr:cxnSp macro="">
      <xdr:nvCxnSpPr>
        <xdr:cNvPr id="98" name="直線コネクタ 97">
          <a:extLst>
            <a:ext uri="{FF2B5EF4-FFF2-40B4-BE49-F238E27FC236}">
              <a16:creationId xmlns:a16="http://schemas.microsoft.com/office/drawing/2014/main" id="{9E00AF04-1A99-4AD7-82F6-B4821E7520FB}"/>
            </a:ext>
          </a:extLst>
        </xdr:cNvPr>
        <xdr:cNvCxnSpPr/>
      </xdr:nvCxnSpPr>
      <xdr:spPr>
        <a:xfrm flipV="1">
          <a:off x="1765300" y="6365603"/>
          <a:ext cx="762000" cy="15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4644</xdr:rowOff>
    </xdr:from>
    <xdr:ext cx="405111" cy="259045"/>
    <xdr:sp macro="" textlink="">
      <xdr:nvSpPr>
        <xdr:cNvPr id="99" name="n_1aveValue有形固定資産減価償却率">
          <a:extLst>
            <a:ext uri="{FF2B5EF4-FFF2-40B4-BE49-F238E27FC236}">
              <a16:creationId xmlns:a16="http://schemas.microsoft.com/office/drawing/2014/main" id="{D8F892AC-7010-41A4-A490-BC4943DC0092}"/>
            </a:ext>
          </a:extLst>
        </xdr:cNvPr>
        <xdr:cNvSpPr txBox="1"/>
      </xdr:nvSpPr>
      <xdr:spPr>
        <a:xfrm>
          <a:off x="3836044" y="62625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8453</xdr:rowOff>
    </xdr:from>
    <xdr:ext cx="405111" cy="259045"/>
    <xdr:sp macro="" textlink="">
      <xdr:nvSpPr>
        <xdr:cNvPr id="100" name="n_2aveValue有形固定資産減価償却率">
          <a:extLst>
            <a:ext uri="{FF2B5EF4-FFF2-40B4-BE49-F238E27FC236}">
              <a16:creationId xmlns:a16="http://schemas.microsoft.com/office/drawing/2014/main" id="{421D9F36-DCFA-44CC-ACB1-83BD9F12D37C}"/>
            </a:ext>
          </a:extLst>
        </xdr:cNvPr>
        <xdr:cNvSpPr txBox="1"/>
      </xdr:nvSpPr>
      <xdr:spPr>
        <a:xfrm>
          <a:off x="3086744" y="5923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145976</xdr:rowOff>
    </xdr:from>
    <xdr:ext cx="405111" cy="259045"/>
    <xdr:sp macro="" textlink="">
      <xdr:nvSpPr>
        <xdr:cNvPr id="101" name="n_3aveValue有形固定資産減価償却率">
          <a:extLst>
            <a:ext uri="{FF2B5EF4-FFF2-40B4-BE49-F238E27FC236}">
              <a16:creationId xmlns:a16="http://schemas.microsoft.com/office/drawing/2014/main" id="{8D5CE4F8-4AAE-4277-84F1-544B95605863}"/>
            </a:ext>
          </a:extLst>
        </xdr:cNvPr>
        <xdr:cNvSpPr txBox="1"/>
      </xdr:nvSpPr>
      <xdr:spPr>
        <a:xfrm>
          <a:off x="2324744" y="5889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96628</xdr:rowOff>
    </xdr:from>
    <xdr:ext cx="405111" cy="259045"/>
    <xdr:sp macro="" textlink="">
      <xdr:nvSpPr>
        <xdr:cNvPr id="102" name="n_4aveValue有形固定資産減価償却率">
          <a:extLst>
            <a:ext uri="{FF2B5EF4-FFF2-40B4-BE49-F238E27FC236}">
              <a16:creationId xmlns:a16="http://schemas.microsoft.com/office/drawing/2014/main" id="{BD51A6D0-9094-4552-8670-C6FC736A0B70}"/>
            </a:ext>
          </a:extLst>
        </xdr:cNvPr>
        <xdr:cNvSpPr txBox="1"/>
      </xdr:nvSpPr>
      <xdr:spPr>
        <a:xfrm>
          <a:off x="1562744" y="5840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115678</xdr:rowOff>
    </xdr:from>
    <xdr:ext cx="405111" cy="259045"/>
    <xdr:sp macro="" textlink="">
      <xdr:nvSpPr>
        <xdr:cNvPr id="103" name="n_1mainValue有形固定資産減価償却率">
          <a:extLst>
            <a:ext uri="{FF2B5EF4-FFF2-40B4-BE49-F238E27FC236}">
              <a16:creationId xmlns:a16="http://schemas.microsoft.com/office/drawing/2014/main" id="{3F1A2A60-8446-467F-A5C7-9D600F039F90}"/>
            </a:ext>
          </a:extLst>
        </xdr:cNvPr>
        <xdr:cNvSpPr txBox="1"/>
      </xdr:nvSpPr>
      <xdr:spPr>
        <a:xfrm>
          <a:off x="3836044" y="5516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73768</xdr:rowOff>
    </xdr:from>
    <xdr:ext cx="405111" cy="259045"/>
    <xdr:sp macro="" textlink="">
      <xdr:nvSpPr>
        <xdr:cNvPr id="104" name="n_2mainValue有形固定資産減価償却率">
          <a:extLst>
            <a:ext uri="{FF2B5EF4-FFF2-40B4-BE49-F238E27FC236}">
              <a16:creationId xmlns:a16="http://schemas.microsoft.com/office/drawing/2014/main" id="{19028D29-30BF-4915-9911-C89B89940961}"/>
            </a:ext>
          </a:extLst>
        </xdr:cNvPr>
        <xdr:cNvSpPr txBox="1"/>
      </xdr:nvSpPr>
      <xdr:spPr>
        <a:xfrm>
          <a:off x="3086744" y="6503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149605</xdr:rowOff>
    </xdr:from>
    <xdr:ext cx="405111" cy="259045"/>
    <xdr:sp macro="" textlink="">
      <xdr:nvSpPr>
        <xdr:cNvPr id="105" name="n_3mainValue有形固定資産減価償却率">
          <a:extLst>
            <a:ext uri="{FF2B5EF4-FFF2-40B4-BE49-F238E27FC236}">
              <a16:creationId xmlns:a16="http://schemas.microsoft.com/office/drawing/2014/main" id="{7AC46A6B-EA66-4291-AD0A-69B645F9DB26}"/>
            </a:ext>
          </a:extLst>
        </xdr:cNvPr>
        <xdr:cNvSpPr txBox="1"/>
      </xdr:nvSpPr>
      <xdr:spPr>
        <a:xfrm>
          <a:off x="2324744" y="64075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165026</xdr:rowOff>
    </xdr:from>
    <xdr:ext cx="405111" cy="259045"/>
    <xdr:sp macro="" textlink="">
      <xdr:nvSpPr>
        <xdr:cNvPr id="106" name="n_4mainValue有形固定資産減価償却率">
          <a:extLst>
            <a:ext uri="{FF2B5EF4-FFF2-40B4-BE49-F238E27FC236}">
              <a16:creationId xmlns:a16="http://schemas.microsoft.com/office/drawing/2014/main" id="{389F04A8-F612-40CE-A5C7-B915AF6CF5C4}"/>
            </a:ext>
          </a:extLst>
        </xdr:cNvPr>
        <xdr:cNvSpPr txBox="1"/>
      </xdr:nvSpPr>
      <xdr:spPr>
        <a:xfrm>
          <a:off x="1562744" y="6422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1A154801-0793-43D6-9170-DE50462B6122}"/>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7B75055A-DF36-47DC-8A67-5C0A8A459846}"/>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09" name="正方形/長方形 108">
          <a:extLst>
            <a:ext uri="{FF2B5EF4-FFF2-40B4-BE49-F238E27FC236}">
              <a16:creationId xmlns:a16="http://schemas.microsoft.com/office/drawing/2014/main" id="{28FCE3CE-5D71-41EF-9D9A-BFF40563F435}"/>
            </a:ext>
          </a:extLst>
        </xdr:cNvPr>
        <xdr:cNvSpPr/>
      </xdr:nvSpPr>
      <xdr:spPr>
        <a:xfrm>
          <a:off x="13943816" y="4607971"/>
          <a:ext cx="687368"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DB6442BB-E5FD-420D-8753-A921C69430BF}"/>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07F53D23-95C2-4804-9C57-4607D9B002E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04FC9830-8BEC-4AF9-9DC5-9003DF8E09BE}"/>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CD549A1A-489F-48F0-86FA-A09775ED3578}"/>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24C8BC18-A7E4-47D8-B12B-7F7F887B38F9}"/>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39F0ECB6-9701-4240-9A39-C33E6C3D2C5B}"/>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9E1838B9-42BE-48B3-B117-778DDDE15383}"/>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E3FD8400-2846-4486-AA3F-643BC9D7904D}"/>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8D95F67A-51FA-4CD2-B7A2-24CB0570ABA8}"/>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3E961BE3-A047-4989-952E-B43FB6CF6211}"/>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債務償還比率は算出されず。</a:t>
          </a: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3EE7AC2E-4ABD-4D75-AFB9-D31917DFF998}"/>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313D6644-C7A8-4757-A97D-B97387047F9C}"/>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A5FE16D2-AE1D-45DC-8715-56E653700DEA}"/>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a:extLst>
            <a:ext uri="{FF2B5EF4-FFF2-40B4-BE49-F238E27FC236}">
              <a16:creationId xmlns:a16="http://schemas.microsoft.com/office/drawing/2014/main" id="{B04F15FB-5CF3-469C-905B-54CF5B92CC22}"/>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4" name="テキスト ボックス 123">
          <a:extLst>
            <a:ext uri="{FF2B5EF4-FFF2-40B4-BE49-F238E27FC236}">
              <a16:creationId xmlns:a16="http://schemas.microsoft.com/office/drawing/2014/main" id="{32F5DCB0-FB71-4333-9FB2-6114E6FA4AA8}"/>
            </a:ext>
          </a:extLst>
        </xdr:cNvPr>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a:extLst>
            <a:ext uri="{FF2B5EF4-FFF2-40B4-BE49-F238E27FC236}">
              <a16:creationId xmlns:a16="http://schemas.microsoft.com/office/drawing/2014/main" id="{3C76E3B5-D20C-46AB-BF8A-8CC4F58FB1B9}"/>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6" name="テキスト ボックス 125">
          <a:extLst>
            <a:ext uri="{FF2B5EF4-FFF2-40B4-BE49-F238E27FC236}">
              <a16:creationId xmlns:a16="http://schemas.microsoft.com/office/drawing/2014/main" id="{E1056EAE-D5C6-4764-9DCB-F4806039EFEA}"/>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a:extLst>
            <a:ext uri="{FF2B5EF4-FFF2-40B4-BE49-F238E27FC236}">
              <a16:creationId xmlns:a16="http://schemas.microsoft.com/office/drawing/2014/main" id="{09C9C8C1-0C41-4A18-9E78-EB0B1F8B06C9}"/>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8" name="テキスト ボックス 127">
          <a:extLst>
            <a:ext uri="{FF2B5EF4-FFF2-40B4-BE49-F238E27FC236}">
              <a16:creationId xmlns:a16="http://schemas.microsoft.com/office/drawing/2014/main" id="{58A09212-BDF1-4D2F-A6A3-2501FC382651}"/>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a:extLst>
            <a:ext uri="{FF2B5EF4-FFF2-40B4-BE49-F238E27FC236}">
              <a16:creationId xmlns:a16="http://schemas.microsoft.com/office/drawing/2014/main" id="{6B22CE60-ECED-4773-B475-2B339EBF5959}"/>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a:extLst>
            <a:ext uri="{FF2B5EF4-FFF2-40B4-BE49-F238E27FC236}">
              <a16:creationId xmlns:a16="http://schemas.microsoft.com/office/drawing/2014/main" id="{1F8E9557-DF1A-47FC-94C2-91F71AE69118}"/>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a:extLst>
            <a:ext uri="{FF2B5EF4-FFF2-40B4-BE49-F238E27FC236}">
              <a16:creationId xmlns:a16="http://schemas.microsoft.com/office/drawing/2014/main" id="{0C72B561-0B27-408A-A1A6-0B2123F36DAC}"/>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2" name="テキスト ボックス 131">
          <a:extLst>
            <a:ext uri="{FF2B5EF4-FFF2-40B4-BE49-F238E27FC236}">
              <a16:creationId xmlns:a16="http://schemas.microsoft.com/office/drawing/2014/main" id="{9B3B745C-E2C4-4898-BF21-0E6D4F69ED6B}"/>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a:extLst>
            <a:ext uri="{FF2B5EF4-FFF2-40B4-BE49-F238E27FC236}">
              <a16:creationId xmlns:a16="http://schemas.microsoft.com/office/drawing/2014/main" id="{DC6D3866-ED44-47A3-9ED9-E356F22D01E6}"/>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a:extLst>
            <a:ext uri="{FF2B5EF4-FFF2-40B4-BE49-F238E27FC236}">
              <a16:creationId xmlns:a16="http://schemas.microsoft.com/office/drawing/2014/main" id="{D4A39ED2-A4F1-427A-B92B-57A47054B43B}"/>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156189</xdr:rowOff>
    </xdr:to>
    <xdr:cxnSp macro="">
      <xdr:nvCxnSpPr>
        <xdr:cNvPr id="135" name="直線コネクタ 134">
          <a:extLst>
            <a:ext uri="{FF2B5EF4-FFF2-40B4-BE49-F238E27FC236}">
              <a16:creationId xmlns:a16="http://schemas.microsoft.com/office/drawing/2014/main" id="{121EED20-80C7-45AE-BFC7-8796BCA15DDA}"/>
            </a:ext>
          </a:extLst>
        </xdr:cNvPr>
        <xdr:cNvCxnSpPr/>
      </xdr:nvCxnSpPr>
      <xdr:spPr>
        <a:xfrm flipV="1">
          <a:off x="14793595" y="5312833"/>
          <a:ext cx="1269" cy="1272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160016</xdr:rowOff>
    </xdr:from>
    <xdr:ext cx="469744" cy="259045"/>
    <xdr:sp macro="" textlink="">
      <xdr:nvSpPr>
        <xdr:cNvPr id="136" name="債務償還比率最小値テキスト">
          <a:extLst>
            <a:ext uri="{FF2B5EF4-FFF2-40B4-BE49-F238E27FC236}">
              <a16:creationId xmlns:a16="http://schemas.microsoft.com/office/drawing/2014/main" id="{20850793-24D6-4EF2-B1A3-20F9B59895F7}"/>
            </a:ext>
          </a:extLst>
        </xdr:cNvPr>
        <xdr:cNvSpPr txBox="1"/>
      </xdr:nvSpPr>
      <xdr:spPr>
        <a:xfrm>
          <a:off x="14846300" y="6589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156189</xdr:rowOff>
    </xdr:from>
    <xdr:to>
      <xdr:col>76</xdr:col>
      <xdr:colOff>111125</xdr:colOff>
      <xdr:row>33</xdr:row>
      <xdr:rowOff>156189</xdr:rowOff>
    </xdr:to>
    <xdr:cxnSp macro="">
      <xdr:nvCxnSpPr>
        <xdr:cNvPr id="137" name="直線コネクタ 136">
          <a:extLst>
            <a:ext uri="{FF2B5EF4-FFF2-40B4-BE49-F238E27FC236}">
              <a16:creationId xmlns:a16="http://schemas.microsoft.com/office/drawing/2014/main" id="{98890A13-6E05-45EA-9DE9-56DE2AFB5FB4}"/>
            </a:ext>
          </a:extLst>
        </xdr:cNvPr>
        <xdr:cNvCxnSpPr/>
      </xdr:nvCxnSpPr>
      <xdr:spPr>
        <a:xfrm>
          <a:off x="14706600" y="6585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8" name="債務償還比率最大値テキスト">
          <a:extLst>
            <a:ext uri="{FF2B5EF4-FFF2-40B4-BE49-F238E27FC236}">
              <a16:creationId xmlns:a16="http://schemas.microsoft.com/office/drawing/2014/main" id="{4BE6B466-0334-4889-9558-E995BC40F38C}"/>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9" name="直線コネクタ 138">
          <a:extLst>
            <a:ext uri="{FF2B5EF4-FFF2-40B4-BE49-F238E27FC236}">
              <a16:creationId xmlns:a16="http://schemas.microsoft.com/office/drawing/2014/main" id="{06D83FD0-BC2A-4F0C-8A41-65D15815B921}"/>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49579</xdr:rowOff>
    </xdr:from>
    <xdr:ext cx="469744" cy="259045"/>
    <xdr:sp macro="" textlink="">
      <xdr:nvSpPr>
        <xdr:cNvPr id="140" name="債務償還比率平均値テキスト">
          <a:extLst>
            <a:ext uri="{FF2B5EF4-FFF2-40B4-BE49-F238E27FC236}">
              <a16:creationId xmlns:a16="http://schemas.microsoft.com/office/drawing/2014/main" id="{EC23EDCA-C290-47D3-8E12-5F9D0AA8E712}"/>
            </a:ext>
          </a:extLst>
        </xdr:cNvPr>
        <xdr:cNvSpPr txBox="1"/>
      </xdr:nvSpPr>
      <xdr:spPr>
        <a:xfrm>
          <a:off x="14846300" y="56217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71152</xdr:rowOff>
    </xdr:from>
    <xdr:to>
      <xdr:col>76</xdr:col>
      <xdr:colOff>73025</xdr:colOff>
      <xdr:row>29</xdr:row>
      <xdr:rowOff>1302</xdr:rowOff>
    </xdr:to>
    <xdr:sp macro="" textlink="">
      <xdr:nvSpPr>
        <xdr:cNvPr id="141" name="フローチャート: 判断 140">
          <a:extLst>
            <a:ext uri="{FF2B5EF4-FFF2-40B4-BE49-F238E27FC236}">
              <a16:creationId xmlns:a16="http://schemas.microsoft.com/office/drawing/2014/main" id="{06B69DF5-CA38-465B-998D-793BA8FF214E}"/>
            </a:ext>
          </a:extLst>
        </xdr:cNvPr>
        <xdr:cNvSpPr/>
      </xdr:nvSpPr>
      <xdr:spPr>
        <a:xfrm>
          <a:off x="14744700" y="5643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40217</xdr:rowOff>
    </xdr:from>
    <xdr:to>
      <xdr:col>72</xdr:col>
      <xdr:colOff>123825</xdr:colOff>
      <xdr:row>29</xdr:row>
      <xdr:rowOff>141817</xdr:rowOff>
    </xdr:to>
    <xdr:sp macro="" textlink="">
      <xdr:nvSpPr>
        <xdr:cNvPr id="142" name="フローチャート: 判断 141">
          <a:extLst>
            <a:ext uri="{FF2B5EF4-FFF2-40B4-BE49-F238E27FC236}">
              <a16:creationId xmlns:a16="http://schemas.microsoft.com/office/drawing/2014/main" id="{2A587EA3-BC6B-4A49-BDF3-741A1665B33F}"/>
            </a:ext>
          </a:extLst>
        </xdr:cNvPr>
        <xdr:cNvSpPr/>
      </xdr:nvSpPr>
      <xdr:spPr>
        <a:xfrm>
          <a:off x="14033500" y="5783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51012</xdr:rowOff>
    </xdr:from>
    <xdr:to>
      <xdr:col>68</xdr:col>
      <xdr:colOff>123825</xdr:colOff>
      <xdr:row>29</xdr:row>
      <xdr:rowOff>152612</xdr:rowOff>
    </xdr:to>
    <xdr:sp macro="" textlink="">
      <xdr:nvSpPr>
        <xdr:cNvPr id="143" name="フローチャート: 判断 142">
          <a:extLst>
            <a:ext uri="{FF2B5EF4-FFF2-40B4-BE49-F238E27FC236}">
              <a16:creationId xmlns:a16="http://schemas.microsoft.com/office/drawing/2014/main" id="{34AD0D54-A3A1-4352-B07F-C9653A9618D0}"/>
            </a:ext>
          </a:extLst>
        </xdr:cNvPr>
        <xdr:cNvSpPr/>
      </xdr:nvSpPr>
      <xdr:spPr>
        <a:xfrm>
          <a:off x="13271500" y="579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15208</xdr:rowOff>
    </xdr:from>
    <xdr:to>
      <xdr:col>64</xdr:col>
      <xdr:colOff>123825</xdr:colOff>
      <xdr:row>29</xdr:row>
      <xdr:rowOff>116808</xdr:rowOff>
    </xdr:to>
    <xdr:sp macro="" textlink="">
      <xdr:nvSpPr>
        <xdr:cNvPr id="144" name="フローチャート: 判断 143">
          <a:extLst>
            <a:ext uri="{FF2B5EF4-FFF2-40B4-BE49-F238E27FC236}">
              <a16:creationId xmlns:a16="http://schemas.microsoft.com/office/drawing/2014/main" id="{BA147672-D159-4790-ABBF-B7A6B5E8DF8B}"/>
            </a:ext>
          </a:extLst>
        </xdr:cNvPr>
        <xdr:cNvSpPr/>
      </xdr:nvSpPr>
      <xdr:spPr>
        <a:xfrm>
          <a:off x="12509500" y="5758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136821</xdr:rowOff>
    </xdr:from>
    <xdr:to>
      <xdr:col>60</xdr:col>
      <xdr:colOff>123825</xdr:colOff>
      <xdr:row>29</xdr:row>
      <xdr:rowOff>66971</xdr:rowOff>
    </xdr:to>
    <xdr:sp macro="" textlink="">
      <xdr:nvSpPr>
        <xdr:cNvPr id="145" name="フローチャート: 判断 144">
          <a:extLst>
            <a:ext uri="{FF2B5EF4-FFF2-40B4-BE49-F238E27FC236}">
              <a16:creationId xmlns:a16="http://schemas.microsoft.com/office/drawing/2014/main" id="{B236EAD9-5639-4596-87A6-B051CA1A9E6B}"/>
            </a:ext>
          </a:extLst>
        </xdr:cNvPr>
        <xdr:cNvSpPr/>
      </xdr:nvSpPr>
      <xdr:spPr>
        <a:xfrm>
          <a:off x="11747500" y="5708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515B30E3-3FF1-4B7E-9287-F3B7830C8B2D}"/>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497064B7-5DED-45F0-B3D7-6D1C398F251C}"/>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98BAECD4-FB8E-417E-B58E-7EA59D3BE98C}"/>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3A8EEFBC-165C-4493-9BA1-152DF11CFE8F}"/>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1C4CC61C-9E52-44F9-93F5-6ABFA08A58C6}"/>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158344</xdr:rowOff>
    </xdr:from>
    <xdr:ext cx="469744" cy="259045"/>
    <xdr:sp macro="" textlink="">
      <xdr:nvSpPr>
        <xdr:cNvPr id="151" name="n_1aveValue債務償還比率">
          <a:extLst>
            <a:ext uri="{FF2B5EF4-FFF2-40B4-BE49-F238E27FC236}">
              <a16:creationId xmlns:a16="http://schemas.microsoft.com/office/drawing/2014/main" id="{A9D635ED-1928-4387-BB16-68D5DE43C612}"/>
            </a:ext>
          </a:extLst>
        </xdr:cNvPr>
        <xdr:cNvSpPr txBox="1"/>
      </xdr:nvSpPr>
      <xdr:spPr>
        <a:xfrm>
          <a:off x="13836727" y="5559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169139</xdr:rowOff>
    </xdr:from>
    <xdr:ext cx="469744" cy="259045"/>
    <xdr:sp macro="" textlink="">
      <xdr:nvSpPr>
        <xdr:cNvPr id="152" name="n_2aveValue債務償還比率">
          <a:extLst>
            <a:ext uri="{FF2B5EF4-FFF2-40B4-BE49-F238E27FC236}">
              <a16:creationId xmlns:a16="http://schemas.microsoft.com/office/drawing/2014/main" id="{08240A52-51B4-419A-AF39-D905BB3392BA}"/>
            </a:ext>
          </a:extLst>
        </xdr:cNvPr>
        <xdr:cNvSpPr txBox="1"/>
      </xdr:nvSpPr>
      <xdr:spPr>
        <a:xfrm>
          <a:off x="13087427" y="5569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133335</xdr:rowOff>
    </xdr:from>
    <xdr:ext cx="469744" cy="259045"/>
    <xdr:sp macro="" textlink="">
      <xdr:nvSpPr>
        <xdr:cNvPr id="153" name="n_3aveValue債務償還比率">
          <a:extLst>
            <a:ext uri="{FF2B5EF4-FFF2-40B4-BE49-F238E27FC236}">
              <a16:creationId xmlns:a16="http://schemas.microsoft.com/office/drawing/2014/main" id="{8C9EB4E7-49A9-40AC-9540-EF7A17F6398F}"/>
            </a:ext>
          </a:extLst>
        </xdr:cNvPr>
        <xdr:cNvSpPr txBox="1"/>
      </xdr:nvSpPr>
      <xdr:spPr>
        <a:xfrm>
          <a:off x="12325427" y="5534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83498</xdr:rowOff>
    </xdr:from>
    <xdr:ext cx="469744" cy="259045"/>
    <xdr:sp macro="" textlink="">
      <xdr:nvSpPr>
        <xdr:cNvPr id="154" name="n_4aveValue債務償還比率">
          <a:extLst>
            <a:ext uri="{FF2B5EF4-FFF2-40B4-BE49-F238E27FC236}">
              <a16:creationId xmlns:a16="http://schemas.microsoft.com/office/drawing/2014/main" id="{3B88F40B-B668-4243-B658-453CCACF36C1}"/>
            </a:ext>
          </a:extLst>
        </xdr:cNvPr>
        <xdr:cNvSpPr txBox="1"/>
      </xdr:nvSpPr>
      <xdr:spPr>
        <a:xfrm>
          <a:off x="11563427" y="5484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5" name="正方形/長方形 154">
          <a:extLst>
            <a:ext uri="{FF2B5EF4-FFF2-40B4-BE49-F238E27FC236}">
              <a16:creationId xmlns:a16="http://schemas.microsoft.com/office/drawing/2014/main" id="{80190246-0476-4D62-9656-425EC71EDFAB}"/>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6" name="正方形/長方形 155">
          <a:extLst>
            <a:ext uri="{FF2B5EF4-FFF2-40B4-BE49-F238E27FC236}">
              <a16:creationId xmlns:a16="http://schemas.microsoft.com/office/drawing/2014/main" id="{9483340D-FA17-45D5-8DDD-D08E4677CADC}"/>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7" name="テキスト ボックス 156">
          <a:extLst>
            <a:ext uri="{FF2B5EF4-FFF2-40B4-BE49-F238E27FC236}">
              <a16:creationId xmlns:a16="http://schemas.microsoft.com/office/drawing/2014/main" id="{4A65A6F5-2503-4738-B426-A8D50CFC088E}"/>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8" name="テキスト ボックス 157">
          <a:extLst>
            <a:ext uri="{FF2B5EF4-FFF2-40B4-BE49-F238E27FC236}">
              <a16:creationId xmlns:a16="http://schemas.microsoft.com/office/drawing/2014/main" id="{861D68EF-B103-45E1-BDAC-4FFEC576C16B}"/>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9" name="テキスト ボックス 158">
          <a:extLst>
            <a:ext uri="{FF2B5EF4-FFF2-40B4-BE49-F238E27FC236}">
              <a16:creationId xmlns:a16="http://schemas.microsoft.com/office/drawing/2014/main" id="{0DE98ED6-0FDA-46E8-9EA6-7EBAC3B59632}"/>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0" name="テキスト ボックス 159">
          <a:extLst>
            <a:ext uri="{FF2B5EF4-FFF2-40B4-BE49-F238E27FC236}">
              <a16:creationId xmlns:a16="http://schemas.microsoft.com/office/drawing/2014/main" id="{BD0A568E-F0C2-41BF-8515-3173ADDC9251}"/>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DAEF205-C83A-438A-B8BD-50495C9B7A69}"/>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5F2C87D-0121-4E52-BFB4-427ADF0F9412}"/>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9052377F-17B3-4E96-AC6C-4D245CF57269}"/>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DBAF9BC3-2026-49AA-B2AC-ECA1F144D854}"/>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福島県双葉町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4E871AA-FE3E-4B58-A2A3-47FDD4177B44}"/>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DD7AD216-3124-4C54-9DDE-B81FC6F61B5A}"/>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F887D3C-63BA-40E3-94FD-51BA50325A76}"/>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CDEF60F8-36A7-48AC-8178-CFE70C1DD072}"/>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6DA96D1-25BE-4FE1-8891-E655D2437A43}"/>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87821ADF-65C2-475E-B267-70A11CE8AFB8}"/>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5,641
5,612
51.42
33,068,901
31,436,167
1,454,309
2,687,203
1,442,026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5D0BC4E-C20F-4B7F-9F9D-7322220686EA}"/>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81C48F4-9346-44B1-BA2C-92D118690476}"/>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2431EB95-96DD-40F0-A075-6C617CD5B90C}"/>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BDBB7F4-8ACD-49E6-A14A-3AECFFC1467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C1EFB4E2-C099-46B5-B3AF-258DF70F4A09}"/>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F3B6CE70-EAAF-459C-AC1E-5C784727D3F4}"/>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13EAAC3B-18EE-43DB-8CCF-A3DE440FFB3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CD2B3061-E9E5-4B89-82EE-1512A913940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3DF801E-538A-465D-A648-CC1CF187B142}"/>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EC87D882-6AA9-4FA1-BCCF-9AAE642EBD7F}"/>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38732EB4-EF71-448D-A9D9-5007A68B7D5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A7A21B54-CA82-4DEF-AEB7-834AEBBCF01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790420B1-2854-4AB4-AED4-BE9B6FF4203C}"/>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3BC6DECA-2F87-4FFB-88B4-AC32A857D206}"/>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36B3195C-DEB8-4503-BA9C-14B5EA0EA301}"/>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E5B655AF-0ECC-4DA0-8443-81EAB48D5DD1}"/>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47162EA-9143-41A7-8E32-DF23F7075CB5}"/>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E717A257-C2F1-403C-A1D2-5888B6781FE2}"/>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45CE60FB-11A7-4E4D-9024-9B28B1E9C5EB}"/>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75D4D22A-9AC6-42BF-B807-85618AC53D47}"/>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43C405E6-6A20-4F9B-8C33-2A83FDA89AF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7986DCA2-A918-4F2E-825F-08BB61B75B63}"/>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911C2CCC-0CE4-4B93-8649-7D24B36DE5B9}"/>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78B1B328-D77D-4186-AE16-8668CF254FCA}"/>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ED95D58A-196F-46A7-82B1-BDD20505C4C6}"/>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BE368E09-1F9C-45AC-88BB-C818DFEB7F21}"/>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F8A477A2-D5DE-4F1F-AF42-8F0FAEB24241}"/>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E20FEC44-F723-4B6C-BDD8-014599A16A6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1BED6679-B0D7-4105-AF6A-807AB34370C1}"/>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9233F1B6-36BF-4ADD-BD9A-11A139C63871}"/>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BA825C35-ADB8-490E-B61D-C2AC31B15E88}"/>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45EF7936-1952-43C9-9730-2E23A541D75D}"/>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80BEAFE7-C242-4936-913B-E6ECA8661DD3}"/>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AB40C223-AFD7-4892-B0A3-CCB1D8C24CAE}"/>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11514D73-911E-4BE0-B9C0-49E105225356}"/>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2C6024FA-F856-469E-9B3A-F8FFBB703AE2}"/>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72DD5502-602D-491C-AA2C-B4AE1A58A56E}"/>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6E2EC08E-CE00-42FC-80FF-106CD85F67F7}"/>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43493EAC-AC86-4027-85EA-199EDABA65BE}"/>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85A0B051-7A2C-4C59-82F8-2B6506BAA44E}"/>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7D8028E8-AEC2-403C-BBCE-7435CD5827F4}"/>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59E2650B-72EE-4B92-967F-C4ED0A1D9315}"/>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A5041F5A-DF31-486F-8C5B-88B0DA3F8B1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ED2F67FA-D71A-4500-8315-2B3F0D1A6FA5}"/>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D2664260-F513-461B-93BD-05F70EB4F364}"/>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D1A95698-8F7C-4405-8FE5-83CF1D6CC012}"/>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64770</xdr:rowOff>
    </xdr:to>
    <xdr:cxnSp macro="">
      <xdr:nvCxnSpPr>
        <xdr:cNvPr id="58" name="直線コネクタ 57">
          <a:extLst>
            <a:ext uri="{FF2B5EF4-FFF2-40B4-BE49-F238E27FC236}">
              <a16:creationId xmlns:a16="http://schemas.microsoft.com/office/drawing/2014/main" id="{071326DD-A7BE-4BD0-8E68-74837C195CFF}"/>
            </a:ext>
          </a:extLst>
        </xdr:cNvPr>
        <xdr:cNvCxnSpPr/>
      </xdr:nvCxnSpPr>
      <xdr:spPr>
        <a:xfrm flipV="1">
          <a:off x="4634865" y="5660572"/>
          <a:ext cx="0" cy="1605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68597</xdr:rowOff>
    </xdr:from>
    <xdr:ext cx="405111" cy="259045"/>
    <xdr:sp macro="" textlink="">
      <xdr:nvSpPr>
        <xdr:cNvPr id="59" name="【道路】&#10;有形固定資産減価償却率最小値テキスト">
          <a:extLst>
            <a:ext uri="{FF2B5EF4-FFF2-40B4-BE49-F238E27FC236}">
              <a16:creationId xmlns:a16="http://schemas.microsoft.com/office/drawing/2014/main" id="{7FBCA2D6-327E-4786-A0AF-44D6205FCDE0}"/>
            </a:ext>
          </a:extLst>
        </xdr:cNvPr>
        <xdr:cNvSpPr txBox="1"/>
      </xdr:nvSpPr>
      <xdr:spPr>
        <a:xfrm>
          <a:off x="4673600" y="726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64770</xdr:rowOff>
    </xdr:from>
    <xdr:to>
      <xdr:col>24</xdr:col>
      <xdr:colOff>152400</xdr:colOff>
      <xdr:row>42</xdr:row>
      <xdr:rowOff>64770</xdr:rowOff>
    </xdr:to>
    <xdr:cxnSp macro="">
      <xdr:nvCxnSpPr>
        <xdr:cNvPr id="60" name="直線コネクタ 59">
          <a:extLst>
            <a:ext uri="{FF2B5EF4-FFF2-40B4-BE49-F238E27FC236}">
              <a16:creationId xmlns:a16="http://schemas.microsoft.com/office/drawing/2014/main" id="{7805E497-2770-4990-B583-CBF059361324}"/>
            </a:ext>
          </a:extLst>
        </xdr:cNvPr>
        <xdr:cNvCxnSpPr/>
      </xdr:nvCxnSpPr>
      <xdr:spPr>
        <a:xfrm>
          <a:off x="4546600" y="726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a:extLst>
            <a:ext uri="{FF2B5EF4-FFF2-40B4-BE49-F238E27FC236}">
              <a16:creationId xmlns:a16="http://schemas.microsoft.com/office/drawing/2014/main" id="{468EAA3E-0AB0-49DC-8BE2-FD2DD0519104}"/>
            </a:ext>
          </a:extLst>
        </xdr:cNvPr>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04234551-A0DC-48A0-89F0-F07820D9B9C4}"/>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131190</xdr:rowOff>
    </xdr:from>
    <xdr:ext cx="405111" cy="259045"/>
    <xdr:sp macro="" textlink="">
      <xdr:nvSpPr>
        <xdr:cNvPr id="63" name="【道路】&#10;有形固定資産減価償却率平均値テキスト">
          <a:extLst>
            <a:ext uri="{FF2B5EF4-FFF2-40B4-BE49-F238E27FC236}">
              <a16:creationId xmlns:a16="http://schemas.microsoft.com/office/drawing/2014/main" id="{928D1953-E833-47B8-A918-7F7DC5340EC3}"/>
            </a:ext>
          </a:extLst>
        </xdr:cNvPr>
        <xdr:cNvSpPr txBox="1"/>
      </xdr:nvSpPr>
      <xdr:spPr>
        <a:xfrm>
          <a:off x="4673600" y="66462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152763</xdr:rowOff>
    </xdr:from>
    <xdr:to>
      <xdr:col>24</xdr:col>
      <xdr:colOff>114300</xdr:colOff>
      <xdr:row>39</xdr:row>
      <xdr:rowOff>82913</xdr:rowOff>
    </xdr:to>
    <xdr:sp macro="" textlink="">
      <xdr:nvSpPr>
        <xdr:cNvPr id="64" name="フローチャート: 判断 63">
          <a:extLst>
            <a:ext uri="{FF2B5EF4-FFF2-40B4-BE49-F238E27FC236}">
              <a16:creationId xmlns:a16="http://schemas.microsoft.com/office/drawing/2014/main" id="{C6A913A9-750F-47F4-A432-DB9BC1DACA47}"/>
            </a:ext>
          </a:extLst>
        </xdr:cNvPr>
        <xdr:cNvSpPr/>
      </xdr:nvSpPr>
      <xdr:spPr>
        <a:xfrm>
          <a:off x="4584700" y="666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123372</xdr:rowOff>
    </xdr:from>
    <xdr:to>
      <xdr:col>20</xdr:col>
      <xdr:colOff>38100</xdr:colOff>
      <xdr:row>39</xdr:row>
      <xdr:rowOff>53522</xdr:rowOff>
    </xdr:to>
    <xdr:sp macro="" textlink="">
      <xdr:nvSpPr>
        <xdr:cNvPr id="65" name="フローチャート: 判断 64">
          <a:extLst>
            <a:ext uri="{FF2B5EF4-FFF2-40B4-BE49-F238E27FC236}">
              <a16:creationId xmlns:a16="http://schemas.microsoft.com/office/drawing/2014/main" id="{B266B1A7-18DB-4FF8-A536-EBF9731EC5C3}"/>
            </a:ext>
          </a:extLst>
        </xdr:cNvPr>
        <xdr:cNvSpPr/>
      </xdr:nvSpPr>
      <xdr:spPr>
        <a:xfrm>
          <a:off x="3746500" y="663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118473</xdr:rowOff>
    </xdr:from>
    <xdr:to>
      <xdr:col>15</xdr:col>
      <xdr:colOff>101600</xdr:colOff>
      <xdr:row>39</xdr:row>
      <xdr:rowOff>48623</xdr:rowOff>
    </xdr:to>
    <xdr:sp macro="" textlink="">
      <xdr:nvSpPr>
        <xdr:cNvPr id="66" name="フローチャート: 判断 65">
          <a:extLst>
            <a:ext uri="{FF2B5EF4-FFF2-40B4-BE49-F238E27FC236}">
              <a16:creationId xmlns:a16="http://schemas.microsoft.com/office/drawing/2014/main" id="{A048F25B-7460-413D-B342-7FDFCB77B12E}"/>
            </a:ext>
          </a:extLst>
        </xdr:cNvPr>
        <xdr:cNvSpPr/>
      </xdr:nvSpPr>
      <xdr:spPr>
        <a:xfrm>
          <a:off x="2857500" y="663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87449</xdr:rowOff>
    </xdr:from>
    <xdr:to>
      <xdr:col>10</xdr:col>
      <xdr:colOff>165100</xdr:colOff>
      <xdr:row>39</xdr:row>
      <xdr:rowOff>17599</xdr:rowOff>
    </xdr:to>
    <xdr:sp macro="" textlink="">
      <xdr:nvSpPr>
        <xdr:cNvPr id="67" name="フローチャート: 判断 66">
          <a:extLst>
            <a:ext uri="{FF2B5EF4-FFF2-40B4-BE49-F238E27FC236}">
              <a16:creationId xmlns:a16="http://schemas.microsoft.com/office/drawing/2014/main" id="{FA77B7C7-FAA0-4BC2-9B3B-8093FE6459DD}"/>
            </a:ext>
          </a:extLst>
        </xdr:cNvPr>
        <xdr:cNvSpPr/>
      </xdr:nvSpPr>
      <xdr:spPr>
        <a:xfrm>
          <a:off x="1968500" y="660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54791</xdr:rowOff>
    </xdr:from>
    <xdr:to>
      <xdr:col>6</xdr:col>
      <xdr:colOff>38100</xdr:colOff>
      <xdr:row>38</xdr:row>
      <xdr:rowOff>156391</xdr:rowOff>
    </xdr:to>
    <xdr:sp macro="" textlink="">
      <xdr:nvSpPr>
        <xdr:cNvPr id="68" name="フローチャート: 判断 67">
          <a:extLst>
            <a:ext uri="{FF2B5EF4-FFF2-40B4-BE49-F238E27FC236}">
              <a16:creationId xmlns:a16="http://schemas.microsoft.com/office/drawing/2014/main" id="{64C23539-313E-4A0B-937B-F83E4D7DB8BB}"/>
            </a:ext>
          </a:extLst>
        </xdr:cNvPr>
        <xdr:cNvSpPr/>
      </xdr:nvSpPr>
      <xdr:spPr>
        <a:xfrm>
          <a:off x="1079500" y="656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B9D64FD3-8DB8-4E53-82D6-BD3EA9AB4716}"/>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BCCA5263-229A-4D17-AFA3-53BCC50C0648}"/>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AA246EAA-47C3-48C4-837D-DA709E3619D2}"/>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BCBD1F0C-8521-4415-98DB-A6D70E27A1C1}"/>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B3022025-1E2F-4378-88DC-8AEF8C3092A8}"/>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157661</xdr:rowOff>
    </xdr:from>
    <xdr:to>
      <xdr:col>20</xdr:col>
      <xdr:colOff>38100</xdr:colOff>
      <xdr:row>38</xdr:row>
      <xdr:rowOff>87812</xdr:rowOff>
    </xdr:to>
    <xdr:sp macro="" textlink="">
      <xdr:nvSpPr>
        <xdr:cNvPr id="74" name="楕円 73">
          <a:extLst>
            <a:ext uri="{FF2B5EF4-FFF2-40B4-BE49-F238E27FC236}">
              <a16:creationId xmlns:a16="http://schemas.microsoft.com/office/drawing/2014/main" id="{7BDCBFB7-A4E9-45F7-B7EE-1931AD6C6EDF}"/>
            </a:ext>
          </a:extLst>
        </xdr:cNvPr>
        <xdr:cNvSpPr/>
      </xdr:nvSpPr>
      <xdr:spPr>
        <a:xfrm>
          <a:off x="3746500" y="650131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100512</xdr:rowOff>
    </xdr:from>
    <xdr:to>
      <xdr:col>15</xdr:col>
      <xdr:colOff>101600</xdr:colOff>
      <xdr:row>39</xdr:row>
      <xdr:rowOff>30662</xdr:rowOff>
    </xdr:to>
    <xdr:sp macro="" textlink="">
      <xdr:nvSpPr>
        <xdr:cNvPr id="75" name="楕円 74">
          <a:extLst>
            <a:ext uri="{FF2B5EF4-FFF2-40B4-BE49-F238E27FC236}">
              <a16:creationId xmlns:a16="http://schemas.microsoft.com/office/drawing/2014/main" id="{5D8A9668-80C2-416F-BCC0-95DE1FBF1874}"/>
            </a:ext>
          </a:extLst>
        </xdr:cNvPr>
        <xdr:cNvSpPr/>
      </xdr:nvSpPr>
      <xdr:spPr>
        <a:xfrm>
          <a:off x="2857500" y="661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37012</xdr:rowOff>
    </xdr:from>
    <xdr:to>
      <xdr:col>19</xdr:col>
      <xdr:colOff>177800</xdr:colOff>
      <xdr:row>38</xdr:row>
      <xdr:rowOff>151312</xdr:rowOff>
    </xdr:to>
    <xdr:cxnSp macro="">
      <xdr:nvCxnSpPr>
        <xdr:cNvPr id="76" name="直線コネクタ 75">
          <a:extLst>
            <a:ext uri="{FF2B5EF4-FFF2-40B4-BE49-F238E27FC236}">
              <a16:creationId xmlns:a16="http://schemas.microsoft.com/office/drawing/2014/main" id="{8673CB2C-D25A-4E3D-8B0E-22C5665A73CA}"/>
            </a:ext>
          </a:extLst>
        </xdr:cNvPr>
        <xdr:cNvCxnSpPr/>
      </xdr:nvCxnSpPr>
      <xdr:spPr>
        <a:xfrm flipV="1">
          <a:off x="2908300" y="6552112"/>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69487</xdr:rowOff>
    </xdr:from>
    <xdr:to>
      <xdr:col>10</xdr:col>
      <xdr:colOff>165100</xdr:colOff>
      <xdr:row>38</xdr:row>
      <xdr:rowOff>171087</xdr:rowOff>
    </xdr:to>
    <xdr:sp macro="" textlink="">
      <xdr:nvSpPr>
        <xdr:cNvPr id="77" name="楕円 76">
          <a:extLst>
            <a:ext uri="{FF2B5EF4-FFF2-40B4-BE49-F238E27FC236}">
              <a16:creationId xmlns:a16="http://schemas.microsoft.com/office/drawing/2014/main" id="{02D88CF8-574C-4360-9F13-AB6FF61427FE}"/>
            </a:ext>
          </a:extLst>
        </xdr:cNvPr>
        <xdr:cNvSpPr/>
      </xdr:nvSpPr>
      <xdr:spPr>
        <a:xfrm>
          <a:off x="1968500" y="658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120287</xdr:rowOff>
    </xdr:from>
    <xdr:to>
      <xdr:col>15</xdr:col>
      <xdr:colOff>50800</xdr:colOff>
      <xdr:row>38</xdr:row>
      <xdr:rowOff>151312</xdr:rowOff>
    </xdr:to>
    <xdr:cxnSp macro="">
      <xdr:nvCxnSpPr>
        <xdr:cNvPr id="78" name="直線コネクタ 77">
          <a:extLst>
            <a:ext uri="{FF2B5EF4-FFF2-40B4-BE49-F238E27FC236}">
              <a16:creationId xmlns:a16="http://schemas.microsoft.com/office/drawing/2014/main" id="{E7C083D3-673C-452D-B460-8FE86E8EE419}"/>
            </a:ext>
          </a:extLst>
        </xdr:cNvPr>
        <xdr:cNvCxnSpPr/>
      </xdr:nvCxnSpPr>
      <xdr:spPr>
        <a:xfrm>
          <a:off x="2019300" y="6635387"/>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38463</xdr:rowOff>
    </xdr:from>
    <xdr:to>
      <xdr:col>6</xdr:col>
      <xdr:colOff>38100</xdr:colOff>
      <xdr:row>38</xdr:row>
      <xdr:rowOff>140063</xdr:rowOff>
    </xdr:to>
    <xdr:sp macro="" textlink="">
      <xdr:nvSpPr>
        <xdr:cNvPr id="79" name="楕円 78">
          <a:extLst>
            <a:ext uri="{FF2B5EF4-FFF2-40B4-BE49-F238E27FC236}">
              <a16:creationId xmlns:a16="http://schemas.microsoft.com/office/drawing/2014/main" id="{A1BC66D0-B7AD-4F7E-8F00-929CE1405932}"/>
            </a:ext>
          </a:extLst>
        </xdr:cNvPr>
        <xdr:cNvSpPr/>
      </xdr:nvSpPr>
      <xdr:spPr>
        <a:xfrm>
          <a:off x="1079500" y="655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89263</xdr:rowOff>
    </xdr:from>
    <xdr:to>
      <xdr:col>10</xdr:col>
      <xdr:colOff>114300</xdr:colOff>
      <xdr:row>38</xdr:row>
      <xdr:rowOff>120287</xdr:rowOff>
    </xdr:to>
    <xdr:cxnSp macro="">
      <xdr:nvCxnSpPr>
        <xdr:cNvPr id="80" name="直線コネクタ 79">
          <a:extLst>
            <a:ext uri="{FF2B5EF4-FFF2-40B4-BE49-F238E27FC236}">
              <a16:creationId xmlns:a16="http://schemas.microsoft.com/office/drawing/2014/main" id="{FAEA295E-F611-427E-BC00-0F0370FE3538}"/>
            </a:ext>
          </a:extLst>
        </xdr:cNvPr>
        <xdr:cNvCxnSpPr/>
      </xdr:nvCxnSpPr>
      <xdr:spPr>
        <a:xfrm>
          <a:off x="1130300" y="6604363"/>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44649</xdr:rowOff>
    </xdr:from>
    <xdr:ext cx="405111" cy="259045"/>
    <xdr:sp macro="" textlink="">
      <xdr:nvSpPr>
        <xdr:cNvPr id="81" name="n_1aveValue【道路】&#10;有形固定資産減価償却率">
          <a:extLst>
            <a:ext uri="{FF2B5EF4-FFF2-40B4-BE49-F238E27FC236}">
              <a16:creationId xmlns:a16="http://schemas.microsoft.com/office/drawing/2014/main" id="{3FA13CEF-D1DB-4B07-94E7-A999C9F6B04C}"/>
            </a:ext>
          </a:extLst>
        </xdr:cNvPr>
        <xdr:cNvSpPr txBox="1"/>
      </xdr:nvSpPr>
      <xdr:spPr>
        <a:xfrm>
          <a:off x="3582044" y="673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39750</xdr:rowOff>
    </xdr:from>
    <xdr:ext cx="405111" cy="259045"/>
    <xdr:sp macro="" textlink="">
      <xdr:nvSpPr>
        <xdr:cNvPr id="82" name="n_2aveValue【道路】&#10;有形固定資産減価償却率">
          <a:extLst>
            <a:ext uri="{FF2B5EF4-FFF2-40B4-BE49-F238E27FC236}">
              <a16:creationId xmlns:a16="http://schemas.microsoft.com/office/drawing/2014/main" id="{E54418A2-B4F0-4989-A06B-301D255C3DF2}"/>
            </a:ext>
          </a:extLst>
        </xdr:cNvPr>
        <xdr:cNvSpPr txBox="1"/>
      </xdr:nvSpPr>
      <xdr:spPr>
        <a:xfrm>
          <a:off x="2705744" y="6726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8726</xdr:rowOff>
    </xdr:from>
    <xdr:ext cx="405111" cy="259045"/>
    <xdr:sp macro="" textlink="">
      <xdr:nvSpPr>
        <xdr:cNvPr id="83" name="n_3aveValue【道路】&#10;有形固定資産減価償却率">
          <a:extLst>
            <a:ext uri="{FF2B5EF4-FFF2-40B4-BE49-F238E27FC236}">
              <a16:creationId xmlns:a16="http://schemas.microsoft.com/office/drawing/2014/main" id="{AAC658FD-1F5C-4805-8C9F-AEEA6DBBA4E7}"/>
            </a:ext>
          </a:extLst>
        </xdr:cNvPr>
        <xdr:cNvSpPr txBox="1"/>
      </xdr:nvSpPr>
      <xdr:spPr>
        <a:xfrm>
          <a:off x="1816744" y="669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147518</xdr:rowOff>
    </xdr:from>
    <xdr:ext cx="405111" cy="259045"/>
    <xdr:sp macro="" textlink="">
      <xdr:nvSpPr>
        <xdr:cNvPr id="84" name="n_4aveValue【道路】&#10;有形固定資産減価償却率">
          <a:extLst>
            <a:ext uri="{FF2B5EF4-FFF2-40B4-BE49-F238E27FC236}">
              <a16:creationId xmlns:a16="http://schemas.microsoft.com/office/drawing/2014/main" id="{AB6F2A7D-9544-45E6-B2BA-6F74B63419FD}"/>
            </a:ext>
          </a:extLst>
        </xdr:cNvPr>
        <xdr:cNvSpPr txBox="1"/>
      </xdr:nvSpPr>
      <xdr:spPr>
        <a:xfrm>
          <a:off x="927744" y="6662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104338</xdr:rowOff>
    </xdr:from>
    <xdr:ext cx="405111" cy="259045"/>
    <xdr:sp macro="" textlink="">
      <xdr:nvSpPr>
        <xdr:cNvPr id="85" name="n_1mainValue【道路】&#10;有形固定資産減価償却率">
          <a:extLst>
            <a:ext uri="{FF2B5EF4-FFF2-40B4-BE49-F238E27FC236}">
              <a16:creationId xmlns:a16="http://schemas.microsoft.com/office/drawing/2014/main" id="{D01AD953-E4AF-49CD-9B8D-52C4844AC11D}"/>
            </a:ext>
          </a:extLst>
        </xdr:cNvPr>
        <xdr:cNvSpPr txBox="1"/>
      </xdr:nvSpPr>
      <xdr:spPr>
        <a:xfrm>
          <a:off x="3582044" y="6276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47188</xdr:rowOff>
    </xdr:from>
    <xdr:ext cx="405111" cy="259045"/>
    <xdr:sp macro="" textlink="">
      <xdr:nvSpPr>
        <xdr:cNvPr id="86" name="n_2mainValue【道路】&#10;有形固定資産減価償却率">
          <a:extLst>
            <a:ext uri="{FF2B5EF4-FFF2-40B4-BE49-F238E27FC236}">
              <a16:creationId xmlns:a16="http://schemas.microsoft.com/office/drawing/2014/main" id="{FEF60CAE-6FB9-4523-8364-19DE9FCE24C4}"/>
            </a:ext>
          </a:extLst>
        </xdr:cNvPr>
        <xdr:cNvSpPr txBox="1"/>
      </xdr:nvSpPr>
      <xdr:spPr>
        <a:xfrm>
          <a:off x="2705744" y="6390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16164</xdr:rowOff>
    </xdr:from>
    <xdr:ext cx="405111" cy="259045"/>
    <xdr:sp macro="" textlink="">
      <xdr:nvSpPr>
        <xdr:cNvPr id="87" name="n_3mainValue【道路】&#10;有形固定資産減価償却率">
          <a:extLst>
            <a:ext uri="{FF2B5EF4-FFF2-40B4-BE49-F238E27FC236}">
              <a16:creationId xmlns:a16="http://schemas.microsoft.com/office/drawing/2014/main" id="{F7318713-9F74-4E99-8F95-346E33988BB4}"/>
            </a:ext>
          </a:extLst>
        </xdr:cNvPr>
        <xdr:cNvSpPr txBox="1"/>
      </xdr:nvSpPr>
      <xdr:spPr>
        <a:xfrm>
          <a:off x="1816744" y="6359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156590</xdr:rowOff>
    </xdr:from>
    <xdr:ext cx="405111" cy="259045"/>
    <xdr:sp macro="" textlink="">
      <xdr:nvSpPr>
        <xdr:cNvPr id="88" name="n_4mainValue【道路】&#10;有形固定資産減価償却率">
          <a:extLst>
            <a:ext uri="{FF2B5EF4-FFF2-40B4-BE49-F238E27FC236}">
              <a16:creationId xmlns:a16="http://schemas.microsoft.com/office/drawing/2014/main" id="{6C2C8359-0DF9-4605-BCE7-641832E3D6DD}"/>
            </a:ext>
          </a:extLst>
        </xdr:cNvPr>
        <xdr:cNvSpPr txBox="1"/>
      </xdr:nvSpPr>
      <xdr:spPr>
        <a:xfrm>
          <a:off x="927744" y="632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247F6C87-7E41-405C-B43F-41FD5EE02489}"/>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3691DE0A-4158-4917-84B2-831261380013}"/>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4282B1B3-8F30-47CC-BA8A-08EB56CC06A5}"/>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B05E30FB-F207-48ED-86BA-B8D38F926643}"/>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B67883D2-429E-4D9E-9B61-9F3DCCE9896F}"/>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53BD5D01-AD76-4627-86D9-A48D778DF824}"/>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6445EBDD-57B1-42FC-A0A6-BF8D888D20A2}"/>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E18C0890-30D2-4660-8199-3DEB77301667}"/>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C4245D7F-D48F-4B0D-A964-1EFFCC8C3224}"/>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588D46CF-4143-4CAE-8509-F55FE3E7730E}"/>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A5A72EC2-A71F-4629-A86A-F85EA3ABF881}"/>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B3BD2605-82A1-40EB-A9DC-07331766D751}"/>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A3181731-E2FC-4BBE-A04D-2390A7BD7988}"/>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2" name="テキスト ボックス 101">
          <a:extLst>
            <a:ext uri="{FF2B5EF4-FFF2-40B4-BE49-F238E27FC236}">
              <a16:creationId xmlns:a16="http://schemas.microsoft.com/office/drawing/2014/main" id="{00F1CC07-26FF-450D-A230-235EA6FE007B}"/>
            </a:ext>
          </a:extLst>
        </xdr:cNvPr>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CC109D8E-AE5C-4326-9A68-51919FE3E1AF}"/>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4" name="テキスト ボックス 103">
          <a:extLst>
            <a:ext uri="{FF2B5EF4-FFF2-40B4-BE49-F238E27FC236}">
              <a16:creationId xmlns:a16="http://schemas.microsoft.com/office/drawing/2014/main" id="{14EA665B-B5EF-4EEB-911E-F4041EB3DAD3}"/>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BB59BE96-73CA-40A1-9CCB-C4E789644BD7}"/>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6" name="テキスト ボックス 105">
          <a:extLst>
            <a:ext uri="{FF2B5EF4-FFF2-40B4-BE49-F238E27FC236}">
              <a16:creationId xmlns:a16="http://schemas.microsoft.com/office/drawing/2014/main" id="{1667112F-F05A-49E1-A244-380DC13D1AB0}"/>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E057CBF0-41AA-4362-91DA-BD534B210A2C}"/>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8" name="テキスト ボックス 107">
          <a:extLst>
            <a:ext uri="{FF2B5EF4-FFF2-40B4-BE49-F238E27FC236}">
              <a16:creationId xmlns:a16="http://schemas.microsoft.com/office/drawing/2014/main" id="{257F208D-C1B1-476B-B65E-B9C9D6DADE15}"/>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C99D23B0-342E-4AF6-A0B0-387E3BD357AD}"/>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0" name="テキスト ボックス 109">
          <a:extLst>
            <a:ext uri="{FF2B5EF4-FFF2-40B4-BE49-F238E27FC236}">
              <a16:creationId xmlns:a16="http://schemas.microsoft.com/office/drawing/2014/main" id="{153A3139-231B-4D06-B35B-82CB474DB32E}"/>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D3112BAA-5DE3-4611-8AD6-5F0A95181FB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50094</xdr:rowOff>
    </xdr:from>
    <xdr:to>
      <xdr:col>54</xdr:col>
      <xdr:colOff>189865</xdr:colOff>
      <xdr:row>42</xdr:row>
      <xdr:rowOff>37871</xdr:rowOff>
    </xdr:to>
    <xdr:cxnSp macro="">
      <xdr:nvCxnSpPr>
        <xdr:cNvPr id="112" name="直線コネクタ 111">
          <a:extLst>
            <a:ext uri="{FF2B5EF4-FFF2-40B4-BE49-F238E27FC236}">
              <a16:creationId xmlns:a16="http://schemas.microsoft.com/office/drawing/2014/main" id="{32ACD4C8-40BD-449C-9890-17532B602221}"/>
            </a:ext>
          </a:extLst>
        </xdr:cNvPr>
        <xdr:cNvCxnSpPr/>
      </xdr:nvCxnSpPr>
      <xdr:spPr>
        <a:xfrm flipV="1">
          <a:off x="10476865" y="5707944"/>
          <a:ext cx="0" cy="1530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41698</xdr:rowOff>
    </xdr:from>
    <xdr:ext cx="469744" cy="259045"/>
    <xdr:sp macro="" textlink="">
      <xdr:nvSpPr>
        <xdr:cNvPr id="113" name="【道路】&#10;一人当たり延長最小値テキスト">
          <a:extLst>
            <a:ext uri="{FF2B5EF4-FFF2-40B4-BE49-F238E27FC236}">
              <a16:creationId xmlns:a16="http://schemas.microsoft.com/office/drawing/2014/main" id="{B5B3E4CD-D496-499B-BE71-0BE4704C9C18}"/>
            </a:ext>
          </a:extLst>
        </xdr:cNvPr>
        <xdr:cNvSpPr txBox="1"/>
      </xdr:nvSpPr>
      <xdr:spPr>
        <a:xfrm>
          <a:off x="10515600" y="7242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37871</xdr:rowOff>
    </xdr:from>
    <xdr:to>
      <xdr:col>55</xdr:col>
      <xdr:colOff>88900</xdr:colOff>
      <xdr:row>42</xdr:row>
      <xdr:rowOff>37871</xdr:rowOff>
    </xdr:to>
    <xdr:cxnSp macro="">
      <xdr:nvCxnSpPr>
        <xdr:cNvPr id="114" name="直線コネクタ 113">
          <a:extLst>
            <a:ext uri="{FF2B5EF4-FFF2-40B4-BE49-F238E27FC236}">
              <a16:creationId xmlns:a16="http://schemas.microsoft.com/office/drawing/2014/main" id="{FDB2B17E-103E-462D-BA64-D7A372B83D1C}"/>
            </a:ext>
          </a:extLst>
        </xdr:cNvPr>
        <xdr:cNvCxnSpPr/>
      </xdr:nvCxnSpPr>
      <xdr:spPr>
        <a:xfrm>
          <a:off x="10388600" y="7238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168221</xdr:rowOff>
    </xdr:from>
    <xdr:ext cx="599010" cy="259045"/>
    <xdr:sp macro="" textlink="">
      <xdr:nvSpPr>
        <xdr:cNvPr id="115" name="【道路】&#10;一人当たり延長最大値テキスト">
          <a:extLst>
            <a:ext uri="{FF2B5EF4-FFF2-40B4-BE49-F238E27FC236}">
              <a16:creationId xmlns:a16="http://schemas.microsoft.com/office/drawing/2014/main" id="{8A0D07FE-20D4-45D5-97DC-3D87158BA586}"/>
            </a:ext>
          </a:extLst>
        </xdr:cNvPr>
        <xdr:cNvSpPr txBox="1"/>
      </xdr:nvSpPr>
      <xdr:spPr>
        <a:xfrm>
          <a:off x="10515600" y="5483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50094</xdr:rowOff>
    </xdr:from>
    <xdr:to>
      <xdr:col>55</xdr:col>
      <xdr:colOff>88900</xdr:colOff>
      <xdr:row>33</xdr:row>
      <xdr:rowOff>50094</xdr:rowOff>
    </xdr:to>
    <xdr:cxnSp macro="">
      <xdr:nvCxnSpPr>
        <xdr:cNvPr id="116" name="直線コネクタ 115">
          <a:extLst>
            <a:ext uri="{FF2B5EF4-FFF2-40B4-BE49-F238E27FC236}">
              <a16:creationId xmlns:a16="http://schemas.microsoft.com/office/drawing/2014/main" id="{3BA1C12F-CE4D-4326-B895-B555825DD712}"/>
            </a:ext>
          </a:extLst>
        </xdr:cNvPr>
        <xdr:cNvCxnSpPr/>
      </xdr:nvCxnSpPr>
      <xdr:spPr>
        <a:xfrm>
          <a:off x="10388600" y="5707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139301</xdr:rowOff>
    </xdr:from>
    <xdr:ext cx="534377" cy="259045"/>
    <xdr:sp macro="" textlink="">
      <xdr:nvSpPr>
        <xdr:cNvPr id="117" name="【道路】&#10;一人当たり延長平均値テキスト">
          <a:extLst>
            <a:ext uri="{FF2B5EF4-FFF2-40B4-BE49-F238E27FC236}">
              <a16:creationId xmlns:a16="http://schemas.microsoft.com/office/drawing/2014/main" id="{540B4108-460D-4CB0-A600-FA11184EDCB4}"/>
            </a:ext>
          </a:extLst>
        </xdr:cNvPr>
        <xdr:cNvSpPr txBox="1"/>
      </xdr:nvSpPr>
      <xdr:spPr>
        <a:xfrm>
          <a:off x="10515600" y="69973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160874</xdr:rowOff>
    </xdr:from>
    <xdr:to>
      <xdr:col>55</xdr:col>
      <xdr:colOff>50800</xdr:colOff>
      <xdr:row>41</xdr:row>
      <xdr:rowOff>91024</xdr:rowOff>
    </xdr:to>
    <xdr:sp macro="" textlink="">
      <xdr:nvSpPr>
        <xdr:cNvPr id="118" name="フローチャート: 判断 117">
          <a:extLst>
            <a:ext uri="{FF2B5EF4-FFF2-40B4-BE49-F238E27FC236}">
              <a16:creationId xmlns:a16="http://schemas.microsoft.com/office/drawing/2014/main" id="{C6FAA64C-51C6-49EF-A4BB-1DEDA14D64EE}"/>
            </a:ext>
          </a:extLst>
        </xdr:cNvPr>
        <xdr:cNvSpPr/>
      </xdr:nvSpPr>
      <xdr:spPr>
        <a:xfrm>
          <a:off x="10426700" y="7018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163387</xdr:rowOff>
    </xdr:from>
    <xdr:to>
      <xdr:col>50</xdr:col>
      <xdr:colOff>165100</xdr:colOff>
      <xdr:row>41</xdr:row>
      <xdr:rowOff>93537</xdr:rowOff>
    </xdr:to>
    <xdr:sp macro="" textlink="">
      <xdr:nvSpPr>
        <xdr:cNvPr id="119" name="フローチャート: 判断 118">
          <a:extLst>
            <a:ext uri="{FF2B5EF4-FFF2-40B4-BE49-F238E27FC236}">
              <a16:creationId xmlns:a16="http://schemas.microsoft.com/office/drawing/2014/main" id="{92C5EC87-97F0-4DC4-A34A-8CF340D2DA45}"/>
            </a:ext>
          </a:extLst>
        </xdr:cNvPr>
        <xdr:cNvSpPr/>
      </xdr:nvSpPr>
      <xdr:spPr>
        <a:xfrm>
          <a:off x="9588500" y="702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168983</xdr:rowOff>
    </xdr:from>
    <xdr:to>
      <xdr:col>46</xdr:col>
      <xdr:colOff>38100</xdr:colOff>
      <xdr:row>41</xdr:row>
      <xdr:rowOff>99133</xdr:rowOff>
    </xdr:to>
    <xdr:sp macro="" textlink="">
      <xdr:nvSpPr>
        <xdr:cNvPr id="120" name="フローチャート: 判断 119">
          <a:extLst>
            <a:ext uri="{FF2B5EF4-FFF2-40B4-BE49-F238E27FC236}">
              <a16:creationId xmlns:a16="http://schemas.microsoft.com/office/drawing/2014/main" id="{AD755907-0C18-4213-ABD9-698E8AF0BA1F}"/>
            </a:ext>
          </a:extLst>
        </xdr:cNvPr>
        <xdr:cNvSpPr/>
      </xdr:nvSpPr>
      <xdr:spPr>
        <a:xfrm>
          <a:off x="8699500" y="702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164371</xdr:rowOff>
    </xdr:from>
    <xdr:to>
      <xdr:col>41</xdr:col>
      <xdr:colOff>101600</xdr:colOff>
      <xdr:row>41</xdr:row>
      <xdr:rowOff>94521</xdr:rowOff>
    </xdr:to>
    <xdr:sp macro="" textlink="">
      <xdr:nvSpPr>
        <xdr:cNvPr id="121" name="フローチャート: 判断 120">
          <a:extLst>
            <a:ext uri="{FF2B5EF4-FFF2-40B4-BE49-F238E27FC236}">
              <a16:creationId xmlns:a16="http://schemas.microsoft.com/office/drawing/2014/main" id="{160ACAEC-78D1-45AC-916A-D49B864B85FB}"/>
            </a:ext>
          </a:extLst>
        </xdr:cNvPr>
        <xdr:cNvSpPr/>
      </xdr:nvSpPr>
      <xdr:spPr>
        <a:xfrm>
          <a:off x="7810500" y="7022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162964</xdr:rowOff>
    </xdr:from>
    <xdr:to>
      <xdr:col>36</xdr:col>
      <xdr:colOff>165100</xdr:colOff>
      <xdr:row>41</xdr:row>
      <xdr:rowOff>93114</xdr:rowOff>
    </xdr:to>
    <xdr:sp macro="" textlink="">
      <xdr:nvSpPr>
        <xdr:cNvPr id="122" name="フローチャート: 判断 121">
          <a:extLst>
            <a:ext uri="{FF2B5EF4-FFF2-40B4-BE49-F238E27FC236}">
              <a16:creationId xmlns:a16="http://schemas.microsoft.com/office/drawing/2014/main" id="{3BD9C81F-F91B-4E35-AC3E-AE6176FBBF36}"/>
            </a:ext>
          </a:extLst>
        </xdr:cNvPr>
        <xdr:cNvSpPr/>
      </xdr:nvSpPr>
      <xdr:spPr>
        <a:xfrm>
          <a:off x="6921500" y="702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F8B84A2E-B248-410C-8140-8D4D5CE96E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2BC45950-98CD-40F9-B8F3-15728C8FC2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D5DED184-A2ED-4583-83CC-B0366A11E531}"/>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105B3767-CD0E-4A33-9103-A2D491B49216}"/>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6DDDC2E6-87F1-440B-84D3-BD36F497E58F}"/>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93307</xdr:rowOff>
    </xdr:from>
    <xdr:to>
      <xdr:col>50</xdr:col>
      <xdr:colOff>165100</xdr:colOff>
      <xdr:row>42</xdr:row>
      <xdr:rowOff>23457</xdr:rowOff>
    </xdr:to>
    <xdr:sp macro="" textlink="">
      <xdr:nvSpPr>
        <xdr:cNvPr id="128" name="楕円 127">
          <a:extLst>
            <a:ext uri="{FF2B5EF4-FFF2-40B4-BE49-F238E27FC236}">
              <a16:creationId xmlns:a16="http://schemas.microsoft.com/office/drawing/2014/main" id="{E899C610-387A-40C6-93D8-B38FE272AC52}"/>
            </a:ext>
          </a:extLst>
        </xdr:cNvPr>
        <xdr:cNvSpPr/>
      </xdr:nvSpPr>
      <xdr:spPr>
        <a:xfrm>
          <a:off x="9588500" y="7122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95827</xdr:rowOff>
    </xdr:from>
    <xdr:to>
      <xdr:col>46</xdr:col>
      <xdr:colOff>38100</xdr:colOff>
      <xdr:row>42</xdr:row>
      <xdr:rowOff>25977</xdr:rowOff>
    </xdr:to>
    <xdr:sp macro="" textlink="">
      <xdr:nvSpPr>
        <xdr:cNvPr id="129" name="楕円 128">
          <a:extLst>
            <a:ext uri="{FF2B5EF4-FFF2-40B4-BE49-F238E27FC236}">
              <a16:creationId xmlns:a16="http://schemas.microsoft.com/office/drawing/2014/main" id="{AA9EFE99-0076-4113-8DDE-5F86D7DDD09B}"/>
            </a:ext>
          </a:extLst>
        </xdr:cNvPr>
        <xdr:cNvSpPr/>
      </xdr:nvSpPr>
      <xdr:spPr>
        <a:xfrm>
          <a:off x="8699500" y="712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144107</xdr:rowOff>
    </xdr:from>
    <xdr:to>
      <xdr:col>50</xdr:col>
      <xdr:colOff>114300</xdr:colOff>
      <xdr:row>41</xdr:row>
      <xdr:rowOff>146627</xdr:rowOff>
    </xdr:to>
    <xdr:cxnSp macro="">
      <xdr:nvCxnSpPr>
        <xdr:cNvPr id="130" name="直線コネクタ 129">
          <a:extLst>
            <a:ext uri="{FF2B5EF4-FFF2-40B4-BE49-F238E27FC236}">
              <a16:creationId xmlns:a16="http://schemas.microsoft.com/office/drawing/2014/main" id="{6A3A2CF5-ECEE-4AF2-8394-46EB10DC89AD}"/>
            </a:ext>
          </a:extLst>
        </xdr:cNvPr>
        <xdr:cNvCxnSpPr/>
      </xdr:nvCxnSpPr>
      <xdr:spPr>
        <a:xfrm flipV="1">
          <a:off x="8750300" y="7173557"/>
          <a:ext cx="889000" cy="2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97018</xdr:rowOff>
    </xdr:from>
    <xdr:to>
      <xdr:col>41</xdr:col>
      <xdr:colOff>101600</xdr:colOff>
      <xdr:row>42</xdr:row>
      <xdr:rowOff>27168</xdr:rowOff>
    </xdr:to>
    <xdr:sp macro="" textlink="">
      <xdr:nvSpPr>
        <xdr:cNvPr id="131" name="楕円 130">
          <a:extLst>
            <a:ext uri="{FF2B5EF4-FFF2-40B4-BE49-F238E27FC236}">
              <a16:creationId xmlns:a16="http://schemas.microsoft.com/office/drawing/2014/main" id="{8C149452-5F44-46E9-8B0D-5A225DC7DE1B}"/>
            </a:ext>
          </a:extLst>
        </xdr:cNvPr>
        <xdr:cNvSpPr/>
      </xdr:nvSpPr>
      <xdr:spPr>
        <a:xfrm>
          <a:off x="7810500" y="7126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146627</xdr:rowOff>
    </xdr:from>
    <xdr:to>
      <xdr:col>45</xdr:col>
      <xdr:colOff>177800</xdr:colOff>
      <xdr:row>41</xdr:row>
      <xdr:rowOff>147818</xdr:rowOff>
    </xdr:to>
    <xdr:cxnSp macro="">
      <xdr:nvCxnSpPr>
        <xdr:cNvPr id="132" name="直線コネクタ 131">
          <a:extLst>
            <a:ext uri="{FF2B5EF4-FFF2-40B4-BE49-F238E27FC236}">
              <a16:creationId xmlns:a16="http://schemas.microsoft.com/office/drawing/2014/main" id="{6A2908DE-0E3D-4B3B-83F7-937CF7916E97}"/>
            </a:ext>
          </a:extLst>
        </xdr:cNvPr>
        <xdr:cNvCxnSpPr/>
      </xdr:nvCxnSpPr>
      <xdr:spPr>
        <a:xfrm flipV="1">
          <a:off x="7861300" y="7176077"/>
          <a:ext cx="889000" cy="1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100640</xdr:rowOff>
    </xdr:from>
    <xdr:to>
      <xdr:col>36</xdr:col>
      <xdr:colOff>165100</xdr:colOff>
      <xdr:row>42</xdr:row>
      <xdr:rowOff>30790</xdr:rowOff>
    </xdr:to>
    <xdr:sp macro="" textlink="">
      <xdr:nvSpPr>
        <xdr:cNvPr id="133" name="楕円 132">
          <a:extLst>
            <a:ext uri="{FF2B5EF4-FFF2-40B4-BE49-F238E27FC236}">
              <a16:creationId xmlns:a16="http://schemas.microsoft.com/office/drawing/2014/main" id="{1272ACF7-FE07-4F5D-B07C-9ED7C0CE2345}"/>
            </a:ext>
          </a:extLst>
        </xdr:cNvPr>
        <xdr:cNvSpPr/>
      </xdr:nvSpPr>
      <xdr:spPr>
        <a:xfrm>
          <a:off x="6921500" y="713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147818</xdr:rowOff>
    </xdr:from>
    <xdr:to>
      <xdr:col>41</xdr:col>
      <xdr:colOff>50800</xdr:colOff>
      <xdr:row>41</xdr:row>
      <xdr:rowOff>151440</xdr:rowOff>
    </xdr:to>
    <xdr:cxnSp macro="">
      <xdr:nvCxnSpPr>
        <xdr:cNvPr id="134" name="直線コネクタ 133">
          <a:extLst>
            <a:ext uri="{FF2B5EF4-FFF2-40B4-BE49-F238E27FC236}">
              <a16:creationId xmlns:a16="http://schemas.microsoft.com/office/drawing/2014/main" id="{44758679-356B-49E0-B48A-A2D9AFFBC43D}"/>
            </a:ext>
          </a:extLst>
        </xdr:cNvPr>
        <xdr:cNvCxnSpPr/>
      </xdr:nvCxnSpPr>
      <xdr:spPr>
        <a:xfrm flipV="1">
          <a:off x="6972300" y="7177268"/>
          <a:ext cx="889000" cy="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110064</xdr:rowOff>
    </xdr:from>
    <xdr:ext cx="534377" cy="259045"/>
    <xdr:sp macro="" textlink="">
      <xdr:nvSpPr>
        <xdr:cNvPr id="135" name="n_1aveValue【道路】&#10;一人当たり延長">
          <a:extLst>
            <a:ext uri="{FF2B5EF4-FFF2-40B4-BE49-F238E27FC236}">
              <a16:creationId xmlns:a16="http://schemas.microsoft.com/office/drawing/2014/main" id="{5D1B6153-7E31-4D92-87A6-22E62B7A10E4}"/>
            </a:ext>
          </a:extLst>
        </xdr:cNvPr>
        <xdr:cNvSpPr txBox="1"/>
      </xdr:nvSpPr>
      <xdr:spPr>
        <a:xfrm>
          <a:off x="9359411" y="6796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115660</xdr:rowOff>
    </xdr:from>
    <xdr:ext cx="534377" cy="259045"/>
    <xdr:sp macro="" textlink="">
      <xdr:nvSpPr>
        <xdr:cNvPr id="136" name="n_2aveValue【道路】&#10;一人当たり延長">
          <a:extLst>
            <a:ext uri="{FF2B5EF4-FFF2-40B4-BE49-F238E27FC236}">
              <a16:creationId xmlns:a16="http://schemas.microsoft.com/office/drawing/2014/main" id="{873D1FED-31B8-4D69-BC44-753DCC05E7A9}"/>
            </a:ext>
          </a:extLst>
        </xdr:cNvPr>
        <xdr:cNvSpPr txBox="1"/>
      </xdr:nvSpPr>
      <xdr:spPr>
        <a:xfrm>
          <a:off x="8483111" y="6802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111048</xdr:rowOff>
    </xdr:from>
    <xdr:ext cx="534377" cy="259045"/>
    <xdr:sp macro="" textlink="">
      <xdr:nvSpPr>
        <xdr:cNvPr id="137" name="n_3aveValue【道路】&#10;一人当たり延長">
          <a:extLst>
            <a:ext uri="{FF2B5EF4-FFF2-40B4-BE49-F238E27FC236}">
              <a16:creationId xmlns:a16="http://schemas.microsoft.com/office/drawing/2014/main" id="{F461E594-00AD-4B6D-A95F-B99363077570}"/>
            </a:ext>
          </a:extLst>
        </xdr:cNvPr>
        <xdr:cNvSpPr txBox="1"/>
      </xdr:nvSpPr>
      <xdr:spPr>
        <a:xfrm>
          <a:off x="7594111" y="6797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109641</xdr:rowOff>
    </xdr:from>
    <xdr:ext cx="534377" cy="259045"/>
    <xdr:sp macro="" textlink="">
      <xdr:nvSpPr>
        <xdr:cNvPr id="138" name="n_4aveValue【道路】&#10;一人当たり延長">
          <a:extLst>
            <a:ext uri="{FF2B5EF4-FFF2-40B4-BE49-F238E27FC236}">
              <a16:creationId xmlns:a16="http://schemas.microsoft.com/office/drawing/2014/main" id="{CB69EF4D-FE16-4384-8FC1-149CAA51AAF9}"/>
            </a:ext>
          </a:extLst>
        </xdr:cNvPr>
        <xdr:cNvSpPr txBox="1"/>
      </xdr:nvSpPr>
      <xdr:spPr>
        <a:xfrm>
          <a:off x="6705111" y="6796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14584</xdr:rowOff>
    </xdr:from>
    <xdr:ext cx="534377" cy="259045"/>
    <xdr:sp macro="" textlink="">
      <xdr:nvSpPr>
        <xdr:cNvPr id="139" name="n_1mainValue【道路】&#10;一人当たり延長">
          <a:extLst>
            <a:ext uri="{FF2B5EF4-FFF2-40B4-BE49-F238E27FC236}">
              <a16:creationId xmlns:a16="http://schemas.microsoft.com/office/drawing/2014/main" id="{2988CF60-235B-4E52-A630-B5F356018BBE}"/>
            </a:ext>
          </a:extLst>
        </xdr:cNvPr>
        <xdr:cNvSpPr txBox="1"/>
      </xdr:nvSpPr>
      <xdr:spPr>
        <a:xfrm>
          <a:off x="9359411" y="7215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17104</xdr:rowOff>
    </xdr:from>
    <xdr:ext cx="534377" cy="259045"/>
    <xdr:sp macro="" textlink="">
      <xdr:nvSpPr>
        <xdr:cNvPr id="140" name="n_2mainValue【道路】&#10;一人当たり延長">
          <a:extLst>
            <a:ext uri="{FF2B5EF4-FFF2-40B4-BE49-F238E27FC236}">
              <a16:creationId xmlns:a16="http://schemas.microsoft.com/office/drawing/2014/main" id="{6E31981B-72BB-4DDA-9DE3-6A47639DB8F5}"/>
            </a:ext>
          </a:extLst>
        </xdr:cNvPr>
        <xdr:cNvSpPr txBox="1"/>
      </xdr:nvSpPr>
      <xdr:spPr>
        <a:xfrm>
          <a:off x="8483111" y="7218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18295</xdr:rowOff>
    </xdr:from>
    <xdr:ext cx="534377" cy="259045"/>
    <xdr:sp macro="" textlink="">
      <xdr:nvSpPr>
        <xdr:cNvPr id="141" name="n_3mainValue【道路】&#10;一人当たり延長">
          <a:extLst>
            <a:ext uri="{FF2B5EF4-FFF2-40B4-BE49-F238E27FC236}">
              <a16:creationId xmlns:a16="http://schemas.microsoft.com/office/drawing/2014/main" id="{B26C32CD-0F0D-456C-9072-50A9BAD73799}"/>
            </a:ext>
          </a:extLst>
        </xdr:cNvPr>
        <xdr:cNvSpPr txBox="1"/>
      </xdr:nvSpPr>
      <xdr:spPr>
        <a:xfrm>
          <a:off x="7594111" y="7219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42</xdr:row>
      <xdr:rowOff>21917</xdr:rowOff>
    </xdr:from>
    <xdr:ext cx="534377" cy="259045"/>
    <xdr:sp macro="" textlink="">
      <xdr:nvSpPr>
        <xdr:cNvPr id="142" name="n_4mainValue【道路】&#10;一人当たり延長">
          <a:extLst>
            <a:ext uri="{FF2B5EF4-FFF2-40B4-BE49-F238E27FC236}">
              <a16:creationId xmlns:a16="http://schemas.microsoft.com/office/drawing/2014/main" id="{E42978D9-367F-4A7A-AEFD-A066546C113D}"/>
            </a:ext>
          </a:extLst>
        </xdr:cNvPr>
        <xdr:cNvSpPr txBox="1"/>
      </xdr:nvSpPr>
      <xdr:spPr>
        <a:xfrm>
          <a:off x="6705111" y="7222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3" name="正方形/長方形 142">
          <a:extLst>
            <a:ext uri="{FF2B5EF4-FFF2-40B4-BE49-F238E27FC236}">
              <a16:creationId xmlns:a16="http://schemas.microsoft.com/office/drawing/2014/main" id="{57799627-4872-4169-8959-E11E86F874BE}"/>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4" name="正方形/長方形 143">
          <a:extLst>
            <a:ext uri="{FF2B5EF4-FFF2-40B4-BE49-F238E27FC236}">
              <a16:creationId xmlns:a16="http://schemas.microsoft.com/office/drawing/2014/main" id="{658182AF-4A26-44EC-947E-646957FE1FE6}"/>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5" name="正方形/長方形 144">
          <a:extLst>
            <a:ext uri="{FF2B5EF4-FFF2-40B4-BE49-F238E27FC236}">
              <a16:creationId xmlns:a16="http://schemas.microsoft.com/office/drawing/2014/main" id="{15CCAFF5-AE15-4842-A5B8-151B918C7B9C}"/>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6" name="正方形/長方形 145">
          <a:extLst>
            <a:ext uri="{FF2B5EF4-FFF2-40B4-BE49-F238E27FC236}">
              <a16:creationId xmlns:a16="http://schemas.microsoft.com/office/drawing/2014/main" id="{16837570-8D97-425C-B064-7CC451583279}"/>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7" name="正方形/長方形 146">
          <a:extLst>
            <a:ext uri="{FF2B5EF4-FFF2-40B4-BE49-F238E27FC236}">
              <a16:creationId xmlns:a16="http://schemas.microsoft.com/office/drawing/2014/main" id="{F78D4B32-02B4-4A44-AD7E-CD0AFD6FE472}"/>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8" name="正方形/長方形 147">
          <a:extLst>
            <a:ext uri="{FF2B5EF4-FFF2-40B4-BE49-F238E27FC236}">
              <a16:creationId xmlns:a16="http://schemas.microsoft.com/office/drawing/2014/main" id="{8B964966-406D-4DE7-8037-B2E6B150CBBB}"/>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9" name="正方形/長方形 148">
          <a:extLst>
            <a:ext uri="{FF2B5EF4-FFF2-40B4-BE49-F238E27FC236}">
              <a16:creationId xmlns:a16="http://schemas.microsoft.com/office/drawing/2014/main" id="{372698B2-6237-4A89-82DF-7DFB8DDCC282}"/>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0" name="正方形/長方形 149">
          <a:extLst>
            <a:ext uri="{FF2B5EF4-FFF2-40B4-BE49-F238E27FC236}">
              <a16:creationId xmlns:a16="http://schemas.microsoft.com/office/drawing/2014/main" id="{22302493-29BF-4E45-A3CB-32D1C5CE28A4}"/>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1" name="テキスト ボックス 150">
          <a:extLst>
            <a:ext uri="{FF2B5EF4-FFF2-40B4-BE49-F238E27FC236}">
              <a16:creationId xmlns:a16="http://schemas.microsoft.com/office/drawing/2014/main" id="{1B1FFD2F-5636-4838-B948-99691C379E62}"/>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2" name="直線コネクタ 151">
          <a:extLst>
            <a:ext uri="{FF2B5EF4-FFF2-40B4-BE49-F238E27FC236}">
              <a16:creationId xmlns:a16="http://schemas.microsoft.com/office/drawing/2014/main" id="{3080E6C5-68AF-4A87-8298-AEA8A79729F7}"/>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3" name="テキスト ボックス 152">
          <a:extLst>
            <a:ext uri="{FF2B5EF4-FFF2-40B4-BE49-F238E27FC236}">
              <a16:creationId xmlns:a16="http://schemas.microsoft.com/office/drawing/2014/main" id="{D7C3B142-4F34-4A6E-BAFC-B816419BE962}"/>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4" name="直線コネクタ 153">
          <a:extLst>
            <a:ext uri="{FF2B5EF4-FFF2-40B4-BE49-F238E27FC236}">
              <a16:creationId xmlns:a16="http://schemas.microsoft.com/office/drawing/2014/main" id="{4243752C-82D0-47BE-A924-B65B4A13A108}"/>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5" name="テキスト ボックス 154">
          <a:extLst>
            <a:ext uri="{FF2B5EF4-FFF2-40B4-BE49-F238E27FC236}">
              <a16:creationId xmlns:a16="http://schemas.microsoft.com/office/drawing/2014/main" id="{EA42C28C-E335-4AA5-80A1-81FDC4937E87}"/>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6" name="直線コネクタ 155">
          <a:extLst>
            <a:ext uri="{FF2B5EF4-FFF2-40B4-BE49-F238E27FC236}">
              <a16:creationId xmlns:a16="http://schemas.microsoft.com/office/drawing/2014/main" id="{980C0943-3ED1-4F5D-8163-2AD3581C5A19}"/>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7" name="テキスト ボックス 156">
          <a:extLst>
            <a:ext uri="{FF2B5EF4-FFF2-40B4-BE49-F238E27FC236}">
              <a16:creationId xmlns:a16="http://schemas.microsoft.com/office/drawing/2014/main" id="{70D6719A-D805-4E60-BFD5-F4C8D6E572DC}"/>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8" name="直線コネクタ 157">
          <a:extLst>
            <a:ext uri="{FF2B5EF4-FFF2-40B4-BE49-F238E27FC236}">
              <a16:creationId xmlns:a16="http://schemas.microsoft.com/office/drawing/2014/main" id="{78D2DF13-0020-45F1-9253-5E4A05C302AA}"/>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9" name="テキスト ボックス 158">
          <a:extLst>
            <a:ext uri="{FF2B5EF4-FFF2-40B4-BE49-F238E27FC236}">
              <a16:creationId xmlns:a16="http://schemas.microsoft.com/office/drawing/2014/main" id="{4D05653C-DCF2-4310-A990-52E460D4B79E}"/>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0" name="直線コネクタ 159">
          <a:extLst>
            <a:ext uri="{FF2B5EF4-FFF2-40B4-BE49-F238E27FC236}">
              <a16:creationId xmlns:a16="http://schemas.microsoft.com/office/drawing/2014/main" id="{F53043F0-937B-457A-8100-2C0FED464406}"/>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1" name="テキスト ボックス 160">
          <a:extLst>
            <a:ext uri="{FF2B5EF4-FFF2-40B4-BE49-F238E27FC236}">
              <a16:creationId xmlns:a16="http://schemas.microsoft.com/office/drawing/2014/main" id="{237CF124-31D5-4C93-A606-B13EE85E34C3}"/>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2" name="直線コネクタ 161">
          <a:extLst>
            <a:ext uri="{FF2B5EF4-FFF2-40B4-BE49-F238E27FC236}">
              <a16:creationId xmlns:a16="http://schemas.microsoft.com/office/drawing/2014/main" id="{52E85406-A641-4CA6-ABCF-6DF357BDBFFF}"/>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3" name="テキスト ボックス 162">
          <a:extLst>
            <a:ext uri="{FF2B5EF4-FFF2-40B4-BE49-F238E27FC236}">
              <a16:creationId xmlns:a16="http://schemas.microsoft.com/office/drawing/2014/main" id="{32F9DFAA-A532-499C-9679-2FC56E3D0C96}"/>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4" name="直線コネクタ 163">
          <a:extLst>
            <a:ext uri="{FF2B5EF4-FFF2-40B4-BE49-F238E27FC236}">
              <a16:creationId xmlns:a16="http://schemas.microsoft.com/office/drawing/2014/main" id="{7D06B4AE-08A6-4E70-B0BB-FCA51B1AE163}"/>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5" name="テキスト ボックス 164">
          <a:extLst>
            <a:ext uri="{FF2B5EF4-FFF2-40B4-BE49-F238E27FC236}">
              <a16:creationId xmlns:a16="http://schemas.microsoft.com/office/drawing/2014/main" id="{003D5F69-B2F1-4EDA-B88E-B3BA0DDF6BDD}"/>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6" name="直線コネクタ 165">
          <a:extLst>
            <a:ext uri="{FF2B5EF4-FFF2-40B4-BE49-F238E27FC236}">
              <a16:creationId xmlns:a16="http://schemas.microsoft.com/office/drawing/2014/main" id="{796DA179-AEA8-4FBE-B683-63FD859122A7}"/>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7" name="【橋りょう・トンネル】&#10;有形固定資産減価償却率グラフ枠">
          <a:extLst>
            <a:ext uri="{FF2B5EF4-FFF2-40B4-BE49-F238E27FC236}">
              <a16:creationId xmlns:a16="http://schemas.microsoft.com/office/drawing/2014/main" id="{80110BA6-A2D0-42E2-A417-24366A79CF55}"/>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133894</xdr:rowOff>
    </xdr:from>
    <xdr:to>
      <xdr:col>24</xdr:col>
      <xdr:colOff>62865</xdr:colOff>
      <xdr:row>64</xdr:row>
      <xdr:rowOff>55517</xdr:rowOff>
    </xdr:to>
    <xdr:cxnSp macro="">
      <xdr:nvCxnSpPr>
        <xdr:cNvPr id="168" name="直線コネクタ 167">
          <a:extLst>
            <a:ext uri="{FF2B5EF4-FFF2-40B4-BE49-F238E27FC236}">
              <a16:creationId xmlns:a16="http://schemas.microsoft.com/office/drawing/2014/main" id="{D0F29613-2C6E-4617-B54E-245E0619C6E0}"/>
            </a:ext>
          </a:extLst>
        </xdr:cNvPr>
        <xdr:cNvCxnSpPr/>
      </xdr:nvCxnSpPr>
      <xdr:spPr>
        <a:xfrm flipV="1">
          <a:off x="4634865" y="9563644"/>
          <a:ext cx="0" cy="1464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59344</xdr:rowOff>
    </xdr:from>
    <xdr:ext cx="405111" cy="259045"/>
    <xdr:sp macro="" textlink="">
      <xdr:nvSpPr>
        <xdr:cNvPr id="169" name="【橋りょう・トンネル】&#10;有形固定資産減価償却率最小値テキスト">
          <a:extLst>
            <a:ext uri="{FF2B5EF4-FFF2-40B4-BE49-F238E27FC236}">
              <a16:creationId xmlns:a16="http://schemas.microsoft.com/office/drawing/2014/main" id="{E3A9D225-9FD1-4632-9D51-DFC644613F14}"/>
            </a:ext>
          </a:extLst>
        </xdr:cNvPr>
        <xdr:cNvSpPr txBox="1"/>
      </xdr:nvSpPr>
      <xdr:spPr>
        <a:xfrm>
          <a:off x="4673600" y="11032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55517</xdr:rowOff>
    </xdr:from>
    <xdr:to>
      <xdr:col>24</xdr:col>
      <xdr:colOff>152400</xdr:colOff>
      <xdr:row>64</xdr:row>
      <xdr:rowOff>55517</xdr:rowOff>
    </xdr:to>
    <xdr:cxnSp macro="">
      <xdr:nvCxnSpPr>
        <xdr:cNvPr id="170" name="直線コネクタ 169">
          <a:extLst>
            <a:ext uri="{FF2B5EF4-FFF2-40B4-BE49-F238E27FC236}">
              <a16:creationId xmlns:a16="http://schemas.microsoft.com/office/drawing/2014/main" id="{DD3DA759-EE78-4DBC-AA2B-F88C220F08F9}"/>
            </a:ext>
          </a:extLst>
        </xdr:cNvPr>
        <xdr:cNvCxnSpPr/>
      </xdr:nvCxnSpPr>
      <xdr:spPr>
        <a:xfrm>
          <a:off x="4546600" y="11028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80571</xdr:rowOff>
    </xdr:from>
    <xdr:ext cx="340478" cy="259045"/>
    <xdr:sp macro="" textlink="">
      <xdr:nvSpPr>
        <xdr:cNvPr id="171" name="【橋りょう・トンネル】&#10;有形固定資産減価償却率最大値テキスト">
          <a:extLst>
            <a:ext uri="{FF2B5EF4-FFF2-40B4-BE49-F238E27FC236}">
              <a16:creationId xmlns:a16="http://schemas.microsoft.com/office/drawing/2014/main" id="{75492DE5-028B-4C08-9B5F-80463F1147A5}"/>
            </a:ext>
          </a:extLst>
        </xdr:cNvPr>
        <xdr:cNvSpPr txBox="1"/>
      </xdr:nvSpPr>
      <xdr:spPr>
        <a:xfrm>
          <a:off x="4673600" y="933887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133894</xdr:rowOff>
    </xdr:from>
    <xdr:to>
      <xdr:col>24</xdr:col>
      <xdr:colOff>152400</xdr:colOff>
      <xdr:row>55</xdr:row>
      <xdr:rowOff>133894</xdr:rowOff>
    </xdr:to>
    <xdr:cxnSp macro="">
      <xdr:nvCxnSpPr>
        <xdr:cNvPr id="172" name="直線コネクタ 171">
          <a:extLst>
            <a:ext uri="{FF2B5EF4-FFF2-40B4-BE49-F238E27FC236}">
              <a16:creationId xmlns:a16="http://schemas.microsoft.com/office/drawing/2014/main" id="{DE5E8FB6-49B4-4445-961A-5DCA0A1FC1ED}"/>
            </a:ext>
          </a:extLst>
        </xdr:cNvPr>
        <xdr:cNvCxnSpPr/>
      </xdr:nvCxnSpPr>
      <xdr:spPr>
        <a:xfrm>
          <a:off x="4546600" y="9563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100710</xdr:rowOff>
    </xdr:from>
    <xdr:ext cx="405111" cy="259045"/>
    <xdr:sp macro="" textlink="">
      <xdr:nvSpPr>
        <xdr:cNvPr id="173" name="【橋りょう・トンネル】&#10;有形固定資産減価償却率平均値テキスト">
          <a:extLst>
            <a:ext uri="{FF2B5EF4-FFF2-40B4-BE49-F238E27FC236}">
              <a16:creationId xmlns:a16="http://schemas.microsoft.com/office/drawing/2014/main" id="{924268F9-6C86-480B-A373-4A8F95C4006F}"/>
            </a:ext>
          </a:extLst>
        </xdr:cNvPr>
        <xdr:cNvSpPr txBox="1"/>
      </xdr:nvSpPr>
      <xdr:spPr>
        <a:xfrm>
          <a:off x="4673600" y="1038771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122283</xdr:rowOff>
    </xdr:from>
    <xdr:to>
      <xdr:col>24</xdr:col>
      <xdr:colOff>114300</xdr:colOff>
      <xdr:row>61</xdr:row>
      <xdr:rowOff>52433</xdr:rowOff>
    </xdr:to>
    <xdr:sp macro="" textlink="">
      <xdr:nvSpPr>
        <xdr:cNvPr id="174" name="フローチャート: 判断 173">
          <a:extLst>
            <a:ext uri="{FF2B5EF4-FFF2-40B4-BE49-F238E27FC236}">
              <a16:creationId xmlns:a16="http://schemas.microsoft.com/office/drawing/2014/main" id="{5E93C4D8-6C46-4771-9B7B-F1B77667A834}"/>
            </a:ext>
          </a:extLst>
        </xdr:cNvPr>
        <xdr:cNvSpPr/>
      </xdr:nvSpPr>
      <xdr:spPr>
        <a:xfrm>
          <a:off x="4584700" y="10409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112485</xdr:rowOff>
    </xdr:from>
    <xdr:to>
      <xdr:col>20</xdr:col>
      <xdr:colOff>38100</xdr:colOff>
      <xdr:row>61</xdr:row>
      <xdr:rowOff>42635</xdr:rowOff>
    </xdr:to>
    <xdr:sp macro="" textlink="">
      <xdr:nvSpPr>
        <xdr:cNvPr id="175" name="フローチャート: 判断 174">
          <a:extLst>
            <a:ext uri="{FF2B5EF4-FFF2-40B4-BE49-F238E27FC236}">
              <a16:creationId xmlns:a16="http://schemas.microsoft.com/office/drawing/2014/main" id="{06C3CFF0-9CBA-4266-B0CB-4037580FC90E}"/>
            </a:ext>
          </a:extLst>
        </xdr:cNvPr>
        <xdr:cNvSpPr/>
      </xdr:nvSpPr>
      <xdr:spPr>
        <a:xfrm>
          <a:off x="3746500" y="1039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132080</xdr:rowOff>
    </xdr:from>
    <xdr:to>
      <xdr:col>15</xdr:col>
      <xdr:colOff>101600</xdr:colOff>
      <xdr:row>61</xdr:row>
      <xdr:rowOff>62230</xdr:rowOff>
    </xdr:to>
    <xdr:sp macro="" textlink="">
      <xdr:nvSpPr>
        <xdr:cNvPr id="176" name="フローチャート: 判断 175">
          <a:extLst>
            <a:ext uri="{FF2B5EF4-FFF2-40B4-BE49-F238E27FC236}">
              <a16:creationId xmlns:a16="http://schemas.microsoft.com/office/drawing/2014/main" id="{D06D80CB-E97A-4C38-9052-765234F62051}"/>
            </a:ext>
          </a:extLst>
        </xdr:cNvPr>
        <xdr:cNvSpPr/>
      </xdr:nvSpPr>
      <xdr:spPr>
        <a:xfrm>
          <a:off x="2857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109220</xdr:rowOff>
    </xdr:from>
    <xdr:to>
      <xdr:col>10</xdr:col>
      <xdr:colOff>165100</xdr:colOff>
      <xdr:row>61</xdr:row>
      <xdr:rowOff>39370</xdr:rowOff>
    </xdr:to>
    <xdr:sp macro="" textlink="">
      <xdr:nvSpPr>
        <xdr:cNvPr id="177" name="フローチャート: 判断 176">
          <a:extLst>
            <a:ext uri="{FF2B5EF4-FFF2-40B4-BE49-F238E27FC236}">
              <a16:creationId xmlns:a16="http://schemas.microsoft.com/office/drawing/2014/main" id="{2C7B41EA-27B1-4863-A925-E434140FE975}"/>
            </a:ext>
          </a:extLst>
        </xdr:cNvPr>
        <xdr:cNvSpPr/>
      </xdr:nvSpPr>
      <xdr:spPr>
        <a:xfrm>
          <a:off x="1968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91259</xdr:rowOff>
    </xdr:from>
    <xdr:to>
      <xdr:col>6</xdr:col>
      <xdr:colOff>38100</xdr:colOff>
      <xdr:row>61</xdr:row>
      <xdr:rowOff>21409</xdr:rowOff>
    </xdr:to>
    <xdr:sp macro="" textlink="">
      <xdr:nvSpPr>
        <xdr:cNvPr id="178" name="フローチャート: 判断 177">
          <a:extLst>
            <a:ext uri="{FF2B5EF4-FFF2-40B4-BE49-F238E27FC236}">
              <a16:creationId xmlns:a16="http://schemas.microsoft.com/office/drawing/2014/main" id="{0122E5A0-4022-4D9B-B57D-F5A4C73494C2}"/>
            </a:ext>
          </a:extLst>
        </xdr:cNvPr>
        <xdr:cNvSpPr/>
      </xdr:nvSpPr>
      <xdr:spPr>
        <a:xfrm>
          <a:off x="1079500" y="1037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2885B28B-3906-47A2-846B-799FE58CAE6E}"/>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A9BD862B-214F-429B-B49A-6FF1C7374C1E}"/>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ABB81978-8203-4F89-A081-FF74F67159DA}"/>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7348C0B9-D74C-465B-9E18-C8C311D524A2}"/>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2105956D-9B75-4478-9BFF-9B6F42D61061}"/>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128815</xdr:rowOff>
    </xdr:from>
    <xdr:to>
      <xdr:col>20</xdr:col>
      <xdr:colOff>38100</xdr:colOff>
      <xdr:row>63</xdr:row>
      <xdr:rowOff>58965</xdr:rowOff>
    </xdr:to>
    <xdr:sp macro="" textlink="">
      <xdr:nvSpPr>
        <xdr:cNvPr id="184" name="楕円 183">
          <a:extLst>
            <a:ext uri="{FF2B5EF4-FFF2-40B4-BE49-F238E27FC236}">
              <a16:creationId xmlns:a16="http://schemas.microsoft.com/office/drawing/2014/main" id="{164B68D2-996E-4DFE-B280-206B750D057F}"/>
            </a:ext>
          </a:extLst>
        </xdr:cNvPr>
        <xdr:cNvSpPr/>
      </xdr:nvSpPr>
      <xdr:spPr>
        <a:xfrm>
          <a:off x="3746500" y="1075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62</xdr:row>
      <xdr:rowOff>146776</xdr:rowOff>
    </xdr:from>
    <xdr:to>
      <xdr:col>15</xdr:col>
      <xdr:colOff>101600</xdr:colOff>
      <xdr:row>63</xdr:row>
      <xdr:rowOff>76926</xdr:rowOff>
    </xdr:to>
    <xdr:sp macro="" textlink="">
      <xdr:nvSpPr>
        <xdr:cNvPr id="185" name="楕円 184">
          <a:extLst>
            <a:ext uri="{FF2B5EF4-FFF2-40B4-BE49-F238E27FC236}">
              <a16:creationId xmlns:a16="http://schemas.microsoft.com/office/drawing/2014/main" id="{30591D30-83B2-48F5-93CE-FC9ABECB7B1D}"/>
            </a:ext>
          </a:extLst>
        </xdr:cNvPr>
        <xdr:cNvSpPr/>
      </xdr:nvSpPr>
      <xdr:spPr>
        <a:xfrm>
          <a:off x="2857500" y="1077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8165</xdr:rowOff>
    </xdr:from>
    <xdr:to>
      <xdr:col>19</xdr:col>
      <xdr:colOff>177800</xdr:colOff>
      <xdr:row>63</xdr:row>
      <xdr:rowOff>26126</xdr:rowOff>
    </xdr:to>
    <xdr:cxnSp macro="">
      <xdr:nvCxnSpPr>
        <xdr:cNvPr id="186" name="直線コネクタ 185">
          <a:extLst>
            <a:ext uri="{FF2B5EF4-FFF2-40B4-BE49-F238E27FC236}">
              <a16:creationId xmlns:a16="http://schemas.microsoft.com/office/drawing/2014/main" id="{2CB994B4-2A2F-424A-A8C1-5352398084E3}"/>
            </a:ext>
          </a:extLst>
        </xdr:cNvPr>
        <xdr:cNvCxnSpPr/>
      </xdr:nvCxnSpPr>
      <xdr:spPr>
        <a:xfrm flipV="1">
          <a:off x="2908300" y="10809515"/>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135346</xdr:rowOff>
    </xdr:from>
    <xdr:to>
      <xdr:col>10</xdr:col>
      <xdr:colOff>165100</xdr:colOff>
      <xdr:row>63</xdr:row>
      <xdr:rowOff>65496</xdr:rowOff>
    </xdr:to>
    <xdr:sp macro="" textlink="">
      <xdr:nvSpPr>
        <xdr:cNvPr id="187" name="楕円 186">
          <a:extLst>
            <a:ext uri="{FF2B5EF4-FFF2-40B4-BE49-F238E27FC236}">
              <a16:creationId xmlns:a16="http://schemas.microsoft.com/office/drawing/2014/main" id="{C69E17E1-DFAD-40AD-BC5C-975B2DF6E865}"/>
            </a:ext>
          </a:extLst>
        </xdr:cNvPr>
        <xdr:cNvSpPr/>
      </xdr:nvSpPr>
      <xdr:spPr>
        <a:xfrm>
          <a:off x="1968500" y="10765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14696</xdr:rowOff>
    </xdr:from>
    <xdr:to>
      <xdr:col>15</xdr:col>
      <xdr:colOff>50800</xdr:colOff>
      <xdr:row>63</xdr:row>
      <xdr:rowOff>26126</xdr:rowOff>
    </xdr:to>
    <xdr:cxnSp macro="">
      <xdr:nvCxnSpPr>
        <xdr:cNvPr id="188" name="直線コネクタ 187">
          <a:extLst>
            <a:ext uri="{FF2B5EF4-FFF2-40B4-BE49-F238E27FC236}">
              <a16:creationId xmlns:a16="http://schemas.microsoft.com/office/drawing/2014/main" id="{6EE0C81B-A6EE-4DE7-B094-ED0C94B2B557}"/>
            </a:ext>
          </a:extLst>
        </xdr:cNvPr>
        <xdr:cNvCxnSpPr/>
      </xdr:nvCxnSpPr>
      <xdr:spPr>
        <a:xfrm>
          <a:off x="2019300" y="10816046"/>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122283</xdr:rowOff>
    </xdr:from>
    <xdr:to>
      <xdr:col>6</xdr:col>
      <xdr:colOff>38100</xdr:colOff>
      <xdr:row>63</xdr:row>
      <xdr:rowOff>52433</xdr:rowOff>
    </xdr:to>
    <xdr:sp macro="" textlink="">
      <xdr:nvSpPr>
        <xdr:cNvPr id="189" name="楕円 188">
          <a:extLst>
            <a:ext uri="{FF2B5EF4-FFF2-40B4-BE49-F238E27FC236}">
              <a16:creationId xmlns:a16="http://schemas.microsoft.com/office/drawing/2014/main" id="{8CEBBE35-F7E0-4DE8-B474-7F049216C7DC}"/>
            </a:ext>
          </a:extLst>
        </xdr:cNvPr>
        <xdr:cNvSpPr/>
      </xdr:nvSpPr>
      <xdr:spPr>
        <a:xfrm>
          <a:off x="1079500" y="10752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1633</xdr:rowOff>
    </xdr:from>
    <xdr:to>
      <xdr:col>10</xdr:col>
      <xdr:colOff>114300</xdr:colOff>
      <xdr:row>63</xdr:row>
      <xdr:rowOff>14696</xdr:rowOff>
    </xdr:to>
    <xdr:cxnSp macro="">
      <xdr:nvCxnSpPr>
        <xdr:cNvPr id="190" name="直線コネクタ 189">
          <a:extLst>
            <a:ext uri="{FF2B5EF4-FFF2-40B4-BE49-F238E27FC236}">
              <a16:creationId xmlns:a16="http://schemas.microsoft.com/office/drawing/2014/main" id="{0C1549FD-B07C-4BC0-B49B-6BA785A501DF}"/>
            </a:ext>
          </a:extLst>
        </xdr:cNvPr>
        <xdr:cNvCxnSpPr/>
      </xdr:nvCxnSpPr>
      <xdr:spPr>
        <a:xfrm>
          <a:off x="1130300" y="10802983"/>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59162</xdr:rowOff>
    </xdr:from>
    <xdr:ext cx="405111" cy="259045"/>
    <xdr:sp macro="" textlink="">
      <xdr:nvSpPr>
        <xdr:cNvPr id="191" name="n_1aveValue【橋りょう・トンネル】&#10;有形固定資産減価償却率">
          <a:extLst>
            <a:ext uri="{FF2B5EF4-FFF2-40B4-BE49-F238E27FC236}">
              <a16:creationId xmlns:a16="http://schemas.microsoft.com/office/drawing/2014/main" id="{97D3BDE5-3E52-4B55-B703-7DF913AA2D7F}"/>
            </a:ext>
          </a:extLst>
        </xdr:cNvPr>
        <xdr:cNvSpPr txBox="1"/>
      </xdr:nvSpPr>
      <xdr:spPr>
        <a:xfrm>
          <a:off x="3582044" y="10174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78757</xdr:rowOff>
    </xdr:from>
    <xdr:ext cx="405111" cy="259045"/>
    <xdr:sp macro="" textlink="">
      <xdr:nvSpPr>
        <xdr:cNvPr id="192" name="n_2aveValue【橋りょう・トンネル】&#10;有形固定資産減価償却率">
          <a:extLst>
            <a:ext uri="{FF2B5EF4-FFF2-40B4-BE49-F238E27FC236}">
              <a16:creationId xmlns:a16="http://schemas.microsoft.com/office/drawing/2014/main" id="{9651BC20-5A8D-425D-AE2F-28E139D0CC1F}"/>
            </a:ext>
          </a:extLst>
        </xdr:cNvPr>
        <xdr:cNvSpPr txBox="1"/>
      </xdr:nvSpPr>
      <xdr:spPr>
        <a:xfrm>
          <a:off x="2705744" y="1019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55897</xdr:rowOff>
    </xdr:from>
    <xdr:ext cx="405111" cy="259045"/>
    <xdr:sp macro="" textlink="">
      <xdr:nvSpPr>
        <xdr:cNvPr id="193" name="n_3aveValue【橋りょう・トンネル】&#10;有形固定資産減価償却率">
          <a:extLst>
            <a:ext uri="{FF2B5EF4-FFF2-40B4-BE49-F238E27FC236}">
              <a16:creationId xmlns:a16="http://schemas.microsoft.com/office/drawing/2014/main" id="{9B7C16EF-9960-4B8C-912B-921F86E7E1D9}"/>
            </a:ext>
          </a:extLst>
        </xdr:cNvPr>
        <xdr:cNvSpPr txBox="1"/>
      </xdr:nvSpPr>
      <xdr:spPr>
        <a:xfrm>
          <a:off x="1816744" y="1017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37936</xdr:rowOff>
    </xdr:from>
    <xdr:ext cx="405111" cy="259045"/>
    <xdr:sp macro="" textlink="">
      <xdr:nvSpPr>
        <xdr:cNvPr id="194" name="n_4aveValue【橋りょう・トンネル】&#10;有形固定資産減価償却率">
          <a:extLst>
            <a:ext uri="{FF2B5EF4-FFF2-40B4-BE49-F238E27FC236}">
              <a16:creationId xmlns:a16="http://schemas.microsoft.com/office/drawing/2014/main" id="{23E210A6-BF5A-4CB4-834F-DFAEA467E43A}"/>
            </a:ext>
          </a:extLst>
        </xdr:cNvPr>
        <xdr:cNvSpPr txBox="1"/>
      </xdr:nvSpPr>
      <xdr:spPr>
        <a:xfrm>
          <a:off x="927744" y="101534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50092</xdr:rowOff>
    </xdr:from>
    <xdr:ext cx="405111" cy="259045"/>
    <xdr:sp macro="" textlink="">
      <xdr:nvSpPr>
        <xdr:cNvPr id="195" name="n_1mainValue【橋りょう・トンネル】&#10;有形固定資産減価償却率">
          <a:extLst>
            <a:ext uri="{FF2B5EF4-FFF2-40B4-BE49-F238E27FC236}">
              <a16:creationId xmlns:a16="http://schemas.microsoft.com/office/drawing/2014/main" id="{67A61253-2448-48B3-9344-349C7FF83E22}"/>
            </a:ext>
          </a:extLst>
        </xdr:cNvPr>
        <xdr:cNvSpPr txBox="1"/>
      </xdr:nvSpPr>
      <xdr:spPr>
        <a:xfrm>
          <a:off x="3582044" y="10851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68053</xdr:rowOff>
    </xdr:from>
    <xdr:ext cx="405111" cy="259045"/>
    <xdr:sp macro="" textlink="">
      <xdr:nvSpPr>
        <xdr:cNvPr id="196" name="n_2mainValue【橋りょう・トンネル】&#10;有形固定資産減価償却率">
          <a:extLst>
            <a:ext uri="{FF2B5EF4-FFF2-40B4-BE49-F238E27FC236}">
              <a16:creationId xmlns:a16="http://schemas.microsoft.com/office/drawing/2014/main" id="{CFABF464-CFE5-4FB4-B69C-8A9E744C8513}"/>
            </a:ext>
          </a:extLst>
        </xdr:cNvPr>
        <xdr:cNvSpPr txBox="1"/>
      </xdr:nvSpPr>
      <xdr:spPr>
        <a:xfrm>
          <a:off x="2705744" y="10869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56623</xdr:rowOff>
    </xdr:from>
    <xdr:ext cx="405111" cy="259045"/>
    <xdr:sp macro="" textlink="">
      <xdr:nvSpPr>
        <xdr:cNvPr id="197" name="n_3mainValue【橋りょう・トンネル】&#10;有形固定資産減価償却率">
          <a:extLst>
            <a:ext uri="{FF2B5EF4-FFF2-40B4-BE49-F238E27FC236}">
              <a16:creationId xmlns:a16="http://schemas.microsoft.com/office/drawing/2014/main" id="{C5FDF741-552D-4B6A-A1E6-01A24CFF6184}"/>
            </a:ext>
          </a:extLst>
        </xdr:cNvPr>
        <xdr:cNvSpPr txBox="1"/>
      </xdr:nvSpPr>
      <xdr:spPr>
        <a:xfrm>
          <a:off x="1816744" y="10857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43560</xdr:rowOff>
    </xdr:from>
    <xdr:ext cx="405111" cy="259045"/>
    <xdr:sp macro="" textlink="">
      <xdr:nvSpPr>
        <xdr:cNvPr id="198" name="n_4mainValue【橋りょう・トンネル】&#10;有形固定資産減価償却率">
          <a:extLst>
            <a:ext uri="{FF2B5EF4-FFF2-40B4-BE49-F238E27FC236}">
              <a16:creationId xmlns:a16="http://schemas.microsoft.com/office/drawing/2014/main" id="{0AFBFE69-BC7D-4BEE-A59A-99C3A452DB51}"/>
            </a:ext>
          </a:extLst>
        </xdr:cNvPr>
        <xdr:cNvSpPr txBox="1"/>
      </xdr:nvSpPr>
      <xdr:spPr>
        <a:xfrm>
          <a:off x="927744" y="10844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9" name="正方形/長方形 198">
          <a:extLst>
            <a:ext uri="{FF2B5EF4-FFF2-40B4-BE49-F238E27FC236}">
              <a16:creationId xmlns:a16="http://schemas.microsoft.com/office/drawing/2014/main" id="{CB798D5D-178C-4B38-9694-B16E9C75C889}"/>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0" name="正方形/長方形 199">
          <a:extLst>
            <a:ext uri="{FF2B5EF4-FFF2-40B4-BE49-F238E27FC236}">
              <a16:creationId xmlns:a16="http://schemas.microsoft.com/office/drawing/2014/main" id="{378ABF51-DF8D-4E61-B1A5-CA413F7BF58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1" name="正方形/長方形 200">
          <a:extLst>
            <a:ext uri="{FF2B5EF4-FFF2-40B4-BE49-F238E27FC236}">
              <a16:creationId xmlns:a16="http://schemas.microsoft.com/office/drawing/2014/main" id="{7FD41C74-BECE-4F97-BF30-4D9E43D3201C}"/>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2" name="正方形/長方形 201">
          <a:extLst>
            <a:ext uri="{FF2B5EF4-FFF2-40B4-BE49-F238E27FC236}">
              <a16:creationId xmlns:a16="http://schemas.microsoft.com/office/drawing/2014/main" id="{2C57B8FC-8F85-4735-9EAE-69FCD1D6AE84}"/>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3" name="正方形/長方形 202">
          <a:extLst>
            <a:ext uri="{FF2B5EF4-FFF2-40B4-BE49-F238E27FC236}">
              <a16:creationId xmlns:a16="http://schemas.microsoft.com/office/drawing/2014/main" id="{61BBDF22-8A88-4FEB-A923-1FDB2A231C01}"/>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4" name="正方形/長方形 203">
          <a:extLst>
            <a:ext uri="{FF2B5EF4-FFF2-40B4-BE49-F238E27FC236}">
              <a16:creationId xmlns:a16="http://schemas.microsoft.com/office/drawing/2014/main" id="{0C6BD21A-5C95-4320-A040-02940FEF2231}"/>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5" name="正方形/長方形 204">
          <a:extLst>
            <a:ext uri="{FF2B5EF4-FFF2-40B4-BE49-F238E27FC236}">
              <a16:creationId xmlns:a16="http://schemas.microsoft.com/office/drawing/2014/main" id="{C7C5E82F-5593-4030-8807-96DCFDA26B95}"/>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6" name="正方形/長方形 205">
          <a:extLst>
            <a:ext uri="{FF2B5EF4-FFF2-40B4-BE49-F238E27FC236}">
              <a16:creationId xmlns:a16="http://schemas.microsoft.com/office/drawing/2014/main" id="{D78500B5-CB3C-4836-8B11-BC0558931423}"/>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7" name="テキスト ボックス 206">
          <a:extLst>
            <a:ext uri="{FF2B5EF4-FFF2-40B4-BE49-F238E27FC236}">
              <a16:creationId xmlns:a16="http://schemas.microsoft.com/office/drawing/2014/main" id="{99A54182-95A6-4217-B71A-DAE09873F2C8}"/>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8" name="直線コネクタ 207">
          <a:extLst>
            <a:ext uri="{FF2B5EF4-FFF2-40B4-BE49-F238E27FC236}">
              <a16:creationId xmlns:a16="http://schemas.microsoft.com/office/drawing/2014/main" id="{1EA3A36A-9E90-4DBF-9477-8F8B783D0BAC}"/>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09" name="直線コネクタ 208">
          <a:extLst>
            <a:ext uri="{FF2B5EF4-FFF2-40B4-BE49-F238E27FC236}">
              <a16:creationId xmlns:a16="http://schemas.microsoft.com/office/drawing/2014/main" id="{FD26AA75-D38F-4529-BB35-17B53F7F267B}"/>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0" name="テキスト ボックス 209">
          <a:extLst>
            <a:ext uri="{FF2B5EF4-FFF2-40B4-BE49-F238E27FC236}">
              <a16:creationId xmlns:a16="http://schemas.microsoft.com/office/drawing/2014/main" id="{CEEB107E-6334-4CCA-9E3D-272AC294A242}"/>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1" name="直線コネクタ 210">
          <a:extLst>
            <a:ext uri="{FF2B5EF4-FFF2-40B4-BE49-F238E27FC236}">
              <a16:creationId xmlns:a16="http://schemas.microsoft.com/office/drawing/2014/main" id="{7B0BBCB7-6E8D-491E-A093-CAD42D982649}"/>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12" name="テキスト ボックス 211">
          <a:extLst>
            <a:ext uri="{FF2B5EF4-FFF2-40B4-BE49-F238E27FC236}">
              <a16:creationId xmlns:a16="http://schemas.microsoft.com/office/drawing/2014/main" id="{0CCE0112-D69D-470D-9BCB-43654D57D2D0}"/>
            </a:ext>
          </a:extLst>
        </xdr:cNvPr>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3" name="直線コネクタ 212">
          <a:extLst>
            <a:ext uri="{FF2B5EF4-FFF2-40B4-BE49-F238E27FC236}">
              <a16:creationId xmlns:a16="http://schemas.microsoft.com/office/drawing/2014/main" id="{61B901FB-56CD-41AE-85FE-E9A32F8851B6}"/>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14" name="テキスト ボックス 213">
          <a:extLst>
            <a:ext uri="{FF2B5EF4-FFF2-40B4-BE49-F238E27FC236}">
              <a16:creationId xmlns:a16="http://schemas.microsoft.com/office/drawing/2014/main" id="{4B66A0B9-CB78-42B5-AAC4-F87ABB2408A1}"/>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15" name="直線コネクタ 214">
          <a:extLst>
            <a:ext uri="{FF2B5EF4-FFF2-40B4-BE49-F238E27FC236}">
              <a16:creationId xmlns:a16="http://schemas.microsoft.com/office/drawing/2014/main" id="{49333071-8881-4CDF-B29A-1A4E66D883E4}"/>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16" name="テキスト ボックス 215">
          <a:extLst>
            <a:ext uri="{FF2B5EF4-FFF2-40B4-BE49-F238E27FC236}">
              <a16:creationId xmlns:a16="http://schemas.microsoft.com/office/drawing/2014/main" id="{C9A568DA-F289-4777-B63F-B13D133F8A8E}"/>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7" name="直線コネクタ 216">
          <a:extLst>
            <a:ext uri="{FF2B5EF4-FFF2-40B4-BE49-F238E27FC236}">
              <a16:creationId xmlns:a16="http://schemas.microsoft.com/office/drawing/2014/main" id="{0E5712D4-DFEA-4424-8B07-9DAA18761C47}"/>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8" name="テキスト ボックス 217">
          <a:extLst>
            <a:ext uri="{FF2B5EF4-FFF2-40B4-BE49-F238E27FC236}">
              <a16:creationId xmlns:a16="http://schemas.microsoft.com/office/drawing/2014/main" id="{4D85D4EC-CCED-45F0-B827-AAC9A727F1D2}"/>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9" name="【橋りょう・トンネル】&#10;一人当たり有形固定資産（償却資産）額グラフ枠">
          <a:extLst>
            <a:ext uri="{FF2B5EF4-FFF2-40B4-BE49-F238E27FC236}">
              <a16:creationId xmlns:a16="http://schemas.microsoft.com/office/drawing/2014/main" id="{C90FA2B8-92F8-4A71-AFB3-55F3AC53374E}"/>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168571</xdr:rowOff>
    </xdr:from>
    <xdr:to>
      <xdr:col>54</xdr:col>
      <xdr:colOff>189865</xdr:colOff>
      <xdr:row>63</xdr:row>
      <xdr:rowOff>160072</xdr:rowOff>
    </xdr:to>
    <xdr:cxnSp macro="">
      <xdr:nvCxnSpPr>
        <xdr:cNvPr id="220" name="直線コネクタ 219">
          <a:extLst>
            <a:ext uri="{FF2B5EF4-FFF2-40B4-BE49-F238E27FC236}">
              <a16:creationId xmlns:a16="http://schemas.microsoft.com/office/drawing/2014/main" id="{FCF4C658-A61D-4861-AD45-B5CF973BD9F4}"/>
            </a:ext>
          </a:extLst>
        </xdr:cNvPr>
        <xdr:cNvCxnSpPr/>
      </xdr:nvCxnSpPr>
      <xdr:spPr>
        <a:xfrm flipV="1">
          <a:off x="10476865" y="9598321"/>
          <a:ext cx="0" cy="1363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163899</xdr:rowOff>
    </xdr:from>
    <xdr:ext cx="534377" cy="259045"/>
    <xdr:sp macro="" textlink="">
      <xdr:nvSpPr>
        <xdr:cNvPr id="221" name="【橋りょう・トンネル】&#10;一人当たり有形固定資産（償却資産）額最小値テキスト">
          <a:extLst>
            <a:ext uri="{FF2B5EF4-FFF2-40B4-BE49-F238E27FC236}">
              <a16:creationId xmlns:a16="http://schemas.microsoft.com/office/drawing/2014/main" id="{F48F7D99-3223-4850-AAC1-694921273CC2}"/>
            </a:ext>
          </a:extLst>
        </xdr:cNvPr>
        <xdr:cNvSpPr txBox="1"/>
      </xdr:nvSpPr>
      <xdr:spPr>
        <a:xfrm>
          <a:off x="10515600" y="10965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160072</xdr:rowOff>
    </xdr:from>
    <xdr:to>
      <xdr:col>55</xdr:col>
      <xdr:colOff>88900</xdr:colOff>
      <xdr:row>63</xdr:row>
      <xdr:rowOff>160072</xdr:rowOff>
    </xdr:to>
    <xdr:cxnSp macro="">
      <xdr:nvCxnSpPr>
        <xdr:cNvPr id="222" name="直線コネクタ 221">
          <a:extLst>
            <a:ext uri="{FF2B5EF4-FFF2-40B4-BE49-F238E27FC236}">
              <a16:creationId xmlns:a16="http://schemas.microsoft.com/office/drawing/2014/main" id="{A7D2D21F-6DE6-478D-AE44-EB5991E1807D}"/>
            </a:ext>
          </a:extLst>
        </xdr:cNvPr>
        <xdr:cNvCxnSpPr/>
      </xdr:nvCxnSpPr>
      <xdr:spPr>
        <a:xfrm>
          <a:off x="10388600" y="10961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115248</xdr:rowOff>
    </xdr:from>
    <xdr:ext cx="690189" cy="259045"/>
    <xdr:sp macro="" textlink="">
      <xdr:nvSpPr>
        <xdr:cNvPr id="223" name="【橋りょう・トンネル】&#10;一人当たり有形固定資産（償却資産）額最大値テキスト">
          <a:extLst>
            <a:ext uri="{FF2B5EF4-FFF2-40B4-BE49-F238E27FC236}">
              <a16:creationId xmlns:a16="http://schemas.microsoft.com/office/drawing/2014/main" id="{95AFCD14-BD2E-4F1E-981D-D845AF26CFD4}"/>
            </a:ext>
          </a:extLst>
        </xdr:cNvPr>
        <xdr:cNvSpPr txBox="1"/>
      </xdr:nvSpPr>
      <xdr:spPr>
        <a:xfrm>
          <a:off x="10515600" y="93735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6,012,595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168571</xdr:rowOff>
    </xdr:from>
    <xdr:to>
      <xdr:col>55</xdr:col>
      <xdr:colOff>88900</xdr:colOff>
      <xdr:row>55</xdr:row>
      <xdr:rowOff>168571</xdr:rowOff>
    </xdr:to>
    <xdr:cxnSp macro="">
      <xdr:nvCxnSpPr>
        <xdr:cNvPr id="224" name="直線コネクタ 223">
          <a:extLst>
            <a:ext uri="{FF2B5EF4-FFF2-40B4-BE49-F238E27FC236}">
              <a16:creationId xmlns:a16="http://schemas.microsoft.com/office/drawing/2014/main" id="{BB0998C8-ECB6-442B-914F-670877A42033}"/>
            </a:ext>
          </a:extLst>
        </xdr:cNvPr>
        <xdr:cNvCxnSpPr/>
      </xdr:nvCxnSpPr>
      <xdr:spPr>
        <a:xfrm>
          <a:off x="10388600" y="9598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8775</xdr:rowOff>
    </xdr:from>
    <xdr:ext cx="690189" cy="259045"/>
    <xdr:sp macro="" textlink="">
      <xdr:nvSpPr>
        <xdr:cNvPr id="225" name="【橋りょう・トンネル】&#10;一人当たり有形固定資産（償却資産）額平均値テキスト">
          <a:extLst>
            <a:ext uri="{FF2B5EF4-FFF2-40B4-BE49-F238E27FC236}">
              <a16:creationId xmlns:a16="http://schemas.microsoft.com/office/drawing/2014/main" id="{AE29FE1B-4D68-4ED7-ABE1-882CCAA1AA49}"/>
            </a:ext>
          </a:extLst>
        </xdr:cNvPr>
        <xdr:cNvSpPr txBox="1"/>
      </xdr:nvSpPr>
      <xdr:spPr>
        <a:xfrm>
          <a:off x="10515600" y="10638675"/>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1,145,024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30348</xdr:rowOff>
    </xdr:from>
    <xdr:to>
      <xdr:col>55</xdr:col>
      <xdr:colOff>50800</xdr:colOff>
      <xdr:row>62</xdr:row>
      <xdr:rowOff>131948</xdr:rowOff>
    </xdr:to>
    <xdr:sp macro="" textlink="">
      <xdr:nvSpPr>
        <xdr:cNvPr id="226" name="フローチャート: 判断 225">
          <a:extLst>
            <a:ext uri="{FF2B5EF4-FFF2-40B4-BE49-F238E27FC236}">
              <a16:creationId xmlns:a16="http://schemas.microsoft.com/office/drawing/2014/main" id="{F02EA54F-AEA5-427E-82D1-6FAE863E46A0}"/>
            </a:ext>
          </a:extLst>
        </xdr:cNvPr>
        <xdr:cNvSpPr/>
      </xdr:nvSpPr>
      <xdr:spPr>
        <a:xfrm>
          <a:off x="10426700" y="1066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38271</xdr:rowOff>
    </xdr:from>
    <xdr:to>
      <xdr:col>50</xdr:col>
      <xdr:colOff>165100</xdr:colOff>
      <xdr:row>62</xdr:row>
      <xdr:rowOff>139871</xdr:rowOff>
    </xdr:to>
    <xdr:sp macro="" textlink="">
      <xdr:nvSpPr>
        <xdr:cNvPr id="227" name="フローチャート: 判断 226">
          <a:extLst>
            <a:ext uri="{FF2B5EF4-FFF2-40B4-BE49-F238E27FC236}">
              <a16:creationId xmlns:a16="http://schemas.microsoft.com/office/drawing/2014/main" id="{89D5B06A-7BB7-42E7-BCCE-5D4BC713A707}"/>
            </a:ext>
          </a:extLst>
        </xdr:cNvPr>
        <xdr:cNvSpPr/>
      </xdr:nvSpPr>
      <xdr:spPr>
        <a:xfrm>
          <a:off x="9588500" y="10668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5440</xdr:rowOff>
    </xdr:from>
    <xdr:to>
      <xdr:col>46</xdr:col>
      <xdr:colOff>38100</xdr:colOff>
      <xdr:row>62</xdr:row>
      <xdr:rowOff>107040</xdr:rowOff>
    </xdr:to>
    <xdr:sp macro="" textlink="">
      <xdr:nvSpPr>
        <xdr:cNvPr id="228" name="フローチャート: 判断 227">
          <a:extLst>
            <a:ext uri="{FF2B5EF4-FFF2-40B4-BE49-F238E27FC236}">
              <a16:creationId xmlns:a16="http://schemas.microsoft.com/office/drawing/2014/main" id="{895358A1-532C-4F29-9D67-E34ED2997803}"/>
            </a:ext>
          </a:extLst>
        </xdr:cNvPr>
        <xdr:cNvSpPr/>
      </xdr:nvSpPr>
      <xdr:spPr>
        <a:xfrm>
          <a:off x="8699500" y="1063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49046</xdr:rowOff>
    </xdr:from>
    <xdr:to>
      <xdr:col>41</xdr:col>
      <xdr:colOff>101600</xdr:colOff>
      <xdr:row>62</xdr:row>
      <xdr:rowOff>150646</xdr:rowOff>
    </xdr:to>
    <xdr:sp macro="" textlink="">
      <xdr:nvSpPr>
        <xdr:cNvPr id="229" name="フローチャート: 判断 228">
          <a:extLst>
            <a:ext uri="{FF2B5EF4-FFF2-40B4-BE49-F238E27FC236}">
              <a16:creationId xmlns:a16="http://schemas.microsoft.com/office/drawing/2014/main" id="{0B6C0849-5307-4F21-848A-3B5CF1CC31AE}"/>
            </a:ext>
          </a:extLst>
        </xdr:cNvPr>
        <xdr:cNvSpPr/>
      </xdr:nvSpPr>
      <xdr:spPr>
        <a:xfrm>
          <a:off x="7810500" y="10678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59434</xdr:rowOff>
    </xdr:from>
    <xdr:to>
      <xdr:col>36</xdr:col>
      <xdr:colOff>165100</xdr:colOff>
      <xdr:row>62</xdr:row>
      <xdr:rowOff>161034</xdr:rowOff>
    </xdr:to>
    <xdr:sp macro="" textlink="">
      <xdr:nvSpPr>
        <xdr:cNvPr id="230" name="フローチャート: 判断 229">
          <a:extLst>
            <a:ext uri="{FF2B5EF4-FFF2-40B4-BE49-F238E27FC236}">
              <a16:creationId xmlns:a16="http://schemas.microsoft.com/office/drawing/2014/main" id="{5D1EE454-0883-47DA-AA62-A81C8CD26566}"/>
            </a:ext>
          </a:extLst>
        </xdr:cNvPr>
        <xdr:cNvSpPr/>
      </xdr:nvSpPr>
      <xdr:spPr>
        <a:xfrm>
          <a:off x="6921500" y="10689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1" name="テキスト ボックス 230">
          <a:extLst>
            <a:ext uri="{FF2B5EF4-FFF2-40B4-BE49-F238E27FC236}">
              <a16:creationId xmlns:a16="http://schemas.microsoft.com/office/drawing/2014/main" id="{E2565488-9743-437C-97E1-BE28D487A7BA}"/>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2" name="テキスト ボックス 231">
          <a:extLst>
            <a:ext uri="{FF2B5EF4-FFF2-40B4-BE49-F238E27FC236}">
              <a16:creationId xmlns:a16="http://schemas.microsoft.com/office/drawing/2014/main" id="{F4ACEC09-2150-41DC-99BA-DAD6C2A4D1E7}"/>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3" name="テキスト ボックス 232">
          <a:extLst>
            <a:ext uri="{FF2B5EF4-FFF2-40B4-BE49-F238E27FC236}">
              <a16:creationId xmlns:a16="http://schemas.microsoft.com/office/drawing/2014/main" id="{2BF66C3E-2E8F-48F6-B025-E6BF616DA8B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4" name="テキスト ボックス 233">
          <a:extLst>
            <a:ext uri="{FF2B5EF4-FFF2-40B4-BE49-F238E27FC236}">
              <a16:creationId xmlns:a16="http://schemas.microsoft.com/office/drawing/2014/main" id="{9A9551F2-479B-487D-854A-B46B9738284B}"/>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5" name="テキスト ボックス 234">
          <a:extLst>
            <a:ext uri="{FF2B5EF4-FFF2-40B4-BE49-F238E27FC236}">
              <a16:creationId xmlns:a16="http://schemas.microsoft.com/office/drawing/2014/main" id="{602D9900-3DA2-4D97-92C7-38E3AC635809}"/>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61097</xdr:rowOff>
    </xdr:from>
    <xdr:to>
      <xdr:col>50</xdr:col>
      <xdr:colOff>165100</xdr:colOff>
      <xdr:row>61</xdr:row>
      <xdr:rowOff>162697</xdr:rowOff>
    </xdr:to>
    <xdr:sp macro="" textlink="">
      <xdr:nvSpPr>
        <xdr:cNvPr id="236" name="楕円 235">
          <a:extLst>
            <a:ext uri="{FF2B5EF4-FFF2-40B4-BE49-F238E27FC236}">
              <a16:creationId xmlns:a16="http://schemas.microsoft.com/office/drawing/2014/main" id="{1D5AE86B-8013-4CC0-A921-8516F0953248}"/>
            </a:ext>
          </a:extLst>
        </xdr:cNvPr>
        <xdr:cNvSpPr/>
      </xdr:nvSpPr>
      <xdr:spPr>
        <a:xfrm>
          <a:off x="9588500" y="10519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46711</xdr:rowOff>
    </xdr:from>
    <xdr:to>
      <xdr:col>46</xdr:col>
      <xdr:colOff>38100</xdr:colOff>
      <xdr:row>61</xdr:row>
      <xdr:rowOff>148311</xdr:rowOff>
    </xdr:to>
    <xdr:sp macro="" textlink="">
      <xdr:nvSpPr>
        <xdr:cNvPr id="237" name="楕円 236">
          <a:extLst>
            <a:ext uri="{FF2B5EF4-FFF2-40B4-BE49-F238E27FC236}">
              <a16:creationId xmlns:a16="http://schemas.microsoft.com/office/drawing/2014/main" id="{BE824667-83F9-4794-B917-94F770FAC037}"/>
            </a:ext>
          </a:extLst>
        </xdr:cNvPr>
        <xdr:cNvSpPr/>
      </xdr:nvSpPr>
      <xdr:spPr>
        <a:xfrm>
          <a:off x="8699500" y="10505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97511</xdr:rowOff>
    </xdr:from>
    <xdr:to>
      <xdr:col>50</xdr:col>
      <xdr:colOff>114300</xdr:colOff>
      <xdr:row>61</xdr:row>
      <xdr:rowOff>111897</xdr:rowOff>
    </xdr:to>
    <xdr:cxnSp macro="">
      <xdr:nvCxnSpPr>
        <xdr:cNvPr id="238" name="直線コネクタ 237">
          <a:extLst>
            <a:ext uri="{FF2B5EF4-FFF2-40B4-BE49-F238E27FC236}">
              <a16:creationId xmlns:a16="http://schemas.microsoft.com/office/drawing/2014/main" id="{72324DE1-E771-40B1-8917-3E09BBCADE41}"/>
            </a:ext>
          </a:extLst>
        </xdr:cNvPr>
        <xdr:cNvCxnSpPr/>
      </xdr:nvCxnSpPr>
      <xdr:spPr>
        <a:xfrm>
          <a:off x="8750300" y="10555961"/>
          <a:ext cx="889000" cy="14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54598</xdr:rowOff>
    </xdr:from>
    <xdr:to>
      <xdr:col>41</xdr:col>
      <xdr:colOff>101600</xdr:colOff>
      <xdr:row>61</xdr:row>
      <xdr:rowOff>156198</xdr:rowOff>
    </xdr:to>
    <xdr:sp macro="" textlink="">
      <xdr:nvSpPr>
        <xdr:cNvPr id="239" name="楕円 238">
          <a:extLst>
            <a:ext uri="{FF2B5EF4-FFF2-40B4-BE49-F238E27FC236}">
              <a16:creationId xmlns:a16="http://schemas.microsoft.com/office/drawing/2014/main" id="{1DC7321E-E368-4B3E-A3C2-2DDF1641C6D6}"/>
            </a:ext>
          </a:extLst>
        </xdr:cNvPr>
        <xdr:cNvSpPr/>
      </xdr:nvSpPr>
      <xdr:spPr>
        <a:xfrm>
          <a:off x="7810500" y="1051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97511</xdr:rowOff>
    </xdr:from>
    <xdr:to>
      <xdr:col>45</xdr:col>
      <xdr:colOff>177800</xdr:colOff>
      <xdr:row>61</xdr:row>
      <xdr:rowOff>105398</xdr:rowOff>
    </xdr:to>
    <xdr:cxnSp macro="">
      <xdr:nvCxnSpPr>
        <xdr:cNvPr id="240" name="直線コネクタ 239">
          <a:extLst>
            <a:ext uri="{FF2B5EF4-FFF2-40B4-BE49-F238E27FC236}">
              <a16:creationId xmlns:a16="http://schemas.microsoft.com/office/drawing/2014/main" id="{DAED87EA-F633-4472-8576-91876871DB8B}"/>
            </a:ext>
          </a:extLst>
        </xdr:cNvPr>
        <xdr:cNvCxnSpPr/>
      </xdr:nvCxnSpPr>
      <xdr:spPr>
        <a:xfrm flipV="1">
          <a:off x="7861300" y="10555961"/>
          <a:ext cx="889000" cy="7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58364</xdr:rowOff>
    </xdr:from>
    <xdr:to>
      <xdr:col>36</xdr:col>
      <xdr:colOff>165100</xdr:colOff>
      <xdr:row>61</xdr:row>
      <xdr:rowOff>159964</xdr:rowOff>
    </xdr:to>
    <xdr:sp macro="" textlink="">
      <xdr:nvSpPr>
        <xdr:cNvPr id="241" name="楕円 240">
          <a:extLst>
            <a:ext uri="{FF2B5EF4-FFF2-40B4-BE49-F238E27FC236}">
              <a16:creationId xmlns:a16="http://schemas.microsoft.com/office/drawing/2014/main" id="{2853E000-6590-40B8-BB7B-AABA9F1E9857}"/>
            </a:ext>
          </a:extLst>
        </xdr:cNvPr>
        <xdr:cNvSpPr/>
      </xdr:nvSpPr>
      <xdr:spPr>
        <a:xfrm>
          <a:off x="6921500" y="10516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105398</xdr:rowOff>
    </xdr:from>
    <xdr:to>
      <xdr:col>41</xdr:col>
      <xdr:colOff>50800</xdr:colOff>
      <xdr:row>61</xdr:row>
      <xdr:rowOff>109164</xdr:rowOff>
    </xdr:to>
    <xdr:cxnSp macro="">
      <xdr:nvCxnSpPr>
        <xdr:cNvPr id="242" name="直線コネクタ 241">
          <a:extLst>
            <a:ext uri="{FF2B5EF4-FFF2-40B4-BE49-F238E27FC236}">
              <a16:creationId xmlns:a16="http://schemas.microsoft.com/office/drawing/2014/main" id="{3D2FDACD-9CA3-49BC-99F6-429526111E60}"/>
            </a:ext>
          </a:extLst>
        </xdr:cNvPr>
        <xdr:cNvCxnSpPr/>
      </xdr:nvCxnSpPr>
      <xdr:spPr>
        <a:xfrm flipV="1">
          <a:off x="6972300" y="10563848"/>
          <a:ext cx="889000" cy="3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62</xdr:row>
      <xdr:rowOff>130998</xdr:rowOff>
    </xdr:from>
    <xdr:ext cx="690189" cy="259045"/>
    <xdr:sp macro="" textlink="">
      <xdr:nvSpPr>
        <xdr:cNvPr id="243" name="n_1aveValue【橋りょう・トンネル】&#10;一人当たり有形固定資産（償却資産）額">
          <a:extLst>
            <a:ext uri="{FF2B5EF4-FFF2-40B4-BE49-F238E27FC236}">
              <a16:creationId xmlns:a16="http://schemas.microsoft.com/office/drawing/2014/main" id="{42E07816-FDD0-432A-8581-B75A1C6B71D5}"/>
            </a:ext>
          </a:extLst>
        </xdr:cNvPr>
        <xdr:cNvSpPr txBox="1"/>
      </xdr:nvSpPr>
      <xdr:spPr>
        <a:xfrm>
          <a:off x="9281505" y="107608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62</xdr:row>
      <xdr:rowOff>98167</xdr:rowOff>
    </xdr:from>
    <xdr:ext cx="690189" cy="259045"/>
    <xdr:sp macro="" textlink="">
      <xdr:nvSpPr>
        <xdr:cNvPr id="244" name="n_2aveValue【橋りょう・トンネル】&#10;一人当たり有形固定資産（償却資産）額">
          <a:extLst>
            <a:ext uri="{FF2B5EF4-FFF2-40B4-BE49-F238E27FC236}">
              <a16:creationId xmlns:a16="http://schemas.microsoft.com/office/drawing/2014/main" id="{CFC862B2-BDCD-4E89-B348-DB77C19C7588}"/>
            </a:ext>
          </a:extLst>
        </xdr:cNvPr>
        <xdr:cNvSpPr txBox="1"/>
      </xdr:nvSpPr>
      <xdr:spPr>
        <a:xfrm>
          <a:off x="8405205" y="107280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62</xdr:row>
      <xdr:rowOff>141773</xdr:rowOff>
    </xdr:from>
    <xdr:ext cx="690189" cy="259045"/>
    <xdr:sp macro="" textlink="">
      <xdr:nvSpPr>
        <xdr:cNvPr id="245" name="n_3aveValue【橋りょう・トンネル】&#10;一人当たり有形固定資産（償却資産）額">
          <a:extLst>
            <a:ext uri="{FF2B5EF4-FFF2-40B4-BE49-F238E27FC236}">
              <a16:creationId xmlns:a16="http://schemas.microsoft.com/office/drawing/2014/main" id="{C12A41DC-D8B8-4D3A-82F0-B83CAC6CC49C}"/>
            </a:ext>
          </a:extLst>
        </xdr:cNvPr>
        <xdr:cNvSpPr txBox="1"/>
      </xdr:nvSpPr>
      <xdr:spPr>
        <a:xfrm>
          <a:off x="7516205" y="107716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1,063,228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62</xdr:row>
      <xdr:rowOff>152161</xdr:rowOff>
    </xdr:from>
    <xdr:ext cx="690189" cy="259045"/>
    <xdr:sp macro="" textlink="">
      <xdr:nvSpPr>
        <xdr:cNvPr id="246" name="n_4aveValue【橋りょう・トンネル】&#10;一人当たり有形固定資産（償却資産）額">
          <a:extLst>
            <a:ext uri="{FF2B5EF4-FFF2-40B4-BE49-F238E27FC236}">
              <a16:creationId xmlns:a16="http://schemas.microsoft.com/office/drawing/2014/main" id="{0DCB7B47-ABCB-4768-A8FD-1AB7DBAE5233}"/>
            </a:ext>
          </a:extLst>
        </xdr:cNvPr>
        <xdr:cNvSpPr txBox="1"/>
      </xdr:nvSpPr>
      <xdr:spPr>
        <a:xfrm>
          <a:off x="6627205" y="1078206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60</xdr:row>
      <xdr:rowOff>7774</xdr:rowOff>
    </xdr:from>
    <xdr:ext cx="690189" cy="259045"/>
    <xdr:sp macro="" textlink="">
      <xdr:nvSpPr>
        <xdr:cNvPr id="247" name="n_1mainValue【橋りょう・トンネル】&#10;一人当たり有形固定資産（償却資産）額">
          <a:extLst>
            <a:ext uri="{FF2B5EF4-FFF2-40B4-BE49-F238E27FC236}">
              <a16:creationId xmlns:a16="http://schemas.microsoft.com/office/drawing/2014/main" id="{6786AE15-D1C8-4002-B9AE-F289BCB76EE1}"/>
            </a:ext>
          </a:extLst>
        </xdr:cNvPr>
        <xdr:cNvSpPr txBox="1"/>
      </xdr:nvSpPr>
      <xdr:spPr>
        <a:xfrm>
          <a:off x="9281505" y="102947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1,760,512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59</xdr:row>
      <xdr:rowOff>164838</xdr:rowOff>
    </xdr:from>
    <xdr:ext cx="690189" cy="259045"/>
    <xdr:sp macro="" textlink="">
      <xdr:nvSpPr>
        <xdr:cNvPr id="248" name="n_2mainValue【橋りょう・トンネル】&#10;一人当たり有形固定資産（償却資産）額">
          <a:extLst>
            <a:ext uri="{FF2B5EF4-FFF2-40B4-BE49-F238E27FC236}">
              <a16:creationId xmlns:a16="http://schemas.microsoft.com/office/drawing/2014/main" id="{DB311E93-B475-4718-AF90-3FE0D49E49F8}"/>
            </a:ext>
          </a:extLst>
        </xdr:cNvPr>
        <xdr:cNvSpPr txBox="1"/>
      </xdr:nvSpPr>
      <xdr:spPr>
        <a:xfrm>
          <a:off x="8405205" y="1028038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1,823,443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60</xdr:row>
      <xdr:rowOff>1275</xdr:rowOff>
    </xdr:from>
    <xdr:ext cx="690189" cy="259045"/>
    <xdr:sp macro="" textlink="">
      <xdr:nvSpPr>
        <xdr:cNvPr id="249" name="n_3mainValue【橋りょう・トンネル】&#10;一人当たり有形固定資産（償却資産）額">
          <a:extLst>
            <a:ext uri="{FF2B5EF4-FFF2-40B4-BE49-F238E27FC236}">
              <a16:creationId xmlns:a16="http://schemas.microsoft.com/office/drawing/2014/main" id="{0CB8678E-A6E4-4BD0-ACF6-AD159DD172D0}"/>
            </a:ext>
          </a:extLst>
        </xdr:cNvPr>
        <xdr:cNvSpPr txBox="1"/>
      </xdr:nvSpPr>
      <xdr:spPr>
        <a:xfrm>
          <a:off x="7516205" y="102882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1,788,942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60</xdr:row>
      <xdr:rowOff>5041</xdr:rowOff>
    </xdr:from>
    <xdr:ext cx="690189" cy="259045"/>
    <xdr:sp macro="" textlink="">
      <xdr:nvSpPr>
        <xdr:cNvPr id="250" name="n_4mainValue【橋りょう・トンネル】&#10;一人当たり有形固定資産（償却資産）額">
          <a:extLst>
            <a:ext uri="{FF2B5EF4-FFF2-40B4-BE49-F238E27FC236}">
              <a16:creationId xmlns:a16="http://schemas.microsoft.com/office/drawing/2014/main" id="{DE96B034-4534-42CB-B566-7BB04960AC98}"/>
            </a:ext>
          </a:extLst>
        </xdr:cNvPr>
        <xdr:cNvSpPr txBox="1"/>
      </xdr:nvSpPr>
      <xdr:spPr>
        <a:xfrm>
          <a:off x="6627205" y="1029204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1,772,467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1" name="正方形/長方形 250">
          <a:extLst>
            <a:ext uri="{FF2B5EF4-FFF2-40B4-BE49-F238E27FC236}">
              <a16:creationId xmlns:a16="http://schemas.microsoft.com/office/drawing/2014/main" id="{1CA78155-80AD-4E3A-8876-068D66899679}"/>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2" name="正方形/長方形 251">
          <a:extLst>
            <a:ext uri="{FF2B5EF4-FFF2-40B4-BE49-F238E27FC236}">
              <a16:creationId xmlns:a16="http://schemas.microsoft.com/office/drawing/2014/main" id="{DF92773D-9FD7-4ED5-AD11-02EB6318BB42}"/>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3" name="正方形/長方形 252">
          <a:extLst>
            <a:ext uri="{FF2B5EF4-FFF2-40B4-BE49-F238E27FC236}">
              <a16:creationId xmlns:a16="http://schemas.microsoft.com/office/drawing/2014/main" id="{74BD5F99-8661-4880-856B-8371A53F85B7}"/>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4" name="正方形/長方形 253">
          <a:extLst>
            <a:ext uri="{FF2B5EF4-FFF2-40B4-BE49-F238E27FC236}">
              <a16:creationId xmlns:a16="http://schemas.microsoft.com/office/drawing/2014/main" id="{1836E7DC-FDDE-4BBF-B9E4-2A1A95DA890F}"/>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5" name="正方形/長方形 254">
          <a:extLst>
            <a:ext uri="{FF2B5EF4-FFF2-40B4-BE49-F238E27FC236}">
              <a16:creationId xmlns:a16="http://schemas.microsoft.com/office/drawing/2014/main" id="{37099C5D-EBF8-4D10-B3D4-D42E65088F7A}"/>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6" name="正方形/長方形 255">
          <a:extLst>
            <a:ext uri="{FF2B5EF4-FFF2-40B4-BE49-F238E27FC236}">
              <a16:creationId xmlns:a16="http://schemas.microsoft.com/office/drawing/2014/main" id="{E9FF03A9-80F6-4E01-B302-971383FA3EFC}"/>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7" name="正方形/長方形 256">
          <a:extLst>
            <a:ext uri="{FF2B5EF4-FFF2-40B4-BE49-F238E27FC236}">
              <a16:creationId xmlns:a16="http://schemas.microsoft.com/office/drawing/2014/main" id="{8DFE9776-56E0-4E07-95CC-9EF255B2E325}"/>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8" name="正方形/長方形 257">
          <a:extLst>
            <a:ext uri="{FF2B5EF4-FFF2-40B4-BE49-F238E27FC236}">
              <a16:creationId xmlns:a16="http://schemas.microsoft.com/office/drawing/2014/main" id="{2F45707B-AA11-4C61-B1DB-25A8C58A0335}"/>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9" name="テキスト ボックス 258">
          <a:extLst>
            <a:ext uri="{FF2B5EF4-FFF2-40B4-BE49-F238E27FC236}">
              <a16:creationId xmlns:a16="http://schemas.microsoft.com/office/drawing/2014/main" id="{1830EE4F-FE51-4608-A260-471BE62B25F5}"/>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0" name="直線コネクタ 259">
          <a:extLst>
            <a:ext uri="{FF2B5EF4-FFF2-40B4-BE49-F238E27FC236}">
              <a16:creationId xmlns:a16="http://schemas.microsoft.com/office/drawing/2014/main" id="{ACEEFC4A-6A18-4012-9C15-56137FA5F7B1}"/>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1" name="テキスト ボックス 260">
          <a:extLst>
            <a:ext uri="{FF2B5EF4-FFF2-40B4-BE49-F238E27FC236}">
              <a16:creationId xmlns:a16="http://schemas.microsoft.com/office/drawing/2014/main" id="{3BCCE7C2-F06B-4398-B959-ADA3189ACF0E}"/>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2" name="直線コネクタ 261">
          <a:extLst>
            <a:ext uri="{FF2B5EF4-FFF2-40B4-BE49-F238E27FC236}">
              <a16:creationId xmlns:a16="http://schemas.microsoft.com/office/drawing/2014/main" id="{972F3B6B-2650-4DA9-A226-A5B360FCEFC7}"/>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63" name="テキスト ボックス 262">
          <a:extLst>
            <a:ext uri="{FF2B5EF4-FFF2-40B4-BE49-F238E27FC236}">
              <a16:creationId xmlns:a16="http://schemas.microsoft.com/office/drawing/2014/main" id="{8EF0C6D1-3546-4E4A-9CDD-CDF519F27DF9}"/>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4" name="直線コネクタ 263">
          <a:extLst>
            <a:ext uri="{FF2B5EF4-FFF2-40B4-BE49-F238E27FC236}">
              <a16:creationId xmlns:a16="http://schemas.microsoft.com/office/drawing/2014/main" id="{5F125503-24FE-4381-89EC-41C8B934F219}"/>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5" name="テキスト ボックス 264">
          <a:extLst>
            <a:ext uri="{FF2B5EF4-FFF2-40B4-BE49-F238E27FC236}">
              <a16:creationId xmlns:a16="http://schemas.microsoft.com/office/drawing/2014/main" id="{032E4B8B-666B-459B-8324-813EA91BDB11}"/>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6" name="直線コネクタ 265">
          <a:extLst>
            <a:ext uri="{FF2B5EF4-FFF2-40B4-BE49-F238E27FC236}">
              <a16:creationId xmlns:a16="http://schemas.microsoft.com/office/drawing/2014/main" id="{408E621F-E154-4CEA-8468-9D9F052EDCA7}"/>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7" name="テキスト ボックス 266">
          <a:extLst>
            <a:ext uri="{FF2B5EF4-FFF2-40B4-BE49-F238E27FC236}">
              <a16:creationId xmlns:a16="http://schemas.microsoft.com/office/drawing/2014/main" id="{4B57471F-DBCA-43C1-A1DE-B6C629717C47}"/>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8" name="直線コネクタ 267">
          <a:extLst>
            <a:ext uri="{FF2B5EF4-FFF2-40B4-BE49-F238E27FC236}">
              <a16:creationId xmlns:a16="http://schemas.microsoft.com/office/drawing/2014/main" id="{1C3EEDDE-B6C8-48A0-93E4-F7C91617BFF7}"/>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9" name="テキスト ボックス 268">
          <a:extLst>
            <a:ext uri="{FF2B5EF4-FFF2-40B4-BE49-F238E27FC236}">
              <a16:creationId xmlns:a16="http://schemas.microsoft.com/office/drawing/2014/main" id="{D80254A0-3021-40B7-82F3-88286879F6F5}"/>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0" name="直線コネクタ 269">
          <a:extLst>
            <a:ext uri="{FF2B5EF4-FFF2-40B4-BE49-F238E27FC236}">
              <a16:creationId xmlns:a16="http://schemas.microsoft.com/office/drawing/2014/main" id="{7EAB129F-C2B8-49CB-9BB9-52706BBBB4E8}"/>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1" name="テキスト ボックス 270">
          <a:extLst>
            <a:ext uri="{FF2B5EF4-FFF2-40B4-BE49-F238E27FC236}">
              <a16:creationId xmlns:a16="http://schemas.microsoft.com/office/drawing/2014/main" id="{5A1FCB23-9BFA-4D35-A209-81E4497BCA62}"/>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2" name="直線コネクタ 271">
          <a:extLst>
            <a:ext uri="{FF2B5EF4-FFF2-40B4-BE49-F238E27FC236}">
              <a16:creationId xmlns:a16="http://schemas.microsoft.com/office/drawing/2014/main" id="{8F077FDA-AE25-4464-9C60-7CABE7B77DAD}"/>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73" name="テキスト ボックス 272">
          <a:extLst>
            <a:ext uri="{FF2B5EF4-FFF2-40B4-BE49-F238E27FC236}">
              <a16:creationId xmlns:a16="http://schemas.microsoft.com/office/drawing/2014/main" id="{099064FA-20DD-492D-9496-41E8A494E25D}"/>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4" name="【公営住宅】&#10;有形固定資産減価償却率グラフ枠">
          <a:extLst>
            <a:ext uri="{FF2B5EF4-FFF2-40B4-BE49-F238E27FC236}">
              <a16:creationId xmlns:a16="http://schemas.microsoft.com/office/drawing/2014/main" id="{D8E13A67-2B2B-4EAA-8DFA-717A812A11F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78105</xdr:rowOff>
    </xdr:from>
    <xdr:to>
      <xdr:col>24</xdr:col>
      <xdr:colOff>62865</xdr:colOff>
      <xdr:row>86</xdr:row>
      <xdr:rowOff>114300</xdr:rowOff>
    </xdr:to>
    <xdr:cxnSp macro="">
      <xdr:nvCxnSpPr>
        <xdr:cNvPr id="275" name="直線コネクタ 274">
          <a:extLst>
            <a:ext uri="{FF2B5EF4-FFF2-40B4-BE49-F238E27FC236}">
              <a16:creationId xmlns:a16="http://schemas.microsoft.com/office/drawing/2014/main" id="{693F2263-1EB8-492B-AC02-27DC5DF4D8A8}"/>
            </a:ext>
          </a:extLst>
        </xdr:cNvPr>
        <xdr:cNvCxnSpPr/>
      </xdr:nvCxnSpPr>
      <xdr:spPr>
        <a:xfrm flipV="1">
          <a:off x="4634865" y="13451205"/>
          <a:ext cx="0" cy="1407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76" name="【公営住宅】&#10;有形固定資産減価償却率最小値テキスト">
          <a:extLst>
            <a:ext uri="{FF2B5EF4-FFF2-40B4-BE49-F238E27FC236}">
              <a16:creationId xmlns:a16="http://schemas.microsoft.com/office/drawing/2014/main" id="{342CB440-1983-45E1-8591-59B26E5204E4}"/>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77" name="直線コネクタ 276">
          <a:extLst>
            <a:ext uri="{FF2B5EF4-FFF2-40B4-BE49-F238E27FC236}">
              <a16:creationId xmlns:a16="http://schemas.microsoft.com/office/drawing/2014/main" id="{BD783660-FBE6-4134-97F2-A76BD9C004AC}"/>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24782</xdr:rowOff>
    </xdr:from>
    <xdr:ext cx="405111" cy="259045"/>
    <xdr:sp macro="" textlink="">
      <xdr:nvSpPr>
        <xdr:cNvPr id="278" name="【公営住宅】&#10;有形固定資産減価償却率最大値テキスト">
          <a:extLst>
            <a:ext uri="{FF2B5EF4-FFF2-40B4-BE49-F238E27FC236}">
              <a16:creationId xmlns:a16="http://schemas.microsoft.com/office/drawing/2014/main" id="{1B01CE80-CD6D-448F-83D2-CEEF50F08CF0}"/>
            </a:ext>
          </a:extLst>
        </xdr:cNvPr>
        <xdr:cNvSpPr txBox="1"/>
      </xdr:nvSpPr>
      <xdr:spPr>
        <a:xfrm>
          <a:off x="4673600" y="13226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78105</xdr:rowOff>
    </xdr:from>
    <xdr:to>
      <xdr:col>24</xdr:col>
      <xdr:colOff>152400</xdr:colOff>
      <xdr:row>78</xdr:row>
      <xdr:rowOff>78105</xdr:rowOff>
    </xdr:to>
    <xdr:cxnSp macro="">
      <xdr:nvCxnSpPr>
        <xdr:cNvPr id="279" name="直線コネクタ 278">
          <a:extLst>
            <a:ext uri="{FF2B5EF4-FFF2-40B4-BE49-F238E27FC236}">
              <a16:creationId xmlns:a16="http://schemas.microsoft.com/office/drawing/2014/main" id="{AE481EA9-A4C4-43AE-A444-1A9F64737A46}"/>
            </a:ext>
          </a:extLst>
        </xdr:cNvPr>
        <xdr:cNvCxnSpPr/>
      </xdr:nvCxnSpPr>
      <xdr:spPr>
        <a:xfrm>
          <a:off x="4546600" y="13451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146702</xdr:rowOff>
    </xdr:from>
    <xdr:ext cx="405111" cy="259045"/>
    <xdr:sp macro="" textlink="">
      <xdr:nvSpPr>
        <xdr:cNvPr id="280" name="【公営住宅】&#10;有形固定資産減価償却率平均値テキスト">
          <a:extLst>
            <a:ext uri="{FF2B5EF4-FFF2-40B4-BE49-F238E27FC236}">
              <a16:creationId xmlns:a16="http://schemas.microsoft.com/office/drawing/2014/main" id="{20A1FBD7-1882-4387-9F65-347C1B7F1852}"/>
            </a:ext>
          </a:extLst>
        </xdr:cNvPr>
        <xdr:cNvSpPr txBox="1"/>
      </xdr:nvSpPr>
      <xdr:spPr>
        <a:xfrm>
          <a:off x="4673600" y="140341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168275</xdr:rowOff>
    </xdr:from>
    <xdr:to>
      <xdr:col>24</xdr:col>
      <xdr:colOff>114300</xdr:colOff>
      <xdr:row>82</xdr:row>
      <xdr:rowOff>98425</xdr:rowOff>
    </xdr:to>
    <xdr:sp macro="" textlink="">
      <xdr:nvSpPr>
        <xdr:cNvPr id="281" name="フローチャート: 判断 280">
          <a:extLst>
            <a:ext uri="{FF2B5EF4-FFF2-40B4-BE49-F238E27FC236}">
              <a16:creationId xmlns:a16="http://schemas.microsoft.com/office/drawing/2014/main" id="{DB9C2DAC-A065-4D01-89B7-DEBAC799E591}"/>
            </a:ext>
          </a:extLst>
        </xdr:cNvPr>
        <xdr:cNvSpPr/>
      </xdr:nvSpPr>
      <xdr:spPr>
        <a:xfrm>
          <a:off x="4584700" y="1405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164464</xdr:rowOff>
    </xdr:from>
    <xdr:to>
      <xdr:col>20</xdr:col>
      <xdr:colOff>38100</xdr:colOff>
      <xdr:row>82</xdr:row>
      <xdr:rowOff>94614</xdr:rowOff>
    </xdr:to>
    <xdr:sp macro="" textlink="">
      <xdr:nvSpPr>
        <xdr:cNvPr id="282" name="フローチャート: 判断 281">
          <a:extLst>
            <a:ext uri="{FF2B5EF4-FFF2-40B4-BE49-F238E27FC236}">
              <a16:creationId xmlns:a16="http://schemas.microsoft.com/office/drawing/2014/main" id="{1BC8E7B9-58DD-4994-80C7-C82A27E5FD01}"/>
            </a:ext>
          </a:extLst>
        </xdr:cNvPr>
        <xdr:cNvSpPr/>
      </xdr:nvSpPr>
      <xdr:spPr>
        <a:xfrm>
          <a:off x="3746500" y="1405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133986</xdr:rowOff>
    </xdr:from>
    <xdr:to>
      <xdr:col>15</xdr:col>
      <xdr:colOff>101600</xdr:colOff>
      <xdr:row>82</xdr:row>
      <xdr:rowOff>64136</xdr:rowOff>
    </xdr:to>
    <xdr:sp macro="" textlink="">
      <xdr:nvSpPr>
        <xdr:cNvPr id="283" name="フローチャート: 判断 282">
          <a:extLst>
            <a:ext uri="{FF2B5EF4-FFF2-40B4-BE49-F238E27FC236}">
              <a16:creationId xmlns:a16="http://schemas.microsoft.com/office/drawing/2014/main" id="{C887FF02-AE81-4B03-970B-FB70DD1D0CE2}"/>
            </a:ext>
          </a:extLst>
        </xdr:cNvPr>
        <xdr:cNvSpPr/>
      </xdr:nvSpPr>
      <xdr:spPr>
        <a:xfrm>
          <a:off x="2857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145414</xdr:rowOff>
    </xdr:from>
    <xdr:to>
      <xdr:col>10</xdr:col>
      <xdr:colOff>165100</xdr:colOff>
      <xdr:row>82</xdr:row>
      <xdr:rowOff>75564</xdr:rowOff>
    </xdr:to>
    <xdr:sp macro="" textlink="">
      <xdr:nvSpPr>
        <xdr:cNvPr id="284" name="フローチャート: 判断 283">
          <a:extLst>
            <a:ext uri="{FF2B5EF4-FFF2-40B4-BE49-F238E27FC236}">
              <a16:creationId xmlns:a16="http://schemas.microsoft.com/office/drawing/2014/main" id="{85DDA9B1-FE9F-4CA6-9F42-2BFE6156B459}"/>
            </a:ext>
          </a:extLst>
        </xdr:cNvPr>
        <xdr:cNvSpPr/>
      </xdr:nvSpPr>
      <xdr:spPr>
        <a:xfrm>
          <a:off x="1968500" y="1403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126364</xdr:rowOff>
    </xdr:from>
    <xdr:to>
      <xdr:col>6</xdr:col>
      <xdr:colOff>38100</xdr:colOff>
      <xdr:row>82</xdr:row>
      <xdr:rowOff>56514</xdr:rowOff>
    </xdr:to>
    <xdr:sp macro="" textlink="">
      <xdr:nvSpPr>
        <xdr:cNvPr id="285" name="フローチャート: 判断 284">
          <a:extLst>
            <a:ext uri="{FF2B5EF4-FFF2-40B4-BE49-F238E27FC236}">
              <a16:creationId xmlns:a16="http://schemas.microsoft.com/office/drawing/2014/main" id="{74C593F1-6F38-4F65-9D7E-C83532179DFB}"/>
            </a:ext>
          </a:extLst>
        </xdr:cNvPr>
        <xdr:cNvSpPr/>
      </xdr:nvSpPr>
      <xdr:spPr>
        <a:xfrm>
          <a:off x="1079500" y="1401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6" name="テキスト ボックス 285">
          <a:extLst>
            <a:ext uri="{FF2B5EF4-FFF2-40B4-BE49-F238E27FC236}">
              <a16:creationId xmlns:a16="http://schemas.microsoft.com/office/drawing/2014/main" id="{D666C371-4EBA-4AD8-8C20-CB97C5521BF1}"/>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7" name="テキスト ボックス 286">
          <a:extLst>
            <a:ext uri="{FF2B5EF4-FFF2-40B4-BE49-F238E27FC236}">
              <a16:creationId xmlns:a16="http://schemas.microsoft.com/office/drawing/2014/main" id="{5BBD54D4-23A6-4EE5-91EC-6A90A96BDFA7}"/>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8" name="テキスト ボックス 287">
          <a:extLst>
            <a:ext uri="{FF2B5EF4-FFF2-40B4-BE49-F238E27FC236}">
              <a16:creationId xmlns:a16="http://schemas.microsoft.com/office/drawing/2014/main" id="{844F2917-83EB-4AF4-B25E-95CCCCD991C2}"/>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9" name="テキスト ボックス 288">
          <a:extLst>
            <a:ext uri="{FF2B5EF4-FFF2-40B4-BE49-F238E27FC236}">
              <a16:creationId xmlns:a16="http://schemas.microsoft.com/office/drawing/2014/main" id="{82F944FC-8FD8-4BEE-BCCC-BE72FFEC535A}"/>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0" name="テキスト ボックス 289">
          <a:extLst>
            <a:ext uri="{FF2B5EF4-FFF2-40B4-BE49-F238E27FC236}">
              <a16:creationId xmlns:a16="http://schemas.microsoft.com/office/drawing/2014/main" id="{721A674F-7D18-4C60-8C46-D2111C38CC54}"/>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67311</xdr:rowOff>
    </xdr:from>
    <xdr:to>
      <xdr:col>20</xdr:col>
      <xdr:colOff>38100</xdr:colOff>
      <xdr:row>85</xdr:row>
      <xdr:rowOff>168911</xdr:rowOff>
    </xdr:to>
    <xdr:sp macro="" textlink="">
      <xdr:nvSpPr>
        <xdr:cNvPr id="291" name="楕円 290">
          <a:extLst>
            <a:ext uri="{FF2B5EF4-FFF2-40B4-BE49-F238E27FC236}">
              <a16:creationId xmlns:a16="http://schemas.microsoft.com/office/drawing/2014/main" id="{BF65ECED-DD5B-433B-8C84-02521B1BB795}"/>
            </a:ext>
          </a:extLst>
        </xdr:cNvPr>
        <xdr:cNvSpPr/>
      </xdr:nvSpPr>
      <xdr:spPr>
        <a:xfrm>
          <a:off x="3746500" y="1464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85</xdr:row>
      <xdr:rowOff>76836</xdr:rowOff>
    </xdr:from>
    <xdr:to>
      <xdr:col>15</xdr:col>
      <xdr:colOff>101600</xdr:colOff>
      <xdr:row>86</xdr:row>
      <xdr:rowOff>6986</xdr:rowOff>
    </xdr:to>
    <xdr:sp macro="" textlink="">
      <xdr:nvSpPr>
        <xdr:cNvPr id="292" name="楕円 291">
          <a:extLst>
            <a:ext uri="{FF2B5EF4-FFF2-40B4-BE49-F238E27FC236}">
              <a16:creationId xmlns:a16="http://schemas.microsoft.com/office/drawing/2014/main" id="{D935A067-06D8-4871-9F04-CAF4DB06BA6E}"/>
            </a:ext>
          </a:extLst>
        </xdr:cNvPr>
        <xdr:cNvSpPr/>
      </xdr:nvSpPr>
      <xdr:spPr>
        <a:xfrm>
          <a:off x="2857500" y="14650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118111</xdr:rowOff>
    </xdr:from>
    <xdr:to>
      <xdr:col>19</xdr:col>
      <xdr:colOff>177800</xdr:colOff>
      <xdr:row>85</xdr:row>
      <xdr:rowOff>127636</xdr:rowOff>
    </xdr:to>
    <xdr:cxnSp macro="">
      <xdr:nvCxnSpPr>
        <xdr:cNvPr id="293" name="直線コネクタ 292">
          <a:extLst>
            <a:ext uri="{FF2B5EF4-FFF2-40B4-BE49-F238E27FC236}">
              <a16:creationId xmlns:a16="http://schemas.microsoft.com/office/drawing/2014/main" id="{415E6B12-5AA4-49CB-B237-344CA5EFF727}"/>
            </a:ext>
          </a:extLst>
        </xdr:cNvPr>
        <xdr:cNvCxnSpPr/>
      </xdr:nvCxnSpPr>
      <xdr:spPr>
        <a:xfrm flipV="1">
          <a:off x="2908300" y="14691361"/>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59689</xdr:rowOff>
    </xdr:from>
    <xdr:to>
      <xdr:col>10</xdr:col>
      <xdr:colOff>165100</xdr:colOff>
      <xdr:row>85</xdr:row>
      <xdr:rowOff>161289</xdr:rowOff>
    </xdr:to>
    <xdr:sp macro="" textlink="">
      <xdr:nvSpPr>
        <xdr:cNvPr id="294" name="楕円 293">
          <a:extLst>
            <a:ext uri="{FF2B5EF4-FFF2-40B4-BE49-F238E27FC236}">
              <a16:creationId xmlns:a16="http://schemas.microsoft.com/office/drawing/2014/main" id="{A6D8F972-3CA1-4BE5-8BA7-37FB43AA8327}"/>
            </a:ext>
          </a:extLst>
        </xdr:cNvPr>
        <xdr:cNvSpPr/>
      </xdr:nvSpPr>
      <xdr:spPr>
        <a:xfrm>
          <a:off x="1968500" y="14632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110489</xdr:rowOff>
    </xdr:from>
    <xdr:to>
      <xdr:col>15</xdr:col>
      <xdr:colOff>50800</xdr:colOff>
      <xdr:row>85</xdr:row>
      <xdr:rowOff>127636</xdr:rowOff>
    </xdr:to>
    <xdr:cxnSp macro="">
      <xdr:nvCxnSpPr>
        <xdr:cNvPr id="295" name="直線コネクタ 294">
          <a:extLst>
            <a:ext uri="{FF2B5EF4-FFF2-40B4-BE49-F238E27FC236}">
              <a16:creationId xmlns:a16="http://schemas.microsoft.com/office/drawing/2014/main" id="{F33362A3-4792-4DCC-83DD-42381B429145}"/>
            </a:ext>
          </a:extLst>
        </xdr:cNvPr>
        <xdr:cNvCxnSpPr/>
      </xdr:nvCxnSpPr>
      <xdr:spPr>
        <a:xfrm>
          <a:off x="2019300" y="14683739"/>
          <a:ext cx="889000" cy="1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40639</xdr:rowOff>
    </xdr:from>
    <xdr:to>
      <xdr:col>6</xdr:col>
      <xdr:colOff>38100</xdr:colOff>
      <xdr:row>85</xdr:row>
      <xdr:rowOff>142239</xdr:rowOff>
    </xdr:to>
    <xdr:sp macro="" textlink="">
      <xdr:nvSpPr>
        <xdr:cNvPr id="296" name="楕円 295">
          <a:extLst>
            <a:ext uri="{FF2B5EF4-FFF2-40B4-BE49-F238E27FC236}">
              <a16:creationId xmlns:a16="http://schemas.microsoft.com/office/drawing/2014/main" id="{C6FA4294-AE28-43F6-814A-14B187BDE563}"/>
            </a:ext>
          </a:extLst>
        </xdr:cNvPr>
        <xdr:cNvSpPr/>
      </xdr:nvSpPr>
      <xdr:spPr>
        <a:xfrm>
          <a:off x="1079500" y="14613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91439</xdr:rowOff>
    </xdr:from>
    <xdr:to>
      <xdr:col>10</xdr:col>
      <xdr:colOff>114300</xdr:colOff>
      <xdr:row>85</xdr:row>
      <xdr:rowOff>110489</xdr:rowOff>
    </xdr:to>
    <xdr:cxnSp macro="">
      <xdr:nvCxnSpPr>
        <xdr:cNvPr id="297" name="直線コネクタ 296">
          <a:extLst>
            <a:ext uri="{FF2B5EF4-FFF2-40B4-BE49-F238E27FC236}">
              <a16:creationId xmlns:a16="http://schemas.microsoft.com/office/drawing/2014/main" id="{85770086-1323-480D-8431-E70490BA3216}"/>
            </a:ext>
          </a:extLst>
        </xdr:cNvPr>
        <xdr:cNvCxnSpPr/>
      </xdr:nvCxnSpPr>
      <xdr:spPr>
        <a:xfrm>
          <a:off x="1130300" y="14664689"/>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111141</xdr:rowOff>
    </xdr:from>
    <xdr:ext cx="405111" cy="259045"/>
    <xdr:sp macro="" textlink="">
      <xdr:nvSpPr>
        <xdr:cNvPr id="298" name="n_1aveValue【公営住宅】&#10;有形固定資産減価償却率">
          <a:extLst>
            <a:ext uri="{FF2B5EF4-FFF2-40B4-BE49-F238E27FC236}">
              <a16:creationId xmlns:a16="http://schemas.microsoft.com/office/drawing/2014/main" id="{9BDDA85E-602F-4C4F-B2AE-DBDAA4668A93}"/>
            </a:ext>
          </a:extLst>
        </xdr:cNvPr>
        <xdr:cNvSpPr txBox="1"/>
      </xdr:nvSpPr>
      <xdr:spPr>
        <a:xfrm>
          <a:off x="3582044" y="13827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80663</xdr:rowOff>
    </xdr:from>
    <xdr:ext cx="405111" cy="259045"/>
    <xdr:sp macro="" textlink="">
      <xdr:nvSpPr>
        <xdr:cNvPr id="299" name="n_2aveValue【公営住宅】&#10;有形固定資産減価償却率">
          <a:extLst>
            <a:ext uri="{FF2B5EF4-FFF2-40B4-BE49-F238E27FC236}">
              <a16:creationId xmlns:a16="http://schemas.microsoft.com/office/drawing/2014/main" id="{312B6C78-D5CE-4B6E-8897-E5C34D6599BB}"/>
            </a:ext>
          </a:extLst>
        </xdr:cNvPr>
        <xdr:cNvSpPr txBox="1"/>
      </xdr:nvSpPr>
      <xdr:spPr>
        <a:xfrm>
          <a:off x="2705744" y="13796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92091</xdr:rowOff>
    </xdr:from>
    <xdr:ext cx="405111" cy="259045"/>
    <xdr:sp macro="" textlink="">
      <xdr:nvSpPr>
        <xdr:cNvPr id="300" name="n_3aveValue【公営住宅】&#10;有形固定資産減価償却率">
          <a:extLst>
            <a:ext uri="{FF2B5EF4-FFF2-40B4-BE49-F238E27FC236}">
              <a16:creationId xmlns:a16="http://schemas.microsoft.com/office/drawing/2014/main" id="{E4C20C37-A866-4C32-8927-65AC5DE72125}"/>
            </a:ext>
          </a:extLst>
        </xdr:cNvPr>
        <xdr:cNvSpPr txBox="1"/>
      </xdr:nvSpPr>
      <xdr:spPr>
        <a:xfrm>
          <a:off x="1816744" y="13808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73041</xdr:rowOff>
    </xdr:from>
    <xdr:ext cx="405111" cy="259045"/>
    <xdr:sp macro="" textlink="">
      <xdr:nvSpPr>
        <xdr:cNvPr id="301" name="n_4aveValue【公営住宅】&#10;有形固定資産減価償却率">
          <a:extLst>
            <a:ext uri="{FF2B5EF4-FFF2-40B4-BE49-F238E27FC236}">
              <a16:creationId xmlns:a16="http://schemas.microsoft.com/office/drawing/2014/main" id="{F21E1EFA-C2D8-4717-95C8-0F0236A6B9C9}"/>
            </a:ext>
          </a:extLst>
        </xdr:cNvPr>
        <xdr:cNvSpPr txBox="1"/>
      </xdr:nvSpPr>
      <xdr:spPr>
        <a:xfrm>
          <a:off x="927744" y="13789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160038</xdr:rowOff>
    </xdr:from>
    <xdr:ext cx="405111" cy="259045"/>
    <xdr:sp macro="" textlink="">
      <xdr:nvSpPr>
        <xdr:cNvPr id="302" name="n_1mainValue【公営住宅】&#10;有形固定資産減価償却率">
          <a:extLst>
            <a:ext uri="{FF2B5EF4-FFF2-40B4-BE49-F238E27FC236}">
              <a16:creationId xmlns:a16="http://schemas.microsoft.com/office/drawing/2014/main" id="{BC811E28-5974-4868-AD59-79A4A38800B6}"/>
            </a:ext>
          </a:extLst>
        </xdr:cNvPr>
        <xdr:cNvSpPr txBox="1"/>
      </xdr:nvSpPr>
      <xdr:spPr>
        <a:xfrm>
          <a:off x="3582044" y="14733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169563</xdr:rowOff>
    </xdr:from>
    <xdr:ext cx="405111" cy="259045"/>
    <xdr:sp macro="" textlink="">
      <xdr:nvSpPr>
        <xdr:cNvPr id="303" name="n_2mainValue【公営住宅】&#10;有形固定資産減価償却率">
          <a:extLst>
            <a:ext uri="{FF2B5EF4-FFF2-40B4-BE49-F238E27FC236}">
              <a16:creationId xmlns:a16="http://schemas.microsoft.com/office/drawing/2014/main" id="{4E26B7DD-813C-4676-96E5-52A8E5DBCF73}"/>
            </a:ext>
          </a:extLst>
        </xdr:cNvPr>
        <xdr:cNvSpPr txBox="1"/>
      </xdr:nvSpPr>
      <xdr:spPr>
        <a:xfrm>
          <a:off x="2705744" y="14742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152416</xdr:rowOff>
    </xdr:from>
    <xdr:ext cx="405111" cy="259045"/>
    <xdr:sp macro="" textlink="">
      <xdr:nvSpPr>
        <xdr:cNvPr id="304" name="n_3mainValue【公営住宅】&#10;有形固定資産減価償却率">
          <a:extLst>
            <a:ext uri="{FF2B5EF4-FFF2-40B4-BE49-F238E27FC236}">
              <a16:creationId xmlns:a16="http://schemas.microsoft.com/office/drawing/2014/main" id="{D7F1876E-3348-4306-9A4B-2610ADF2FB1A}"/>
            </a:ext>
          </a:extLst>
        </xdr:cNvPr>
        <xdr:cNvSpPr txBox="1"/>
      </xdr:nvSpPr>
      <xdr:spPr>
        <a:xfrm>
          <a:off x="1816744" y="14725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133366</xdr:rowOff>
    </xdr:from>
    <xdr:ext cx="405111" cy="259045"/>
    <xdr:sp macro="" textlink="">
      <xdr:nvSpPr>
        <xdr:cNvPr id="305" name="n_4mainValue【公営住宅】&#10;有形固定資産減価償却率">
          <a:extLst>
            <a:ext uri="{FF2B5EF4-FFF2-40B4-BE49-F238E27FC236}">
              <a16:creationId xmlns:a16="http://schemas.microsoft.com/office/drawing/2014/main" id="{98BC5609-AC70-43FD-B212-7878F0DEB385}"/>
            </a:ext>
          </a:extLst>
        </xdr:cNvPr>
        <xdr:cNvSpPr txBox="1"/>
      </xdr:nvSpPr>
      <xdr:spPr>
        <a:xfrm>
          <a:off x="927744" y="14706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6" name="正方形/長方形 305">
          <a:extLst>
            <a:ext uri="{FF2B5EF4-FFF2-40B4-BE49-F238E27FC236}">
              <a16:creationId xmlns:a16="http://schemas.microsoft.com/office/drawing/2014/main" id="{CD67C32E-184F-43DA-9219-05B6BFF99986}"/>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7" name="正方形/長方形 306">
          <a:extLst>
            <a:ext uri="{FF2B5EF4-FFF2-40B4-BE49-F238E27FC236}">
              <a16:creationId xmlns:a16="http://schemas.microsoft.com/office/drawing/2014/main" id="{45A64840-7318-4F8F-92B3-6D933B302C86}"/>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8" name="正方形/長方形 307">
          <a:extLst>
            <a:ext uri="{FF2B5EF4-FFF2-40B4-BE49-F238E27FC236}">
              <a16:creationId xmlns:a16="http://schemas.microsoft.com/office/drawing/2014/main" id="{A27607F6-9321-4669-A6C4-4BAFD3EB2EE2}"/>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9" name="正方形/長方形 308">
          <a:extLst>
            <a:ext uri="{FF2B5EF4-FFF2-40B4-BE49-F238E27FC236}">
              <a16:creationId xmlns:a16="http://schemas.microsoft.com/office/drawing/2014/main" id="{A458DB4E-7369-48F1-989D-876D3C6CF642}"/>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0" name="正方形/長方形 309">
          <a:extLst>
            <a:ext uri="{FF2B5EF4-FFF2-40B4-BE49-F238E27FC236}">
              <a16:creationId xmlns:a16="http://schemas.microsoft.com/office/drawing/2014/main" id="{1E4A0E6A-3A34-41E0-8481-22C2F9E35129}"/>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1" name="正方形/長方形 310">
          <a:extLst>
            <a:ext uri="{FF2B5EF4-FFF2-40B4-BE49-F238E27FC236}">
              <a16:creationId xmlns:a16="http://schemas.microsoft.com/office/drawing/2014/main" id="{9ACF2E67-D99B-4121-89A6-DDC3602BC9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2" name="正方形/長方形 311">
          <a:extLst>
            <a:ext uri="{FF2B5EF4-FFF2-40B4-BE49-F238E27FC236}">
              <a16:creationId xmlns:a16="http://schemas.microsoft.com/office/drawing/2014/main" id="{441621AD-56AE-4036-92C1-DB8DB227F6E8}"/>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3" name="正方形/長方形 312">
          <a:extLst>
            <a:ext uri="{FF2B5EF4-FFF2-40B4-BE49-F238E27FC236}">
              <a16:creationId xmlns:a16="http://schemas.microsoft.com/office/drawing/2014/main" id="{42C28D71-13D8-46BC-8A3B-D031345CF652}"/>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4" name="テキスト ボックス 313">
          <a:extLst>
            <a:ext uri="{FF2B5EF4-FFF2-40B4-BE49-F238E27FC236}">
              <a16:creationId xmlns:a16="http://schemas.microsoft.com/office/drawing/2014/main" id="{FB121FBE-8CA4-4ADB-AECD-E2E107C8769D}"/>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5" name="直線コネクタ 314">
          <a:extLst>
            <a:ext uri="{FF2B5EF4-FFF2-40B4-BE49-F238E27FC236}">
              <a16:creationId xmlns:a16="http://schemas.microsoft.com/office/drawing/2014/main" id="{716DC41D-D0E2-4AEC-BC9E-76E4EAAB4A9B}"/>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16" name="直線コネクタ 315">
          <a:extLst>
            <a:ext uri="{FF2B5EF4-FFF2-40B4-BE49-F238E27FC236}">
              <a16:creationId xmlns:a16="http://schemas.microsoft.com/office/drawing/2014/main" id="{8C666D84-F4F2-4A5B-A96F-A573BF005039}"/>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17" name="テキスト ボックス 316">
          <a:extLst>
            <a:ext uri="{FF2B5EF4-FFF2-40B4-BE49-F238E27FC236}">
              <a16:creationId xmlns:a16="http://schemas.microsoft.com/office/drawing/2014/main" id="{83A90989-73C3-4F7F-827E-C40BE77430B1}"/>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18" name="直線コネクタ 317">
          <a:extLst>
            <a:ext uri="{FF2B5EF4-FFF2-40B4-BE49-F238E27FC236}">
              <a16:creationId xmlns:a16="http://schemas.microsoft.com/office/drawing/2014/main" id="{36247FA9-FA0E-4710-8DD0-6329D5D91951}"/>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19" name="テキスト ボックス 318">
          <a:extLst>
            <a:ext uri="{FF2B5EF4-FFF2-40B4-BE49-F238E27FC236}">
              <a16:creationId xmlns:a16="http://schemas.microsoft.com/office/drawing/2014/main" id="{D5038FCF-FA63-4A6D-B401-3166BA69C2F0}"/>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20" name="直線コネクタ 319">
          <a:extLst>
            <a:ext uri="{FF2B5EF4-FFF2-40B4-BE49-F238E27FC236}">
              <a16:creationId xmlns:a16="http://schemas.microsoft.com/office/drawing/2014/main" id="{552AD477-D184-4590-8A3E-5DD44197EA88}"/>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21" name="テキスト ボックス 320">
          <a:extLst>
            <a:ext uri="{FF2B5EF4-FFF2-40B4-BE49-F238E27FC236}">
              <a16:creationId xmlns:a16="http://schemas.microsoft.com/office/drawing/2014/main" id="{E5E4DECF-78B2-4207-87A9-C16CD888A85E}"/>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22" name="直線コネクタ 321">
          <a:extLst>
            <a:ext uri="{FF2B5EF4-FFF2-40B4-BE49-F238E27FC236}">
              <a16:creationId xmlns:a16="http://schemas.microsoft.com/office/drawing/2014/main" id="{1D405BB9-D9BE-4738-B984-011DB9C9D807}"/>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23" name="テキスト ボックス 322">
          <a:extLst>
            <a:ext uri="{FF2B5EF4-FFF2-40B4-BE49-F238E27FC236}">
              <a16:creationId xmlns:a16="http://schemas.microsoft.com/office/drawing/2014/main" id="{DF0AB095-2189-44B5-8ED4-7CAD34E93051}"/>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24" name="直線コネクタ 323">
          <a:extLst>
            <a:ext uri="{FF2B5EF4-FFF2-40B4-BE49-F238E27FC236}">
              <a16:creationId xmlns:a16="http://schemas.microsoft.com/office/drawing/2014/main" id="{E927A3ED-D0AD-457F-A5BE-486607B943C8}"/>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25" name="テキスト ボックス 324">
          <a:extLst>
            <a:ext uri="{FF2B5EF4-FFF2-40B4-BE49-F238E27FC236}">
              <a16:creationId xmlns:a16="http://schemas.microsoft.com/office/drawing/2014/main" id="{2606F3FD-C45A-4BAD-BBC8-D824AA970DDF}"/>
            </a:ext>
          </a:extLst>
        </xdr:cNvPr>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26" name="直線コネクタ 325">
          <a:extLst>
            <a:ext uri="{FF2B5EF4-FFF2-40B4-BE49-F238E27FC236}">
              <a16:creationId xmlns:a16="http://schemas.microsoft.com/office/drawing/2014/main" id="{BEAF92BD-A3BF-4322-8A85-9A038AE2CC86}"/>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27" name="テキスト ボックス 326">
          <a:extLst>
            <a:ext uri="{FF2B5EF4-FFF2-40B4-BE49-F238E27FC236}">
              <a16:creationId xmlns:a16="http://schemas.microsoft.com/office/drawing/2014/main" id="{907C1E07-8579-47FA-A377-94A125FC7529}"/>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8" name="直線コネクタ 327">
          <a:extLst>
            <a:ext uri="{FF2B5EF4-FFF2-40B4-BE49-F238E27FC236}">
              <a16:creationId xmlns:a16="http://schemas.microsoft.com/office/drawing/2014/main" id="{102CEA69-59C9-432A-A4E0-4B52CB2E7964}"/>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29" name="テキスト ボックス 328">
          <a:extLst>
            <a:ext uri="{FF2B5EF4-FFF2-40B4-BE49-F238E27FC236}">
              <a16:creationId xmlns:a16="http://schemas.microsoft.com/office/drawing/2014/main" id="{900EEED6-B938-46BA-9D37-95BA083409E1}"/>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0" name="【公営住宅】&#10;一人当たり面積グラフ枠">
          <a:extLst>
            <a:ext uri="{FF2B5EF4-FFF2-40B4-BE49-F238E27FC236}">
              <a16:creationId xmlns:a16="http://schemas.microsoft.com/office/drawing/2014/main" id="{F241BD25-1929-4C63-998B-BC1130998FAB}"/>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106353</xdr:rowOff>
    </xdr:from>
    <xdr:to>
      <xdr:col>54</xdr:col>
      <xdr:colOff>189865</xdr:colOff>
      <xdr:row>86</xdr:row>
      <xdr:rowOff>154687</xdr:rowOff>
    </xdr:to>
    <xdr:cxnSp macro="">
      <xdr:nvCxnSpPr>
        <xdr:cNvPr id="331" name="直線コネクタ 330">
          <a:extLst>
            <a:ext uri="{FF2B5EF4-FFF2-40B4-BE49-F238E27FC236}">
              <a16:creationId xmlns:a16="http://schemas.microsoft.com/office/drawing/2014/main" id="{E8D33E39-CFF7-4E44-946F-FC5868F44C5D}"/>
            </a:ext>
          </a:extLst>
        </xdr:cNvPr>
        <xdr:cNvCxnSpPr/>
      </xdr:nvCxnSpPr>
      <xdr:spPr>
        <a:xfrm flipV="1">
          <a:off x="10476865" y="13308003"/>
          <a:ext cx="0" cy="1591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158514</xdr:rowOff>
    </xdr:from>
    <xdr:ext cx="469744" cy="259045"/>
    <xdr:sp macro="" textlink="">
      <xdr:nvSpPr>
        <xdr:cNvPr id="332" name="【公営住宅】&#10;一人当たり面積最小値テキスト">
          <a:extLst>
            <a:ext uri="{FF2B5EF4-FFF2-40B4-BE49-F238E27FC236}">
              <a16:creationId xmlns:a16="http://schemas.microsoft.com/office/drawing/2014/main" id="{BCD0C729-F99A-49FA-B092-979A419F5628}"/>
            </a:ext>
          </a:extLst>
        </xdr:cNvPr>
        <xdr:cNvSpPr txBox="1"/>
      </xdr:nvSpPr>
      <xdr:spPr>
        <a:xfrm>
          <a:off x="10515600" y="14903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154687</xdr:rowOff>
    </xdr:from>
    <xdr:to>
      <xdr:col>55</xdr:col>
      <xdr:colOff>88900</xdr:colOff>
      <xdr:row>86</xdr:row>
      <xdr:rowOff>154687</xdr:rowOff>
    </xdr:to>
    <xdr:cxnSp macro="">
      <xdr:nvCxnSpPr>
        <xdr:cNvPr id="333" name="直線コネクタ 332">
          <a:extLst>
            <a:ext uri="{FF2B5EF4-FFF2-40B4-BE49-F238E27FC236}">
              <a16:creationId xmlns:a16="http://schemas.microsoft.com/office/drawing/2014/main" id="{766AFEA8-5DF9-4A97-98CC-83DB8F4C8325}"/>
            </a:ext>
          </a:extLst>
        </xdr:cNvPr>
        <xdr:cNvCxnSpPr/>
      </xdr:nvCxnSpPr>
      <xdr:spPr>
        <a:xfrm>
          <a:off x="10388600" y="14899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53030</xdr:rowOff>
    </xdr:from>
    <xdr:ext cx="534377" cy="259045"/>
    <xdr:sp macro="" textlink="">
      <xdr:nvSpPr>
        <xdr:cNvPr id="334" name="【公営住宅】&#10;一人当たり面積最大値テキスト">
          <a:extLst>
            <a:ext uri="{FF2B5EF4-FFF2-40B4-BE49-F238E27FC236}">
              <a16:creationId xmlns:a16="http://schemas.microsoft.com/office/drawing/2014/main" id="{99CB7F65-4569-42DC-9036-989ACB22404A}"/>
            </a:ext>
          </a:extLst>
        </xdr:cNvPr>
        <xdr:cNvSpPr txBox="1"/>
      </xdr:nvSpPr>
      <xdr:spPr>
        <a:xfrm>
          <a:off x="10515600" y="13083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106353</xdr:rowOff>
    </xdr:from>
    <xdr:to>
      <xdr:col>55</xdr:col>
      <xdr:colOff>88900</xdr:colOff>
      <xdr:row>77</xdr:row>
      <xdr:rowOff>106353</xdr:rowOff>
    </xdr:to>
    <xdr:cxnSp macro="">
      <xdr:nvCxnSpPr>
        <xdr:cNvPr id="335" name="直線コネクタ 334">
          <a:extLst>
            <a:ext uri="{FF2B5EF4-FFF2-40B4-BE49-F238E27FC236}">
              <a16:creationId xmlns:a16="http://schemas.microsoft.com/office/drawing/2014/main" id="{133B2108-5043-4DAE-9F02-C5FDD90E5F2E}"/>
            </a:ext>
          </a:extLst>
        </xdr:cNvPr>
        <xdr:cNvCxnSpPr/>
      </xdr:nvCxnSpPr>
      <xdr:spPr>
        <a:xfrm>
          <a:off x="10388600" y="13308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123679</xdr:rowOff>
    </xdr:from>
    <xdr:ext cx="469744" cy="259045"/>
    <xdr:sp macro="" textlink="">
      <xdr:nvSpPr>
        <xdr:cNvPr id="336" name="【公営住宅】&#10;一人当たり面積平均値テキスト">
          <a:extLst>
            <a:ext uri="{FF2B5EF4-FFF2-40B4-BE49-F238E27FC236}">
              <a16:creationId xmlns:a16="http://schemas.microsoft.com/office/drawing/2014/main" id="{E8B38757-19BB-4BEB-B992-8ECBC0104F8F}"/>
            </a:ext>
          </a:extLst>
        </xdr:cNvPr>
        <xdr:cNvSpPr txBox="1"/>
      </xdr:nvSpPr>
      <xdr:spPr>
        <a:xfrm>
          <a:off x="10515600" y="143540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145252</xdr:rowOff>
    </xdr:from>
    <xdr:to>
      <xdr:col>55</xdr:col>
      <xdr:colOff>50800</xdr:colOff>
      <xdr:row>84</xdr:row>
      <xdr:rowOff>75402</xdr:rowOff>
    </xdr:to>
    <xdr:sp macro="" textlink="">
      <xdr:nvSpPr>
        <xdr:cNvPr id="337" name="フローチャート: 判断 336">
          <a:extLst>
            <a:ext uri="{FF2B5EF4-FFF2-40B4-BE49-F238E27FC236}">
              <a16:creationId xmlns:a16="http://schemas.microsoft.com/office/drawing/2014/main" id="{B35EE82B-27EE-47FD-8019-A8AA9CE4EC94}"/>
            </a:ext>
          </a:extLst>
        </xdr:cNvPr>
        <xdr:cNvSpPr/>
      </xdr:nvSpPr>
      <xdr:spPr>
        <a:xfrm>
          <a:off x="10426700" y="14375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111942</xdr:rowOff>
    </xdr:from>
    <xdr:to>
      <xdr:col>50</xdr:col>
      <xdr:colOff>165100</xdr:colOff>
      <xdr:row>84</xdr:row>
      <xdr:rowOff>42092</xdr:rowOff>
    </xdr:to>
    <xdr:sp macro="" textlink="">
      <xdr:nvSpPr>
        <xdr:cNvPr id="338" name="フローチャート: 判断 337">
          <a:extLst>
            <a:ext uri="{FF2B5EF4-FFF2-40B4-BE49-F238E27FC236}">
              <a16:creationId xmlns:a16="http://schemas.microsoft.com/office/drawing/2014/main" id="{E3CD957F-D7B0-42D3-A047-BAA710BB4CF8}"/>
            </a:ext>
          </a:extLst>
        </xdr:cNvPr>
        <xdr:cNvSpPr/>
      </xdr:nvSpPr>
      <xdr:spPr>
        <a:xfrm>
          <a:off x="9588500" y="14342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112922</xdr:rowOff>
    </xdr:from>
    <xdr:to>
      <xdr:col>46</xdr:col>
      <xdr:colOff>38100</xdr:colOff>
      <xdr:row>84</xdr:row>
      <xdr:rowOff>43072</xdr:rowOff>
    </xdr:to>
    <xdr:sp macro="" textlink="">
      <xdr:nvSpPr>
        <xdr:cNvPr id="339" name="フローチャート: 判断 338">
          <a:extLst>
            <a:ext uri="{FF2B5EF4-FFF2-40B4-BE49-F238E27FC236}">
              <a16:creationId xmlns:a16="http://schemas.microsoft.com/office/drawing/2014/main" id="{B6E69E1F-93C1-436B-9FEF-7FDE216F6723}"/>
            </a:ext>
          </a:extLst>
        </xdr:cNvPr>
        <xdr:cNvSpPr/>
      </xdr:nvSpPr>
      <xdr:spPr>
        <a:xfrm>
          <a:off x="8699500" y="14343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140680</xdr:rowOff>
    </xdr:from>
    <xdr:to>
      <xdr:col>41</xdr:col>
      <xdr:colOff>101600</xdr:colOff>
      <xdr:row>84</xdr:row>
      <xdr:rowOff>70830</xdr:rowOff>
    </xdr:to>
    <xdr:sp macro="" textlink="">
      <xdr:nvSpPr>
        <xdr:cNvPr id="340" name="フローチャート: 判断 339">
          <a:extLst>
            <a:ext uri="{FF2B5EF4-FFF2-40B4-BE49-F238E27FC236}">
              <a16:creationId xmlns:a16="http://schemas.microsoft.com/office/drawing/2014/main" id="{F8488767-076A-4B0B-8343-48B829041F28}"/>
            </a:ext>
          </a:extLst>
        </xdr:cNvPr>
        <xdr:cNvSpPr/>
      </xdr:nvSpPr>
      <xdr:spPr>
        <a:xfrm>
          <a:off x="7810500" y="1437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136434</xdr:rowOff>
    </xdr:from>
    <xdr:to>
      <xdr:col>36</xdr:col>
      <xdr:colOff>165100</xdr:colOff>
      <xdr:row>84</xdr:row>
      <xdr:rowOff>66584</xdr:rowOff>
    </xdr:to>
    <xdr:sp macro="" textlink="">
      <xdr:nvSpPr>
        <xdr:cNvPr id="341" name="フローチャート: 判断 340">
          <a:extLst>
            <a:ext uri="{FF2B5EF4-FFF2-40B4-BE49-F238E27FC236}">
              <a16:creationId xmlns:a16="http://schemas.microsoft.com/office/drawing/2014/main" id="{7A9FE874-791B-4E63-A276-B5CFCF068174}"/>
            </a:ext>
          </a:extLst>
        </xdr:cNvPr>
        <xdr:cNvSpPr/>
      </xdr:nvSpPr>
      <xdr:spPr>
        <a:xfrm>
          <a:off x="6921500" y="14366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2" name="テキスト ボックス 341">
          <a:extLst>
            <a:ext uri="{FF2B5EF4-FFF2-40B4-BE49-F238E27FC236}">
              <a16:creationId xmlns:a16="http://schemas.microsoft.com/office/drawing/2014/main" id="{88E6F7E8-C25C-41B2-AACB-F049998FFC4A}"/>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3" name="テキスト ボックス 342">
          <a:extLst>
            <a:ext uri="{FF2B5EF4-FFF2-40B4-BE49-F238E27FC236}">
              <a16:creationId xmlns:a16="http://schemas.microsoft.com/office/drawing/2014/main" id="{10AFBA48-AF7B-45E8-BE04-B643A44A4AC3}"/>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4" name="テキスト ボックス 343">
          <a:extLst>
            <a:ext uri="{FF2B5EF4-FFF2-40B4-BE49-F238E27FC236}">
              <a16:creationId xmlns:a16="http://schemas.microsoft.com/office/drawing/2014/main" id="{C3E5CC63-2BFE-45FF-8C4C-50A17CE366B1}"/>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5" name="テキスト ボックス 344">
          <a:extLst>
            <a:ext uri="{FF2B5EF4-FFF2-40B4-BE49-F238E27FC236}">
              <a16:creationId xmlns:a16="http://schemas.microsoft.com/office/drawing/2014/main" id="{DFEE884F-0D0F-4DC0-90B8-17D8B273F47E}"/>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6" name="テキスト ボックス 345">
          <a:extLst>
            <a:ext uri="{FF2B5EF4-FFF2-40B4-BE49-F238E27FC236}">
              <a16:creationId xmlns:a16="http://schemas.microsoft.com/office/drawing/2014/main" id="{B54A615C-FA77-45DD-80CA-F68E94D4C471}"/>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39226</xdr:rowOff>
    </xdr:from>
    <xdr:to>
      <xdr:col>50</xdr:col>
      <xdr:colOff>165100</xdr:colOff>
      <xdr:row>85</xdr:row>
      <xdr:rowOff>140826</xdr:rowOff>
    </xdr:to>
    <xdr:sp macro="" textlink="">
      <xdr:nvSpPr>
        <xdr:cNvPr id="347" name="楕円 346">
          <a:extLst>
            <a:ext uri="{FF2B5EF4-FFF2-40B4-BE49-F238E27FC236}">
              <a16:creationId xmlns:a16="http://schemas.microsoft.com/office/drawing/2014/main" id="{05DCDED9-7F0B-4C8E-BFE5-C26AD8CA9581}"/>
            </a:ext>
          </a:extLst>
        </xdr:cNvPr>
        <xdr:cNvSpPr/>
      </xdr:nvSpPr>
      <xdr:spPr>
        <a:xfrm>
          <a:off x="9588500" y="14612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44341</xdr:rowOff>
    </xdr:from>
    <xdr:to>
      <xdr:col>46</xdr:col>
      <xdr:colOff>38100</xdr:colOff>
      <xdr:row>85</xdr:row>
      <xdr:rowOff>145941</xdr:rowOff>
    </xdr:to>
    <xdr:sp macro="" textlink="">
      <xdr:nvSpPr>
        <xdr:cNvPr id="348" name="楕円 347">
          <a:extLst>
            <a:ext uri="{FF2B5EF4-FFF2-40B4-BE49-F238E27FC236}">
              <a16:creationId xmlns:a16="http://schemas.microsoft.com/office/drawing/2014/main" id="{C5A90002-802E-4400-A386-683F824C6899}"/>
            </a:ext>
          </a:extLst>
        </xdr:cNvPr>
        <xdr:cNvSpPr/>
      </xdr:nvSpPr>
      <xdr:spPr>
        <a:xfrm>
          <a:off x="8699500" y="14617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90026</xdr:rowOff>
    </xdr:from>
    <xdr:to>
      <xdr:col>50</xdr:col>
      <xdr:colOff>114300</xdr:colOff>
      <xdr:row>85</xdr:row>
      <xdr:rowOff>95141</xdr:rowOff>
    </xdr:to>
    <xdr:cxnSp macro="">
      <xdr:nvCxnSpPr>
        <xdr:cNvPr id="349" name="直線コネクタ 348">
          <a:extLst>
            <a:ext uri="{FF2B5EF4-FFF2-40B4-BE49-F238E27FC236}">
              <a16:creationId xmlns:a16="http://schemas.microsoft.com/office/drawing/2014/main" id="{7D11B929-FD4D-45B5-8BB3-5602CD08DADB}"/>
            </a:ext>
          </a:extLst>
        </xdr:cNvPr>
        <xdr:cNvCxnSpPr/>
      </xdr:nvCxnSpPr>
      <xdr:spPr>
        <a:xfrm flipV="1">
          <a:off x="8750300" y="14663276"/>
          <a:ext cx="889000" cy="5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41184</xdr:rowOff>
    </xdr:from>
    <xdr:to>
      <xdr:col>41</xdr:col>
      <xdr:colOff>101600</xdr:colOff>
      <xdr:row>85</xdr:row>
      <xdr:rowOff>142784</xdr:rowOff>
    </xdr:to>
    <xdr:sp macro="" textlink="">
      <xdr:nvSpPr>
        <xdr:cNvPr id="350" name="楕円 349">
          <a:extLst>
            <a:ext uri="{FF2B5EF4-FFF2-40B4-BE49-F238E27FC236}">
              <a16:creationId xmlns:a16="http://schemas.microsoft.com/office/drawing/2014/main" id="{5A8522C7-2D53-49C8-A3FA-F317094D6B9B}"/>
            </a:ext>
          </a:extLst>
        </xdr:cNvPr>
        <xdr:cNvSpPr/>
      </xdr:nvSpPr>
      <xdr:spPr>
        <a:xfrm>
          <a:off x="7810500" y="1461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91984</xdr:rowOff>
    </xdr:from>
    <xdr:to>
      <xdr:col>45</xdr:col>
      <xdr:colOff>177800</xdr:colOff>
      <xdr:row>85</xdr:row>
      <xdr:rowOff>95141</xdr:rowOff>
    </xdr:to>
    <xdr:cxnSp macro="">
      <xdr:nvCxnSpPr>
        <xdr:cNvPr id="351" name="直線コネクタ 350">
          <a:extLst>
            <a:ext uri="{FF2B5EF4-FFF2-40B4-BE49-F238E27FC236}">
              <a16:creationId xmlns:a16="http://schemas.microsoft.com/office/drawing/2014/main" id="{AFC84E8F-0877-4E3F-AD04-A1A57AF4B068}"/>
            </a:ext>
          </a:extLst>
        </xdr:cNvPr>
        <xdr:cNvCxnSpPr/>
      </xdr:nvCxnSpPr>
      <xdr:spPr>
        <a:xfrm>
          <a:off x="7861300" y="14665234"/>
          <a:ext cx="889000" cy="3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29211</xdr:rowOff>
    </xdr:from>
    <xdr:to>
      <xdr:col>36</xdr:col>
      <xdr:colOff>165100</xdr:colOff>
      <xdr:row>85</xdr:row>
      <xdr:rowOff>130811</xdr:rowOff>
    </xdr:to>
    <xdr:sp macro="" textlink="">
      <xdr:nvSpPr>
        <xdr:cNvPr id="352" name="楕円 351">
          <a:extLst>
            <a:ext uri="{FF2B5EF4-FFF2-40B4-BE49-F238E27FC236}">
              <a16:creationId xmlns:a16="http://schemas.microsoft.com/office/drawing/2014/main" id="{2807EC88-2B71-4324-91BD-B7F88E8B1861}"/>
            </a:ext>
          </a:extLst>
        </xdr:cNvPr>
        <xdr:cNvSpPr/>
      </xdr:nvSpPr>
      <xdr:spPr>
        <a:xfrm>
          <a:off x="6921500" y="1460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80011</xdr:rowOff>
    </xdr:from>
    <xdr:to>
      <xdr:col>41</xdr:col>
      <xdr:colOff>50800</xdr:colOff>
      <xdr:row>85</xdr:row>
      <xdr:rowOff>91984</xdr:rowOff>
    </xdr:to>
    <xdr:cxnSp macro="">
      <xdr:nvCxnSpPr>
        <xdr:cNvPr id="353" name="直線コネクタ 352">
          <a:extLst>
            <a:ext uri="{FF2B5EF4-FFF2-40B4-BE49-F238E27FC236}">
              <a16:creationId xmlns:a16="http://schemas.microsoft.com/office/drawing/2014/main" id="{969170DC-6E94-4CC1-A061-3FD817083173}"/>
            </a:ext>
          </a:extLst>
        </xdr:cNvPr>
        <xdr:cNvCxnSpPr/>
      </xdr:nvCxnSpPr>
      <xdr:spPr>
        <a:xfrm>
          <a:off x="6972300" y="14653261"/>
          <a:ext cx="889000" cy="11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58619</xdr:rowOff>
    </xdr:from>
    <xdr:ext cx="469744" cy="259045"/>
    <xdr:sp macro="" textlink="">
      <xdr:nvSpPr>
        <xdr:cNvPr id="354" name="n_1aveValue【公営住宅】&#10;一人当たり面積">
          <a:extLst>
            <a:ext uri="{FF2B5EF4-FFF2-40B4-BE49-F238E27FC236}">
              <a16:creationId xmlns:a16="http://schemas.microsoft.com/office/drawing/2014/main" id="{D9B2AC6D-684C-4C32-8A06-1543940D7503}"/>
            </a:ext>
          </a:extLst>
        </xdr:cNvPr>
        <xdr:cNvSpPr txBox="1"/>
      </xdr:nvSpPr>
      <xdr:spPr>
        <a:xfrm>
          <a:off x="9391727" y="14117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59599</xdr:rowOff>
    </xdr:from>
    <xdr:ext cx="469744" cy="259045"/>
    <xdr:sp macro="" textlink="">
      <xdr:nvSpPr>
        <xdr:cNvPr id="355" name="n_2aveValue【公営住宅】&#10;一人当たり面積">
          <a:extLst>
            <a:ext uri="{FF2B5EF4-FFF2-40B4-BE49-F238E27FC236}">
              <a16:creationId xmlns:a16="http://schemas.microsoft.com/office/drawing/2014/main" id="{5301248C-B742-4601-8560-D8B50415661E}"/>
            </a:ext>
          </a:extLst>
        </xdr:cNvPr>
        <xdr:cNvSpPr txBox="1"/>
      </xdr:nvSpPr>
      <xdr:spPr>
        <a:xfrm>
          <a:off x="8515427" y="14118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87357</xdr:rowOff>
    </xdr:from>
    <xdr:ext cx="469744" cy="259045"/>
    <xdr:sp macro="" textlink="">
      <xdr:nvSpPr>
        <xdr:cNvPr id="356" name="n_3aveValue【公営住宅】&#10;一人当たり面積">
          <a:extLst>
            <a:ext uri="{FF2B5EF4-FFF2-40B4-BE49-F238E27FC236}">
              <a16:creationId xmlns:a16="http://schemas.microsoft.com/office/drawing/2014/main" id="{A6EEA398-2C26-43C6-8665-D1F35738B97F}"/>
            </a:ext>
          </a:extLst>
        </xdr:cNvPr>
        <xdr:cNvSpPr txBox="1"/>
      </xdr:nvSpPr>
      <xdr:spPr>
        <a:xfrm>
          <a:off x="7626427" y="14146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83111</xdr:rowOff>
    </xdr:from>
    <xdr:ext cx="469744" cy="259045"/>
    <xdr:sp macro="" textlink="">
      <xdr:nvSpPr>
        <xdr:cNvPr id="357" name="n_4aveValue【公営住宅】&#10;一人当たり面積">
          <a:extLst>
            <a:ext uri="{FF2B5EF4-FFF2-40B4-BE49-F238E27FC236}">
              <a16:creationId xmlns:a16="http://schemas.microsoft.com/office/drawing/2014/main" id="{4FFE331B-39B8-4077-9912-856886CD33B9}"/>
            </a:ext>
          </a:extLst>
        </xdr:cNvPr>
        <xdr:cNvSpPr txBox="1"/>
      </xdr:nvSpPr>
      <xdr:spPr>
        <a:xfrm>
          <a:off x="6737427" y="14142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131953</xdr:rowOff>
    </xdr:from>
    <xdr:ext cx="469744" cy="259045"/>
    <xdr:sp macro="" textlink="">
      <xdr:nvSpPr>
        <xdr:cNvPr id="358" name="n_1mainValue【公営住宅】&#10;一人当たり面積">
          <a:extLst>
            <a:ext uri="{FF2B5EF4-FFF2-40B4-BE49-F238E27FC236}">
              <a16:creationId xmlns:a16="http://schemas.microsoft.com/office/drawing/2014/main" id="{AA6B45EC-C8A4-47BA-BC8C-13CC1A580764}"/>
            </a:ext>
          </a:extLst>
        </xdr:cNvPr>
        <xdr:cNvSpPr txBox="1"/>
      </xdr:nvSpPr>
      <xdr:spPr>
        <a:xfrm>
          <a:off x="9391727" y="14705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137068</xdr:rowOff>
    </xdr:from>
    <xdr:ext cx="469744" cy="259045"/>
    <xdr:sp macro="" textlink="">
      <xdr:nvSpPr>
        <xdr:cNvPr id="359" name="n_2mainValue【公営住宅】&#10;一人当たり面積">
          <a:extLst>
            <a:ext uri="{FF2B5EF4-FFF2-40B4-BE49-F238E27FC236}">
              <a16:creationId xmlns:a16="http://schemas.microsoft.com/office/drawing/2014/main" id="{CC16CF20-59DC-4258-9B76-56655798072B}"/>
            </a:ext>
          </a:extLst>
        </xdr:cNvPr>
        <xdr:cNvSpPr txBox="1"/>
      </xdr:nvSpPr>
      <xdr:spPr>
        <a:xfrm>
          <a:off x="8515427" y="14710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133911</xdr:rowOff>
    </xdr:from>
    <xdr:ext cx="469744" cy="259045"/>
    <xdr:sp macro="" textlink="">
      <xdr:nvSpPr>
        <xdr:cNvPr id="360" name="n_3mainValue【公営住宅】&#10;一人当たり面積">
          <a:extLst>
            <a:ext uri="{FF2B5EF4-FFF2-40B4-BE49-F238E27FC236}">
              <a16:creationId xmlns:a16="http://schemas.microsoft.com/office/drawing/2014/main" id="{8BF1F4AC-7B7B-4359-9A5B-8E6CC618011D}"/>
            </a:ext>
          </a:extLst>
        </xdr:cNvPr>
        <xdr:cNvSpPr txBox="1"/>
      </xdr:nvSpPr>
      <xdr:spPr>
        <a:xfrm>
          <a:off x="7626427" y="14707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121938</xdr:rowOff>
    </xdr:from>
    <xdr:ext cx="469744" cy="259045"/>
    <xdr:sp macro="" textlink="">
      <xdr:nvSpPr>
        <xdr:cNvPr id="361" name="n_4mainValue【公営住宅】&#10;一人当たり面積">
          <a:extLst>
            <a:ext uri="{FF2B5EF4-FFF2-40B4-BE49-F238E27FC236}">
              <a16:creationId xmlns:a16="http://schemas.microsoft.com/office/drawing/2014/main" id="{D3A84396-D753-43A1-87EC-8743E419944E}"/>
            </a:ext>
          </a:extLst>
        </xdr:cNvPr>
        <xdr:cNvSpPr txBox="1"/>
      </xdr:nvSpPr>
      <xdr:spPr>
        <a:xfrm>
          <a:off x="6737427" y="1469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2" name="正方形/長方形 361">
          <a:extLst>
            <a:ext uri="{FF2B5EF4-FFF2-40B4-BE49-F238E27FC236}">
              <a16:creationId xmlns:a16="http://schemas.microsoft.com/office/drawing/2014/main" id="{C4C6C44F-A60A-4867-A483-518065F2C97A}"/>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3" name="正方形/長方形 362">
          <a:extLst>
            <a:ext uri="{FF2B5EF4-FFF2-40B4-BE49-F238E27FC236}">
              <a16:creationId xmlns:a16="http://schemas.microsoft.com/office/drawing/2014/main" id="{366878B8-77DF-4446-A477-0B71D99B3012}"/>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4" name="正方形/長方形 363">
          <a:extLst>
            <a:ext uri="{FF2B5EF4-FFF2-40B4-BE49-F238E27FC236}">
              <a16:creationId xmlns:a16="http://schemas.microsoft.com/office/drawing/2014/main" id="{C2468ED0-EAEB-4BBE-B687-AF57FE990B98}"/>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5" name="正方形/長方形 364">
          <a:extLst>
            <a:ext uri="{FF2B5EF4-FFF2-40B4-BE49-F238E27FC236}">
              <a16:creationId xmlns:a16="http://schemas.microsoft.com/office/drawing/2014/main" id="{C54AF3D7-5F6D-4A27-A0F2-C36455615ECD}"/>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6" name="正方形/長方形 365">
          <a:extLst>
            <a:ext uri="{FF2B5EF4-FFF2-40B4-BE49-F238E27FC236}">
              <a16:creationId xmlns:a16="http://schemas.microsoft.com/office/drawing/2014/main" id="{7EDF4573-97C6-4A52-981D-76E1FE3CF068}"/>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7" name="正方形/長方形 366">
          <a:extLst>
            <a:ext uri="{FF2B5EF4-FFF2-40B4-BE49-F238E27FC236}">
              <a16:creationId xmlns:a16="http://schemas.microsoft.com/office/drawing/2014/main" id="{1C6B2923-CD01-45CA-B42F-423EA25F5FE8}"/>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8" name="正方形/長方形 367">
          <a:extLst>
            <a:ext uri="{FF2B5EF4-FFF2-40B4-BE49-F238E27FC236}">
              <a16:creationId xmlns:a16="http://schemas.microsoft.com/office/drawing/2014/main" id="{E5D27057-8BE7-4DB6-A7F5-448D1C024EA3}"/>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9" name="正方形/長方形 368">
          <a:extLst>
            <a:ext uri="{FF2B5EF4-FFF2-40B4-BE49-F238E27FC236}">
              <a16:creationId xmlns:a16="http://schemas.microsoft.com/office/drawing/2014/main" id="{90314701-1970-4B7E-8A57-08A7CD453866}"/>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70" name="正方形/長方形 369">
          <a:extLst>
            <a:ext uri="{FF2B5EF4-FFF2-40B4-BE49-F238E27FC236}">
              <a16:creationId xmlns:a16="http://schemas.microsoft.com/office/drawing/2014/main" id="{109982C6-3364-448F-BAF4-D4BAA0B0B368}"/>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1" name="正方形/長方形 370">
          <a:extLst>
            <a:ext uri="{FF2B5EF4-FFF2-40B4-BE49-F238E27FC236}">
              <a16:creationId xmlns:a16="http://schemas.microsoft.com/office/drawing/2014/main" id="{639A27D4-E6F3-4B6A-8FC6-98E7F15E5703}"/>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2" name="正方形/長方形 371">
          <a:extLst>
            <a:ext uri="{FF2B5EF4-FFF2-40B4-BE49-F238E27FC236}">
              <a16:creationId xmlns:a16="http://schemas.microsoft.com/office/drawing/2014/main" id="{C129E879-4081-4560-ACA4-726E3C83871E}"/>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3" name="正方形/長方形 372">
          <a:extLst>
            <a:ext uri="{FF2B5EF4-FFF2-40B4-BE49-F238E27FC236}">
              <a16:creationId xmlns:a16="http://schemas.microsoft.com/office/drawing/2014/main" id="{97C4CC3E-8CA9-42EB-BDB8-F6D2E4A0B7FE}"/>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4" name="正方形/長方形 373">
          <a:extLst>
            <a:ext uri="{FF2B5EF4-FFF2-40B4-BE49-F238E27FC236}">
              <a16:creationId xmlns:a16="http://schemas.microsoft.com/office/drawing/2014/main" id="{A7E57B21-5DD7-4643-9678-7EE6B7CD7A8E}"/>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5" name="正方形/長方形 374">
          <a:extLst>
            <a:ext uri="{FF2B5EF4-FFF2-40B4-BE49-F238E27FC236}">
              <a16:creationId xmlns:a16="http://schemas.microsoft.com/office/drawing/2014/main" id="{28127B7C-1538-4F5D-9319-ED921BB7E6E8}"/>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6" name="正方形/長方形 375">
          <a:extLst>
            <a:ext uri="{FF2B5EF4-FFF2-40B4-BE49-F238E27FC236}">
              <a16:creationId xmlns:a16="http://schemas.microsoft.com/office/drawing/2014/main" id="{452F7951-5EFE-4BDF-AE30-BB2EE278889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7" name="正方形/長方形 376">
          <a:extLst>
            <a:ext uri="{FF2B5EF4-FFF2-40B4-BE49-F238E27FC236}">
              <a16:creationId xmlns:a16="http://schemas.microsoft.com/office/drawing/2014/main" id="{7F25767D-E0C6-4CB0-A2DC-B4D0502D54F6}"/>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78" name="正方形/長方形 377">
          <a:extLst>
            <a:ext uri="{FF2B5EF4-FFF2-40B4-BE49-F238E27FC236}">
              <a16:creationId xmlns:a16="http://schemas.microsoft.com/office/drawing/2014/main" id="{5D9447D1-BCDA-4841-9BC6-71D3EBDC82EE}"/>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9" name="正方形/長方形 378">
          <a:extLst>
            <a:ext uri="{FF2B5EF4-FFF2-40B4-BE49-F238E27FC236}">
              <a16:creationId xmlns:a16="http://schemas.microsoft.com/office/drawing/2014/main" id="{BC073381-208D-4731-9FDC-764809BF6D37}"/>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0" name="正方形/長方形 379">
          <a:extLst>
            <a:ext uri="{FF2B5EF4-FFF2-40B4-BE49-F238E27FC236}">
              <a16:creationId xmlns:a16="http://schemas.microsoft.com/office/drawing/2014/main" id="{8984DED2-5F07-4DA0-9096-F5D520C8D86D}"/>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1" name="正方形/長方形 380">
          <a:extLst>
            <a:ext uri="{FF2B5EF4-FFF2-40B4-BE49-F238E27FC236}">
              <a16:creationId xmlns:a16="http://schemas.microsoft.com/office/drawing/2014/main" id="{575409EE-41A6-482C-91E8-85E7437CA8DC}"/>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2" name="正方形/長方形 381">
          <a:extLst>
            <a:ext uri="{FF2B5EF4-FFF2-40B4-BE49-F238E27FC236}">
              <a16:creationId xmlns:a16="http://schemas.microsoft.com/office/drawing/2014/main" id="{75019E20-032D-4616-9D74-6535569986C9}"/>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3" name="正方形/長方形 382">
          <a:extLst>
            <a:ext uri="{FF2B5EF4-FFF2-40B4-BE49-F238E27FC236}">
              <a16:creationId xmlns:a16="http://schemas.microsoft.com/office/drawing/2014/main" id="{202F12A6-920B-4781-8A30-5F35D7E532A8}"/>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4" name="正方形/長方形 383">
          <a:extLst>
            <a:ext uri="{FF2B5EF4-FFF2-40B4-BE49-F238E27FC236}">
              <a16:creationId xmlns:a16="http://schemas.microsoft.com/office/drawing/2014/main" id="{2ACA520A-3BEC-4AB7-BAA2-B929D9B3A3E1}"/>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5" name="正方形/長方形 384">
          <a:extLst>
            <a:ext uri="{FF2B5EF4-FFF2-40B4-BE49-F238E27FC236}">
              <a16:creationId xmlns:a16="http://schemas.microsoft.com/office/drawing/2014/main" id="{BB4C32A1-1466-4B1D-87BB-E45FEAFBB276}"/>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6" name="テキスト ボックス 385">
          <a:extLst>
            <a:ext uri="{FF2B5EF4-FFF2-40B4-BE49-F238E27FC236}">
              <a16:creationId xmlns:a16="http://schemas.microsoft.com/office/drawing/2014/main" id="{6990CE37-E6DC-43D2-A31A-E3C3888CA683}"/>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7" name="直線コネクタ 386">
          <a:extLst>
            <a:ext uri="{FF2B5EF4-FFF2-40B4-BE49-F238E27FC236}">
              <a16:creationId xmlns:a16="http://schemas.microsoft.com/office/drawing/2014/main" id="{77907D87-FD75-4750-8B47-C69D4A62D53A}"/>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88" name="テキスト ボックス 387">
          <a:extLst>
            <a:ext uri="{FF2B5EF4-FFF2-40B4-BE49-F238E27FC236}">
              <a16:creationId xmlns:a16="http://schemas.microsoft.com/office/drawing/2014/main" id="{C96C7D2C-6A1B-4251-9288-ABEAC54AA181}"/>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89" name="直線コネクタ 388">
          <a:extLst>
            <a:ext uri="{FF2B5EF4-FFF2-40B4-BE49-F238E27FC236}">
              <a16:creationId xmlns:a16="http://schemas.microsoft.com/office/drawing/2014/main" id="{92E89D7B-7C69-4B4E-8D84-5947B2D127B7}"/>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90" name="テキスト ボックス 389">
          <a:extLst>
            <a:ext uri="{FF2B5EF4-FFF2-40B4-BE49-F238E27FC236}">
              <a16:creationId xmlns:a16="http://schemas.microsoft.com/office/drawing/2014/main" id="{60162FDF-6DFE-4324-B4A3-790986D4D09F}"/>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91" name="直線コネクタ 390">
          <a:extLst>
            <a:ext uri="{FF2B5EF4-FFF2-40B4-BE49-F238E27FC236}">
              <a16:creationId xmlns:a16="http://schemas.microsoft.com/office/drawing/2014/main" id="{3E5EF5A7-5165-440E-84CC-A66BCF201A7A}"/>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92" name="テキスト ボックス 391">
          <a:extLst>
            <a:ext uri="{FF2B5EF4-FFF2-40B4-BE49-F238E27FC236}">
              <a16:creationId xmlns:a16="http://schemas.microsoft.com/office/drawing/2014/main" id="{B2C74DD0-2107-4122-91D7-396A9534EC5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93" name="直線コネクタ 392">
          <a:extLst>
            <a:ext uri="{FF2B5EF4-FFF2-40B4-BE49-F238E27FC236}">
              <a16:creationId xmlns:a16="http://schemas.microsoft.com/office/drawing/2014/main" id="{212798A7-F0C0-40E2-BE8A-FC5526417553}"/>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94" name="テキスト ボックス 393">
          <a:extLst>
            <a:ext uri="{FF2B5EF4-FFF2-40B4-BE49-F238E27FC236}">
              <a16:creationId xmlns:a16="http://schemas.microsoft.com/office/drawing/2014/main" id="{58B2A279-8514-4A0C-93CB-8526348F4C22}"/>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95" name="直線コネクタ 394">
          <a:extLst>
            <a:ext uri="{FF2B5EF4-FFF2-40B4-BE49-F238E27FC236}">
              <a16:creationId xmlns:a16="http://schemas.microsoft.com/office/drawing/2014/main" id="{02DAF610-4930-49BF-9C21-442B54E438A6}"/>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96" name="テキスト ボックス 395">
          <a:extLst>
            <a:ext uri="{FF2B5EF4-FFF2-40B4-BE49-F238E27FC236}">
              <a16:creationId xmlns:a16="http://schemas.microsoft.com/office/drawing/2014/main" id="{B935579A-690A-477E-95FE-6C6B5CF995AB}"/>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97" name="直線コネクタ 396">
          <a:extLst>
            <a:ext uri="{FF2B5EF4-FFF2-40B4-BE49-F238E27FC236}">
              <a16:creationId xmlns:a16="http://schemas.microsoft.com/office/drawing/2014/main" id="{FD9EE270-47D0-4E8C-BFDC-1F565DFFF91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98" name="テキスト ボックス 397">
          <a:extLst>
            <a:ext uri="{FF2B5EF4-FFF2-40B4-BE49-F238E27FC236}">
              <a16:creationId xmlns:a16="http://schemas.microsoft.com/office/drawing/2014/main" id="{2B99815B-24D5-4066-833D-DD769D848D32}"/>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99" name="直線コネクタ 398">
          <a:extLst>
            <a:ext uri="{FF2B5EF4-FFF2-40B4-BE49-F238E27FC236}">
              <a16:creationId xmlns:a16="http://schemas.microsoft.com/office/drawing/2014/main" id="{78589916-889B-4498-A538-01EF150952F7}"/>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00" name="テキスト ボックス 399">
          <a:extLst>
            <a:ext uri="{FF2B5EF4-FFF2-40B4-BE49-F238E27FC236}">
              <a16:creationId xmlns:a16="http://schemas.microsoft.com/office/drawing/2014/main" id="{EDD7FCA0-72F5-4017-A1FB-0022C948DD45}"/>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1" name="直線コネクタ 400">
          <a:extLst>
            <a:ext uri="{FF2B5EF4-FFF2-40B4-BE49-F238E27FC236}">
              <a16:creationId xmlns:a16="http://schemas.microsoft.com/office/drawing/2014/main" id="{FC39A818-4EF6-4C93-A5C1-6311D487D425}"/>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認定こども園・幼稚園・保育所】&#10;有形固定資産減価償却率グラフ枠">
          <a:extLst>
            <a:ext uri="{FF2B5EF4-FFF2-40B4-BE49-F238E27FC236}">
              <a16:creationId xmlns:a16="http://schemas.microsoft.com/office/drawing/2014/main" id="{D3B20196-6E31-499F-8593-C4235996E611}"/>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77833</xdr:rowOff>
    </xdr:from>
    <xdr:to>
      <xdr:col>85</xdr:col>
      <xdr:colOff>126364</xdr:colOff>
      <xdr:row>42</xdr:row>
      <xdr:rowOff>92528</xdr:rowOff>
    </xdr:to>
    <xdr:cxnSp macro="">
      <xdr:nvCxnSpPr>
        <xdr:cNvPr id="403" name="直線コネクタ 402">
          <a:extLst>
            <a:ext uri="{FF2B5EF4-FFF2-40B4-BE49-F238E27FC236}">
              <a16:creationId xmlns:a16="http://schemas.microsoft.com/office/drawing/2014/main" id="{5628FCFC-B15B-4144-BD5D-F8CF2A3ABFE9}"/>
            </a:ext>
          </a:extLst>
        </xdr:cNvPr>
        <xdr:cNvCxnSpPr/>
      </xdr:nvCxnSpPr>
      <xdr:spPr>
        <a:xfrm flipV="1">
          <a:off x="16318864" y="5735683"/>
          <a:ext cx="0" cy="1557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04" name="【認定こども園・幼稚園・保育所】&#10;有形固定資産減価償却率最小値テキスト">
          <a:extLst>
            <a:ext uri="{FF2B5EF4-FFF2-40B4-BE49-F238E27FC236}">
              <a16:creationId xmlns:a16="http://schemas.microsoft.com/office/drawing/2014/main" id="{EBF52041-A00F-4075-998D-5423B4AF03CD}"/>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05" name="直線コネクタ 404">
          <a:extLst>
            <a:ext uri="{FF2B5EF4-FFF2-40B4-BE49-F238E27FC236}">
              <a16:creationId xmlns:a16="http://schemas.microsoft.com/office/drawing/2014/main" id="{4A1A7AD7-3829-48A0-BDF2-9C3B2C2ABF45}"/>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24510</xdr:rowOff>
    </xdr:from>
    <xdr:ext cx="340478" cy="259045"/>
    <xdr:sp macro="" textlink="">
      <xdr:nvSpPr>
        <xdr:cNvPr id="406" name="【認定こども園・幼稚園・保育所】&#10;有形固定資産減価償却率最大値テキスト">
          <a:extLst>
            <a:ext uri="{FF2B5EF4-FFF2-40B4-BE49-F238E27FC236}">
              <a16:creationId xmlns:a16="http://schemas.microsoft.com/office/drawing/2014/main" id="{59192702-E3C5-4F69-802A-583E8193FCA2}"/>
            </a:ext>
          </a:extLst>
        </xdr:cNvPr>
        <xdr:cNvSpPr txBox="1"/>
      </xdr:nvSpPr>
      <xdr:spPr>
        <a:xfrm>
          <a:off x="16357600" y="55109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77833</xdr:rowOff>
    </xdr:from>
    <xdr:to>
      <xdr:col>86</xdr:col>
      <xdr:colOff>25400</xdr:colOff>
      <xdr:row>33</xdr:row>
      <xdr:rowOff>77833</xdr:rowOff>
    </xdr:to>
    <xdr:cxnSp macro="">
      <xdr:nvCxnSpPr>
        <xdr:cNvPr id="407" name="直線コネクタ 406">
          <a:extLst>
            <a:ext uri="{FF2B5EF4-FFF2-40B4-BE49-F238E27FC236}">
              <a16:creationId xmlns:a16="http://schemas.microsoft.com/office/drawing/2014/main" id="{67C57B9E-D15C-48BA-B7C9-4F12EF0C5918}"/>
            </a:ext>
          </a:extLst>
        </xdr:cNvPr>
        <xdr:cNvCxnSpPr/>
      </xdr:nvCxnSpPr>
      <xdr:spPr>
        <a:xfrm>
          <a:off x="16230600" y="5735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100166</xdr:rowOff>
    </xdr:from>
    <xdr:ext cx="405111" cy="259045"/>
    <xdr:sp macro="" textlink="">
      <xdr:nvSpPr>
        <xdr:cNvPr id="408" name="【認定こども園・幼稚園・保育所】&#10;有形固定資産減価償却率平均値テキスト">
          <a:extLst>
            <a:ext uri="{FF2B5EF4-FFF2-40B4-BE49-F238E27FC236}">
              <a16:creationId xmlns:a16="http://schemas.microsoft.com/office/drawing/2014/main" id="{DCEF3B83-A3CD-4D8F-9D61-EF377F9B7943}"/>
            </a:ext>
          </a:extLst>
        </xdr:cNvPr>
        <xdr:cNvSpPr txBox="1"/>
      </xdr:nvSpPr>
      <xdr:spPr>
        <a:xfrm>
          <a:off x="16357600" y="64438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121739</xdr:rowOff>
    </xdr:from>
    <xdr:to>
      <xdr:col>85</xdr:col>
      <xdr:colOff>177800</xdr:colOff>
      <xdr:row>38</xdr:row>
      <xdr:rowOff>51888</xdr:rowOff>
    </xdr:to>
    <xdr:sp macro="" textlink="">
      <xdr:nvSpPr>
        <xdr:cNvPr id="409" name="フローチャート: 判断 408">
          <a:extLst>
            <a:ext uri="{FF2B5EF4-FFF2-40B4-BE49-F238E27FC236}">
              <a16:creationId xmlns:a16="http://schemas.microsoft.com/office/drawing/2014/main" id="{FA33C725-51E3-4616-BCCA-88A468BF40FA}"/>
            </a:ext>
          </a:extLst>
        </xdr:cNvPr>
        <xdr:cNvSpPr/>
      </xdr:nvSpPr>
      <xdr:spPr>
        <a:xfrm>
          <a:off x="16268700" y="646538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102144</xdr:rowOff>
    </xdr:from>
    <xdr:to>
      <xdr:col>81</xdr:col>
      <xdr:colOff>101600</xdr:colOff>
      <xdr:row>38</xdr:row>
      <xdr:rowOff>32294</xdr:rowOff>
    </xdr:to>
    <xdr:sp macro="" textlink="">
      <xdr:nvSpPr>
        <xdr:cNvPr id="410" name="フローチャート: 判断 409">
          <a:extLst>
            <a:ext uri="{FF2B5EF4-FFF2-40B4-BE49-F238E27FC236}">
              <a16:creationId xmlns:a16="http://schemas.microsoft.com/office/drawing/2014/main" id="{45C500DF-5868-4B48-A434-F9DAA24CDD8C}"/>
            </a:ext>
          </a:extLst>
        </xdr:cNvPr>
        <xdr:cNvSpPr/>
      </xdr:nvSpPr>
      <xdr:spPr>
        <a:xfrm>
          <a:off x="15430500" y="644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138067</xdr:rowOff>
    </xdr:from>
    <xdr:to>
      <xdr:col>76</xdr:col>
      <xdr:colOff>165100</xdr:colOff>
      <xdr:row>38</xdr:row>
      <xdr:rowOff>68218</xdr:rowOff>
    </xdr:to>
    <xdr:sp macro="" textlink="">
      <xdr:nvSpPr>
        <xdr:cNvPr id="411" name="フローチャート: 判断 410">
          <a:extLst>
            <a:ext uri="{FF2B5EF4-FFF2-40B4-BE49-F238E27FC236}">
              <a16:creationId xmlns:a16="http://schemas.microsoft.com/office/drawing/2014/main" id="{07536A1C-8BDB-4119-BB29-969BA3600709}"/>
            </a:ext>
          </a:extLst>
        </xdr:cNvPr>
        <xdr:cNvSpPr/>
      </xdr:nvSpPr>
      <xdr:spPr>
        <a:xfrm>
          <a:off x="14541500" y="648171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134801</xdr:rowOff>
    </xdr:from>
    <xdr:to>
      <xdr:col>72</xdr:col>
      <xdr:colOff>38100</xdr:colOff>
      <xdr:row>38</xdr:row>
      <xdr:rowOff>64951</xdr:rowOff>
    </xdr:to>
    <xdr:sp macro="" textlink="">
      <xdr:nvSpPr>
        <xdr:cNvPr id="412" name="フローチャート: 判断 411">
          <a:extLst>
            <a:ext uri="{FF2B5EF4-FFF2-40B4-BE49-F238E27FC236}">
              <a16:creationId xmlns:a16="http://schemas.microsoft.com/office/drawing/2014/main" id="{33CEE6B4-755D-4F00-B3DF-559373FD7EF2}"/>
            </a:ext>
          </a:extLst>
        </xdr:cNvPr>
        <xdr:cNvSpPr/>
      </xdr:nvSpPr>
      <xdr:spPr>
        <a:xfrm>
          <a:off x="13652500" y="647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157661</xdr:rowOff>
    </xdr:from>
    <xdr:to>
      <xdr:col>67</xdr:col>
      <xdr:colOff>101600</xdr:colOff>
      <xdr:row>38</xdr:row>
      <xdr:rowOff>87812</xdr:rowOff>
    </xdr:to>
    <xdr:sp macro="" textlink="">
      <xdr:nvSpPr>
        <xdr:cNvPr id="413" name="フローチャート: 判断 412">
          <a:extLst>
            <a:ext uri="{FF2B5EF4-FFF2-40B4-BE49-F238E27FC236}">
              <a16:creationId xmlns:a16="http://schemas.microsoft.com/office/drawing/2014/main" id="{1AF05DC1-9209-443E-A4A4-52F300D72A88}"/>
            </a:ext>
          </a:extLst>
        </xdr:cNvPr>
        <xdr:cNvSpPr/>
      </xdr:nvSpPr>
      <xdr:spPr>
        <a:xfrm>
          <a:off x="12763500" y="65013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4" name="テキスト ボックス 413">
          <a:extLst>
            <a:ext uri="{FF2B5EF4-FFF2-40B4-BE49-F238E27FC236}">
              <a16:creationId xmlns:a16="http://schemas.microsoft.com/office/drawing/2014/main" id="{9D6DC8E9-CA8C-42AF-8795-3E10F55B586A}"/>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5" name="テキスト ボックス 414">
          <a:extLst>
            <a:ext uri="{FF2B5EF4-FFF2-40B4-BE49-F238E27FC236}">
              <a16:creationId xmlns:a16="http://schemas.microsoft.com/office/drawing/2014/main" id="{183C79B7-16F2-40BE-A768-60CC0F884882}"/>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6" name="テキスト ボックス 415">
          <a:extLst>
            <a:ext uri="{FF2B5EF4-FFF2-40B4-BE49-F238E27FC236}">
              <a16:creationId xmlns:a16="http://schemas.microsoft.com/office/drawing/2014/main" id="{7878607D-55A7-4F14-A3EC-740EC1F3880E}"/>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7" name="テキスト ボックス 416">
          <a:extLst>
            <a:ext uri="{FF2B5EF4-FFF2-40B4-BE49-F238E27FC236}">
              <a16:creationId xmlns:a16="http://schemas.microsoft.com/office/drawing/2014/main" id="{11640ACE-F748-4212-95A3-07C9EC341467}"/>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8" name="テキスト ボックス 417">
          <a:extLst>
            <a:ext uri="{FF2B5EF4-FFF2-40B4-BE49-F238E27FC236}">
              <a16:creationId xmlns:a16="http://schemas.microsoft.com/office/drawing/2014/main" id="{389EDDD2-ECDA-4DAC-A08F-DF11E3EC13C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79284</xdr:rowOff>
    </xdr:from>
    <xdr:to>
      <xdr:col>81</xdr:col>
      <xdr:colOff>101600</xdr:colOff>
      <xdr:row>37</xdr:row>
      <xdr:rowOff>9434</xdr:rowOff>
    </xdr:to>
    <xdr:sp macro="" textlink="">
      <xdr:nvSpPr>
        <xdr:cNvPr id="419" name="楕円 418">
          <a:extLst>
            <a:ext uri="{FF2B5EF4-FFF2-40B4-BE49-F238E27FC236}">
              <a16:creationId xmlns:a16="http://schemas.microsoft.com/office/drawing/2014/main" id="{04903ACA-449E-43E4-AC5C-9D2230CF2711}"/>
            </a:ext>
          </a:extLst>
        </xdr:cNvPr>
        <xdr:cNvSpPr/>
      </xdr:nvSpPr>
      <xdr:spPr>
        <a:xfrm>
          <a:off x="15430500" y="6251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39</xdr:row>
      <xdr:rowOff>89081</xdr:rowOff>
    </xdr:from>
    <xdr:to>
      <xdr:col>76</xdr:col>
      <xdr:colOff>165100</xdr:colOff>
      <xdr:row>40</xdr:row>
      <xdr:rowOff>19231</xdr:rowOff>
    </xdr:to>
    <xdr:sp macro="" textlink="">
      <xdr:nvSpPr>
        <xdr:cNvPr id="420" name="楕円 419">
          <a:extLst>
            <a:ext uri="{FF2B5EF4-FFF2-40B4-BE49-F238E27FC236}">
              <a16:creationId xmlns:a16="http://schemas.microsoft.com/office/drawing/2014/main" id="{CF5FD1B2-9DFF-4C4A-AF23-A086730B890F}"/>
            </a:ext>
          </a:extLst>
        </xdr:cNvPr>
        <xdr:cNvSpPr/>
      </xdr:nvSpPr>
      <xdr:spPr>
        <a:xfrm>
          <a:off x="14541500" y="677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130084</xdr:rowOff>
    </xdr:from>
    <xdr:to>
      <xdr:col>81</xdr:col>
      <xdr:colOff>50800</xdr:colOff>
      <xdr:row>39</xdr:row>
      <xdr:rowOff>139881</xdr:rowOff>
    </xdr:to>
    <xdr:cxnSp macro="">
      <xdr:nvCxnSpPr>
        <xdr:cNvPr id="421" name="直線コネクタ 420">
          <a:extLst>
            <a:ext uri="{FF2B5EF4-FFF2-40B4-BE49-F238E27FC236}">
              <a16:creationId xmlns:a16="http://schemas.microsoft.com/office/drawing/2014/main" id="{15E8C394-4749-4AAF-84EA-33E43AB3B7FB}"/>
            </a:ext>
          </a:extLst>
        </xdr:cNvPr>
        <xdr:cNvCxnSpPr/>
      </xdr:nvCxnSpPr>
      <xdr:spPr>
        <a:xfrm flipV="1">
          <a:off x="14592300" y="6302284"/>
          <a:ext cx="889000" cy="524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41728</xdr:rowOff>
    </xdr:from>
    <xdr:to>
      <xdr:col>72</xdr:col>
      <xdr:colOff>38100</xdr:colOff>
      <xdr:row>39</xdr:row>
      <xdr:rowOff>143328</xdr:rowOff>
    </xdr:to>
    <xdr:sp macro="" textlink="">
      <xdr:nvSpPr>
        <xdr:cNvPr id="422" name="楕円 421">
          <a:extLst>
            <a:ext uri="{FF2B5EF4-FFF2-40B4-BE49-F238E27FC236}">
              <a16:creationId xmlns:a16="http://schemas.microsoft.com/office/drawing/2014/main" id="{5E79F9F1-0094-4F9A-B7B4-80EAEC4E9B7C}"/>
            </a:ext>
          </a:extLst>
        </xdr:cNvPr>
        <xdr:cNvSpPr/>
      </xdr:nvSpPr>
      <xdr:spPr>
        <a:xfrm>
          <a:off x="13652500" y="6728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92528</xdr:rowOff>
    </xdr:from>
    <xdr:to>
      <xdr:col>76</xdr:col>
      <xdr:colOff>114300</xdr:colOff>
      <xdr:row>39</xdr:row>
      <xdr:rowOff>139881</xdr:rowOff>
    </xdr:to>
    <xdr:cxnSp macro="">
      <xdr:nvCxnSpPr>
        <xdr:cNvPr id="423" name="直線コネクタ 422">
          <a:extLst>
            <a:ext uri="{FF2B5EF4-FFF2-40B4-BE49-F238E27FC236}">
              <a16:creationId xmlns:a16="http://schemas.microsoft.com/office/drawing/2014/main" id="{0858FCC5-CB92-4076-A3BA-41E14156A3D4}"/>
            </a:ext>
          </a:extLst>
        </xdr:cNvPr>
        <xdr:cNvCxnSpPr/>
      </xdr:nvCxnSpPr>
      <xdr:spPr>
        <a:xfrm>
          <a:off x="13703300" y="6779078"/>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165826</xdr:rowOff>
    </xdr:from>
    <xdr:to>
      <xdr:col>67</xdr:col>
      <xdr:colOff>101600</xdr:colOff>
      <xdr:row>39</xdr:row>
      <xdr:rowOff>95976</xdr:rowOff>
    </xdr:to>
    <xdr:sp macro="" textlink="">
      <xdr:nvSpPr>
        <xdr:cNvPr id="424" name="楕円 423">
          <a:extLst>
            <a:ext uri="{FF2B5EF4-FFF2-40B4-BE49-F238E27FC236}">
              <a16:creationId xmlns:a16="http://schemas.microsoft.com/office/drawing/2014/main" id="{DD1FF285-8894-4612-BA09-38C872D9FF00}"/>
            </a:ext>
          </a:extLst>
        </xdr:cNvPr>
        <xdr:cNvSpPr/>
      </xdr:nvSpPr>
      <xdr:spPr>
        <a:xfrm>
          <a:off x="12763500" y="668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45176</xdr:rowOff>
    </xdr:from>
    <xdr:to>
      <xdr:col>71</xdr:col>
      <xdr:colOff>177800</xdr:colOff>
      <xdr:row>39</xdr:row>
      <xdr:rowOff>92528</xdr:rowOff>
    </xdr:to>
    <xdr:cxnSp macro="">
      <xdr:nvCxnSpPr>
        <xdr:cNvPr id="425" name="直線コネクタ 424">
          <a:extLst>
            <a:ext uri="{FF2B5EF4-FFF2-40B4-BE49-F238E27FC236}">
              <a16:creationId xmlns:a16="http://schemas.microsoft.com/office/drawing/2014/main" id="{A0720246-1A67-4803-8397-0343D241FEC9}"/>
            </a:ext>
          </a:extLst>
        </xdr:cNvPr>
        <xdr:cNvCxnSpPr/>
      </xdr:nvCxnSpPr>
      <xdr:spPr>
        <a:xfrm>
          <a:off x="12814300" y="6731726"/>
          <a:ext cx="889000"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23421</xdr:rowOff>
    </xdr:from>
    <xdr:ext cx="405111" cy="259045"/>
    <xdr:sp macro="" textlink="">
      <xdr:nvSpPr>
        <xdr:cNvPr id="426" name="n_1aveValue【認定こども園・幼稚園・保育所】&#10;有形固定資産減価償却率">
          <a:extLst>
            <a:ext uri="{FF2B5EF4-FFF2-40B4-BE49-F238E27FC236}">
              <a16:creationId xmlns:a16="http://schemas.microsoft.com/office/drawing/2014/main" id="{F8733131-356D-4F93-A3E6-4CE2BF3531E5}"/>
            </a:ext>
          </a:extLst>
        </xdr:cNvPr>
        <xdr:cNvSpPr txBox="1"/>
      </xdr:nvSpPr>
      <xdr:spPr>
        <a:xfrm>
          <a:off x="15266044" y="6538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84744</xdr:rowOff>
    </xdr:from>
    <xdr:ext cx="405111" cy="259045"/>
    <xdr:sp macro="" textlink="">
      <xdr:nvSpPr>
        <xdr:cNvPr id="427" name="n_2aveValue【認定こども園・幼稚園・保育所】&#10;有形固定資産減価償却率">
          <a:extLst>
            <a:ext uri="{FF2B5EF4-FFF2-40B4-BE49-F238E27FC236}">
              <a16:creationId xmlns:a16="http://schemas.microsoft.com/office/drawing/2014/main" id="{C0616CC4-79BA-4D97-95DB-472F8A02849C}"/>
            </a:ext>
          </a:extLst>
        </xdr:cNvPr>
        <xdr:cNvSpPr txBox="1"/>
      </xdr:nvSpPr>
      <xdr:spPr>
        <a:xfrm>
          <a:off x="14389744" y="6256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81478</xdr:rowOff>
    </xdr:from>
    <xdr:ext cx="405111" cy="259045"/>
    <xdr:sp macro="" textlink="">
      <xdr:nvSpPr>
        <xdr:cNvPr id="428" name="n_3aveValue【認定こども園・幼稚園・保育所】&#10;有形固定資産減価償却率">
          <a:extLst>
            <a:ext uri="{FF2B5EF4-FFF2-40B4-BE49-F238E27FC236}">
              <a16:creationId xmlns:a16="http://schemas.microsoft.com/office/drawing/2014/main" id="{C13775FB-5F7D-4F2D-A993-911CBBB13800}"/>
            </a:ext>
          </a:extLst>
        </xdr:cNvPr>
        <xdr:cNvSpPr txBox="1"/>
      </xdr:nvSpPr>
      <xdr:spPr>
        <a:xfrm>
          <a:off x="13500744" y="625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104338</xdr:rowOff>
    </xdr:from>
    <xdr:ext cx="405111" cy="259045"/>
    <xdr:sp macro="" textlink="">
      <xdr:nvSpPr>
        <xdr:cNvPr id="429" name="n_4aveValue【認定こども園・幼稚園・保育所】&#10;有形固定資産減価償却率">
          <a:extLst>
            <a:ext uri="{FF2B5EF4-FFF2-40B4-BE49-F238E27FC236}">
              <a16:creationId xmlns:a16="http://schemas.microsoft.com/office/drawing/2014/main" id="{D616BF44-A9B7-49BE-AFA6-1AD34A6BBD67}"/>
            </a:ext>
          </a:extLst>
        </xdr:cNvPr>
        <xdr:cNvSpPr txBox="1"/>
      </xdr:nvSpPr>
      <xdr:spPr>
        <a:xfrm>
          <a:off x="12611744" y="6276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25961</xdr:rowOff>
    </xdr:from>
    <xdr:ext cx="405111" cy="259045"/>
    <xdr:sp macro="" textlink="">
      <xdr:nvSpPr>
        <xdr:cNvPr id="430" name="n_1mainValue【認定こども園・幼稚園・保育所】&#10;有形固定資産減価償却率">
          <a:extLst>
            <a:ext uri="{FF2B5EF4-FFF2-40B4-BE49-F238E27FC236}">
              <a16:creationId xmlns:a16="http://schemas.microsoft.com/office/drawing/2014/main" id="{B1951E53-D76B-4397-8B74-599BD6CEBE81}"/>
            </a:ext>
          </a:extLst>
        </xdr:cNvPr>
        <xdr:cNvSpPr txBox="1"/>
      </xdr:nvSpPr>
      <xdr:spPr>
        <a:xfrm>
          <a:off x="15266044" y="6026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10358</xdr:rowOff>
    </xdr:from>
    <xdr:ext cx="405111" cy="259045"/>
    <xdr:sp macro="" textlink="">
      <xdr:nvSpPr>
        <xdr:cNvPr id="431" name="n_2mainValue【認定こども園・幼稚園・保育所】&#10;有形固定資産減価償却率">
          <a:extLst>
            <a:ext uri="{FF2B5EF4-FFF2-40B4-BE49-F238E27FC236}">
              <a16:creationId xmlns:a16="http://schemas.microsoft.com/office/drawing/2014/main" id="{F3DAA58D-CC59-489F-A9F6-9DFF58F10621}"/>
            </a:ext>
          </a:extLst>
        </xdr:cNvPr>
        <xdr:cNvSpPr txBox="1"/>
      </xdr:nvSpPr>
      <xdr:spPr>
        <a:xfrm>
          <a:off x="14389744" y="6868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134455</xdr:rowOff>
    </xdr:from>
    <xdr:ext cx="405111" cy="259045"/>
    <xdr:sp macro="" textlink="">
      <xdr:nvSpPr>
        <xdr:cNvPr id="432" name="n_3mainValue【認定こども園・幼稚園・保育所】&#10;有形固定資産減価償却率">
          <a:extLst>
            <a:ext uri="{FF2B5EF4-FFF2-40B4-BE49-F238E27FC236}">
              <a16:creationId xmlns:a16="http://schemas.microsoft.com/office/drawing/2014/main" id="{AC928B5D-2352-4A0C-BA0B-3E248C485A43}"/>
            </a:ext>
          </a:extLst>
        </xdr:cNvPr>
        <xdr:cNvSpPr txBox="1"/>
      </xdr:nvSpPr>
      <xdr:spPr>
        <a:xfrm>
          <a:off x="13500744" y="6821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87103</xdr:rowOff>
    </xdr:from>
    <xdr:ext cx="405111" cy="259045"/>
    <xdr:sp macro="" textlink="">
      <xdr:nvSpPr>
        <xdr:cNvPr id="433" name="n_4mainValue【認定こども園・幼稚園・保育所】&#10;有形固定資産減価償却率">
          <a:extLst>
            <a:ext uri="{FF2B5EF4-FFF2-40B4-BE49-F238E27FC236}">
              <a16:creationId xmlns:a16="http://schemas.microsoft.com/office/drawing/2014/main" id="{72E331AA-46B7-445E-8F59-6D8BFD61B4A0}"/>
            </a:ext>
          </a:extLst>
        </xdr:cNvPr>
        <xdr:cNvSpPr txBox="1"/>
      </xdr:nvSpPr>
      <xdr:spPr>
        <a:xfrm>
          <a:off x="12611744" y="6773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4" name="正方形/長方形 433">
          <a:extLst>
            <a:ext uri="{FF2B5EF4-FFF2-40B4-BE49-F238E27FC236}">
              <a16:creationId xmlns:a16="http://schemas.microsoft.com/office/drawing/2014/main" id="{D6E423CC-855D-4A9B-B550-FA49230D8C19}"/>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5" name="正方形/長方形 434">
          <a:extLst>
            <a:ext uri="{FF2B5EF4-FFF2-40B4-BE49-F238E27FC236}">
              <a16:creationId xmlns:a16="http://schemas.microsoft.com/office/drawing/2014/main" id="{9B7AD1BF-0B25-421E-8749-4C089E647B1A}"/>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6" name="正方形/長方形 435">
          <a:extLst>
            <a:ext uri="{FF2B5EF4-FFF2-40B4-BE49-F238E27FC236}">
              <a16:creationId xmlns:a16="http://schemas.microsoft.com/office/drawing/2014/main" id="{6B36C444-FA54-45C5-BB0E-EA2D9F124F13}"/>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7" name="正方形/長方形 436">
          <a:extLst>
            <a:ext uri="{FF2B5EF4-FFF2-40B4-BE49-F238E27FC236}">
              <a16:creationId xmlns:a16="http://schemas.microsoft.com/office/drawing/2014/main" id="{159DF330-E2D3-4BC2-9B32-1005F76F42DD}"/>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8" name="正方形/長方形 437">
          <a:extLst>
            <a:ext uri="{FF2B5EF4-FFF2-40B4-BE49-F238E27FC236}">
              <a16:creationId xmlns:a16="http://schemas.microsoft.com/office/drawing/2014/main" id="{468982DC-9FDC-4B5A-B523-D5D8BEB6F246}"/>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9" name="正方形/長方形 438">
          <a:extLst>
            <a:ext uri="{FF2B5EF4-FFF2-40B4-BE49-F238E27FC236}">
              <a16:creationId xmlns:a16="http://schemas.microsoft.com/office/drawing/2014/main" id="{01E3CDB5-905F-44FC-8DFA-610FACCB9794}"/>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40" name="正方形/長方形 439">
          <a:extLst>
            <a:ext uri="{FF2B5EF4-FFF2-40B4-BE49-F238E27FC236}">
              <a16:creationId xmlns:a16="http://schemas.microsoft.com/office/drawing/2014/main" id="{F1E68DD0-36E2-4302-B3ED-0BC3C7C10662}"/>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41" name="正方形/長方形 440">
          <a:extLst>
            <a:ext uri="{FF2B5EF4-FFF2-40B4-BE49-F238E27FC236}">
              <a16:creationId xmlns:a16="http://schemas.microsoft.com/office/drawing/2014/main" id="{402AB273-4BF9-42B2-9387-61D1109F68B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42" name="テキスト ボックス 441">
          <a:extLst>
            <a:ext uri="{FF2B5EF4-FFF2-40B4-BE49-F238E27FC236}">
              <a16:creationId xmlns:a16="http://schemas.microsoft.com/office/drawing/2014/main" id="{A8F5AB72-5401-4CEE-B47F-71826F462FE3}"/>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3" name="直線コネクタ 442">
          <a:extLst>
            <a:ext uri="{FF2B5EF4-FFF2-40B4-BE49-F238E27FC236}">
              <a16:creationId xmlns:a16="http://schemas.microsoft.com/office/drawing/2014/main" id="{4100C12E-9F77-4282-8307-68AE372E4B33}"/>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44" name="直線コネクタ 443">
          <a:extLst>
            <a:ext uri="{FF2B5EF4-FFF2-40B4-BE49-F238E27FC236}">
              <a16:creationId xmlns:a16="http://schemas.microsoft.com/office/drawing/2014/main" id="{92814828-E5D3-4A76-AB41-D6EBF6299A3D}"/>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45" name="テキスト ボックス 444">
          <a:extLst>
            <a:ext uri="{FF2B5EF4-FFF2-40B4-BE49-F238E27FC236}">
              <a16:creationId xmlns:a16="http://schemas.microsoft.com/office/drawing/2014/main" id="{8C8E913F-13CF-4188-8540-CCAD6CA8DD6D}"/>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46" name="直線コネクタ 445">
          <a:extLst>
            <a:ext uri="{FF2B5EF4-FFF2-40B4-BE49-F238E27FC236}">
              <a16:creationId xmlns:a16="http://schemas.microsoft.com/office/drawing/2014/main" id="{9F979A22-DD27-4F92-88FB-B63074CBECE8}"/>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47" name="テキスト ボックス 446">
          <a:extLst>
            <a:ext uri="{FF2B5EF4-FFF2-40B4-BE49-F238E27FC236}">
              <a16:creationId xmlns:a16="http://schemas.microsoft.com/office/drawing/2014/main" id="{C79C8222-0BEF-4493-A63E-25761D142C2A}"/>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48" name="直線コネクタ 447">
          <a:extLst>
            <a:ext uri="{FF2B5EF4-FFF2-40B4-BE49-F238E27FC236}">
              <a16:creationId xmlns:a16="http://schemas.microsoft.com/office/drawing/2014/main" id="{3118873C-5E76-46E0-BE35-B6032DC74675}"/>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49" name="テキスト ボックス 448">
          <a:extLst>
            <a:ext uri="{FF2B5EF4-FFF2-40B4-BE49-F238E27FC236}">
              <a16:creationId xmlns:a16="http://schemas.microsoft.com/office/drawing/2014/main" id="{706ED264-F23D-403E-88DE-EFE5E6BC9930}"/>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50" name="直線コネクタ 449">
          <a:extLst>
            <a:ext uri="{FF2B5EF4-FFF2-40B4-BE49-F238E27FC236}">
              <a16:creationId xmlns:a16="http://schemas.microsoft.com/office/drawing/2014/main" id="{6198C530-9613-4AAF-88F7-651059A9A21F}"/>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51" name="テキスト ボックス 450">
          <a:extLst>
            <a:ext uri="{FF2B5EF4-FFF2-40B4-BE49-F238E27FC236}">
              <a16:creationId xmlns:a16="http://schemas.microsoft.com/office/drawing/2014/main" id="{EDBB6A22-83F6-4CD7-B9EF-A9244AE96329}"/>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2" name="直線コネクタ 451">
          <a:extLst>
            <a:ext uri="{FF2B5EF4-FFF2-40B4-BE49-F238E27FC236}">
              <a16:creationId xmlns:a16="http://schemas.microsoft.com/office/drawing/2014/main" id="{422286D4-7689-474D-B7B5-A6CF7179F894}"/>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53" name="テキスト ボックス 452">
          <a:extLst>
            <a:ext uri="{FF2B5EF4-FFF2-40B4-BE49-F238E27FC236}">
              <a16:creationId xmlns:a16="http://schemas.microsoft.com/office/drawing/2014/main" id="{B1089557-F9C6-4590-8790-CA4249B14756}"/>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4" name="【認定こども園・幼稚園・保育所】&#10;一人当たり面積グラフ枠">
          <a:extLst>
            <a:ext uri="{FF2B5EF4-FFF2-40B4-BE49-F238E27FC236}">
              <a16:creationId xmlns:a16="http://schemas.microsoft.com/office/drawing/2014/main" id="{DFA91BAD-7500-4C06-8D0A-A9D9F1E7E6DF}"/>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40996</xdr:rowOff>
    </xdr:from>
    <xdr:to>
      <xdr:col>116</xdr:col>
      <xdr:colOff>62864</xdr:colOff>
      <xdr:row>41</xdr:row>
      <xdr:rowOff>90374</xdr:rowOff>
    </xdr:to>
    <xdr:cxnSp macro="">
      <xdr:nvCxnSpPr>
        <xdr:cNvPr id="455" name="直線コネクタ 454">
          <a:extLst>
            <a:ext uri="{FF2B5EF4-FFF2-40B4-BE49-F238E27FC236}">
              <a16:creationId xmlns:a16="http://schemas.microsoft.com/office/drawing/2014/main" id="{AC4C391C-3994-4E3E-96C2-DB48EE26D9B4}"/>
            </a:ext>
          </a:extLst>
        </xdr:cNvPr>
        <xdr:cNvCxnSpPr/>
      </xdr:nvCxnSpPr>
      <xdr:spPr>
        <a:xfrm flipV="1">
          <a:off x="22160864" y="5698846"/>
          <a:ext cx="0" cy="1420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94201</xdr:rowOff>
    </xdr:from>
    <xdr:ext cx="469744" cy="259045"/>
    <xdr:sp macro="" textlink="">
      <xdr:nvSpPr>
        <xdr:cNvPr id="456" name="【認定こども園・幼稚園・保育所】&#10;一人当たり面積最小値テキスト">
          <a:extLst>
            <a:ext uri="{FF2B5EF4-FFF2-40B4-BE49-F238E27FC236}">
              <a16:creationId xmlns:a16="http://schemas.microsoft.com/office/drawing/2014/main" id="{D2B054F6-00FA-41E3-9888-E9D91529C943}"/>
            </a:ext>
          </a:extLst>
        </xdr:cNvPr>
        <xdr:cNvSpPr txBox="1"/>
      </xdr:nvSpPr>
      <xdr:spPr>
        <a:xfrm>
          <a:off x="22199600" y="7123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90374</xdr:rowOff>
    </xdr:from>
    <xdr:to>
      <xdr:col>116</xdr:col>
      <xdr:colOff>152400</xdr:colOff>
      <xdr:row>41</xdr:row>
      <xdr:rowOff>90374</xdr:rowOff>
    </xdr:to>
    <xdr:cxnSp macro="">
      <xdr:nvCxnSpPr>
        <xdr:cNvPr id="457" name="直線コネクタ 456">
          <a:extLst>
            <a:ext uri="{FF2B5EF4-FFF2-40B4-BE49-F238E27FC236}">
              <a16:creationId xmlns:a16="http://schemas.microsoft.com/office/drawing/2014/main" id="{3358AC26-5AB6-470B-82B9-E5CC3AC3B22D}"/>
            </a:ext>
          </a:extLst>
        </xdr:cNvPr>
        <xdr:cNvCxnSpPr/>
      </xdr:nvCxnSpPr>
      <xdr:spPr>
        <a:xfrm>
          <a:off x="22072600" y="7119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159123</xdr:rowOff>
    </xdr:from>
    <xdr:ext cx="469744" cy="259045"/>
    <xdr:sp macro="" textlink="">
      <xdr:nvSpPr>
        <xdr:cNvPr id="458" name="【認定こども園・幼稚園・保育所】&#10;一人当たり面積最大値テキスト">
          <a:extLst>
            <a:ext uri="{FF2B5EF4-FFF2-40B4-BE49-F238E27FC236}">
              <a16:creationId xmlns:a16="http://schemas.microsoft.com/office/drawing/2014/main" id="{81BB74A4-B607-44E4-8F94-0644662414D9}"/>
            </a:ext>
          </a:extLst>
        </xdr:cNvPr>
        <xdr:cNvSpPr txBox="1"/>
      </xdr:nvSpPr>
      <xdr:spPr>
        <a:xfrm>
          <a:off x="22199600" y="5474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40996</xdr:rowOff>
    </xdr:from>
    <xdr:to>
      <xdr:col>116</xdr:col>
      <xdr:colOff>152400</xdr:colOff>
      <xdr:row>33</xdr:row>
      <xdr:rowOff>40996</xdr:rowOff>
    </xdr:to>
    <xdr:cxnSp macro="">
      <xdr:nvCxnSpPr>
        <xdr:cNvPr id="459" name="直線コネクタ 458">
          <a:extLst>
            <a:ext uri="{FF2B5EF4-FFF2-40B4-BE49-F238E27FC236}">
              <a16:creationId xmlns:a16="http://schemas.microsoft.com/office/drawing/2014/main" id="{E25F33FD-C9E2-443A-A7AE-11B62A3A866F}"/>
            </a:ext>
          </a:extLst>
        </xdr:cNvPr>
        <xdr:cNvCxnSpPr/>
      </xdr:nvCxnSpPr>
      <xdr:spPr>
        <a:xfrm>
          <a:off x="22072600" y="5698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7028</xdr:rowOff>
    </xdr:from>
    <xdr:ext cx="469744" cy="259045"/>
    <xdr:sp macro="" textlink="">
      <xdr:nvSpPr>
        <xdr:cNvPr id="460" name="【認定こども園・幼稚園・保育所】&#10;一人当たり面積平均値テキスト">
          <a:extLst>
            <a:ext uri="{FF2B5EF4-FFF2-40B4-BE49-F238E27FC236}">
              <a16:creationId xmlns:a16="http://schemas.microsoft.com/office/drawing/2014/main" id="{AA1B3779-F9F8-41CB-9750-40F84D162666}"/>
            </a:ext>
          </a:extLst>
        </xdr:cNvPr>
        <xdr:cNvSpPr txBox="1"/>
      </xdr:nvSpPr>
      <xdr:spPr>
        <a:xfrm>
          <a:off x="22199600" y="66935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28601</xdr:rowOff>
    </xdr:from>
    <xdr:to>
      <xdr:col>116</xdr:col>
      <xdr:colOff>114300</xdr:colOff>
      <xdr:row>39</xdr:row>
      <xdr:rowOff>130201</xdr:rowOff>
    </xdr:to>
    <xdr:sp macro="" textlink="">
      <xdr:nvSpPr>
        <xdr:cNvPr id="461" name="フローチャート: 判断 460">
          <a:extLst>
            <a:ext uri="{FF2B5EF4-FFF2-40B4-BE49-F238E27FC236}">
              <a16:creationId xmlns:a16="http://schemas.microsoft.com/office/drawing/2014/main" id="{967DA3EE-16F9-4475-BD91-519F966FA4E0}"/>
            </a:ext>
          </a:extLst>
        </xdr:cNvPr>
        <xdr:cNvSpPr/>
      </xdr:nvSpPr>
      <xdr:spPr>
        <a:xfrm>
          <a:off x="22110700" y="6715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41402</xdr:rowOff>
    </xdr:from>
    <xdr:to>
      <xdr:col>112</xdr:col>
      <xdr:colOff>38100</xdr:colOff>
      <xdr:row>39</xdr:row>
      <xdr:rowOff>143002</xdr:rowOff>
    </xdr:to>
    <xdr:sp macro="" textlink="">
      <xdr:nvSpPr>
        <xdr:cNvPr id="462" name="フローチャート: 判断 461">
          <a:extLst>
            <a:ext uri="{FF2B5EF4-FFF2-40B4-BE49-F238E27FC236}">
              <a16:creationId xmlns:a16="http://schemas.microsoft.com/office/drawing/2014/main" id="{A1B798DA-1EDA-4505-A607-0B7AE671967B}"/>
            </a:ext>
          </a:extLst>
        </xdr:cNvPr>
        <xdr:cNvSpPr/>
      </xdr:nvSpPr>
      <xdr:spPr>
        <a:xfrm>
          <a:off x="21272500" y="672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46889</xdr:rowOff>
    </xdr:from>
    <xdr:to>
      <xdr:col>107</xdr:col>
      <xdr:colOff>101600</xdr:colOff>
      <xdr:row>39</xdr:row>
      <xdr:rowOff>148489</xdr:rowOff>
    </xdr:to>
    <xdr:sp macro="" textlink="">
      <xdr:nvSpPr>
        <xdr:cNvPr id="463" name="フローチャート: 判断 462">
          <a:extLst>
            <a:ext uri="{FF2B5EF4-FFF2-40B4-BE49-F238E27FC236}">
              <a16:creationId xmlns:a16="http://schemas.microsoft.com/office/drawing/2014/main" id="{5FAEA75B-4786-4394-89D2-85F2BD131DE3}"/>
            </a:ext>
          </a:extLst>
        </xdr:cNvPr>
        <xdr:cNvSpPr/>
      </xdr:nvSpPr>
      <xdr:spPr>
        <a:xfrm>
          <a:off x="20383500" y="6733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56032</xdr:rowOff>
    </xdr:from>
    <xdr:to>
      <xdr:col>102</xdr:col>
      <xdr:colOff>165100</xdr:colOff>
      <xdr:row>39</xdr:row>
      <xdr:rowOff>157632</xdr:rowOff>
    </xdr:to>
    <xdr:sp macro="" textlink="">
      <xdr:nvSpPr>
        <xdr:cNvPr id="464" name="フローチャート: 判断 463">
          <a:extLst>
            <a:ext uri="{FF2B5EF4-FFF2-40B4-BE49-F238E27FC236}">
              <a16:creationId xmlns:a16="http://schemas.microsoft.com/office/drawing/2014/main" id="{A0D99BF3-5F0E-4AE0-B45A-A3E4E2F3BB20}"/>
            </a:ext>
          </a:extLst>
        </xdr:cNvPr>
        <xdr:cNvSpPr/>
      </xdr:nvSpPr>
      <xdr:spPr>
        <a:xfrm>
          <a:off x="19494500" y="6742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48717</xdr:rowOff>
    </xdr:from>
    <xdr:to>
      <xdr:col>98</xdr:col>
      <xdr:colOff>38100</xdr:colOff>
      <xdr:row>39</xdr:row>
      <xdr:rowOff>150317</xdr:rowOff>
    </xdr:to>
    <xdr:sp macro="" textlink="">
      <xdr:nvSpPr>
        <xdr:cNvPr id="465" name="フローチャート: 判断 464">
          <a:extLst>
            <a:ext uri="{FF2B5EF4-FFF2-40B4-BE49-F238E27FC236}">
              <a16:creationId xmlns:a16="http://schemas.microsoft.com/office/drawing/2014/main" id="{15AF71AC-04DB-4511-9CCF-D458C3CE0216}"/>
            </a:ext>
          </a:extLst>
        </xdr:cNvPr>
        <xdr:cNvSpPr/>
      </xdr:nvSpPr>
      <xdr:spPr>
        <a:xfrm>
          <a:off x="18605500" y="6735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6" name="テキスト ボックス 465">
          <a:extLst>
            <a:ext uri="{FF2B5EF4-FFF2-40B4-BE49-F238E27FC236}">
              <a16:creationId xmlns:a16="http://schemas.microsoft.com/office/drawing/2014/main" id="{1D1EB786-BF6D-421E-87BF-45CE2786DBCD}"/>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7" name="テキスト ボックス 466">
          <a:extLst>
            <a:ext uri="{FF2B5EF4-FFF2-40B4-BE49-F238E27FC236}">
              <a16:creationId xmlns:a16="http://schemas.microsoft.com/office/drawing/2014/main" id="{84F6109F-E00A-4C6A-B321-3FA13B4F023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8" name="テキスト ボックス 467">
          <a:extLst>
            <a:ext uri="{FF2B5EF4-FFF2-40B4-BE49-F238E27FC236}">
              <a16:creationId xmlns:a16="http://schemas.microsoft.com/office/drawing/2014/main" id="{14951922-858B-43EA-99C3-6E3D7C81C177}"/>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9" name="テキスト ボックス 468">
          <a:extLst>
            <a:ext uri="{FF2B5EF4-FFF2-40B4-BE49-F238E27FC236}">
              <a16:creationId xmlns:a16="http://schemas.microsoft.com/office/drawing/2014/main" id="{FB92D91E-7F76-4F09-B6AC-CEC85520A5DE}"/>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70" name="テキスト ボックス 469">
          <a:extLst>
            <a:ext uri="{FF2B5EF4-FFF2-40B4-BE49-F238E27FC236}">
              <a16:creationId xmlns:a16="http://schemas.microsoft.com/office/drawing/2014/main" id="{2A06F21B-0F44-4296-90C7-D46029A466F6}"/>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7112</xdr:rowOff>
    </xdr:from>
    <xdr:to>
      <xdr:col>112</xdr:col>
      <xdr:colOff>38100</xdr:colOff>
      <xdr:row>40</xdr:row>
      <xdr:rowOff>108712</xdr:rowOff>
    </xdr:to>
    <xdr:sp macro="" textlink="">
      <xdr:nvSpPr>
        <xdr:cNvPr id="471" name="楕円 470">
          <a:extLst>
            <a:ext uri="{FF2B5EF4-FFF2-40B4-BE49-F238E27FC236}">
              <a16:creationId xmlns:a16="http://schemas.microsoft.com/office/drawing/2014/main" id="{010065D8-7F05-494B-BF75-9E4E5891D056}"/>
            </a:ext>
          </a:extLst>
        </xdr:cNvPr>
        <xdr:cNvSpPr/>
      </xdr:nvSpPr>
      <xdr:spPr>
        <a:xfrm>
          <a:off x="21272500" y="6865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11684</xdr:rowOff>
    </xdr:from>
    <xdr:to>
      <xdr:col>107</xdr:col>
      <xdr:colOff>101600</xdr:colOff>
      <xdr:row>40</xdr:row>
      <xdr:rowOff>113284</xdr:rowOff>
    </xdr:to>
    <xdr:sp macro="" textlink="">
      <xdr:nvSpPr>
        <xdr:cNvPr id="472" name="楕円 471">
          <a:extLst>
            <a:ext uri="{FF2B5EF4-FFF2-40B4-BE49-F238E27FC236}">
              <a16:creationId xmlns:a16="http://schemas.microsoft.com/office/drawing/2014/main" id="{1A1FDEC8-6313-43BC-BC6F-D3FB2DA22FEF}"/>
            </a:ext>
          </a:extLst>
        </xdr:cNvPr>
        <xdr:cNvSpPr/>
      </xdr:nvSpPr>
      <xdr:spPr>
        <a:xfrm>
          <a:off x="20383500" y="6869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57912</xdr:rowOff>
    </xdr:from>
    <xdr:to>
      <xdr:col>111</xdr:col>
      <xdr:colOff>177800</xdr:colOff>
      <xdr:row>40</xdr:row>
      <xdr:rowOff>62484</xdr:rowOff>
    </xdr:to>
    <xdr:cxnSp macro="">
      <xdr:nvCxnSpPr>
        <xdr:cNvPr id="473" name="直線コネクタ 472">
          <a:extLst>
            <a:ext uri="{FF2B5EF4-FFF2-40B4-BE49-F238E27FC236}">
              <a16:creationId xmlns:a16="http://schemas.microsoft.com/office/drawing/2014/main" id="{CEC034A7-95B6-46B2-95AB-1DCC2AFDFA67}"/>
            </a:ext>
          </a:extLst>
        </xdr:cNvPr>
        <xdr:cNvCxnSpPr/>
      </xdr:nvCxnSpPr>
      <xdr:spPr>
        <a:xfrm flipV="1">
          <a:off x="20434300" y="691591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16256</xdr:rowOff>
    </xdr:from>
    <xdr:to>
      <xdr:col>102</xdr:col>
      <xdr:colOff>165100</xdr:colOff>
      <xdr:row>40</xdr:row>
      <xdr:rowOff>117856</xdr:rowOff>
    </xdr:to>
    <xdr:sp macro="" textlink="">
      <xdr:nvSpPr>
        <xdr:cNvPr id="474" name="楕円 473">
          <a:extLst>
            <a:ext uri="{FF2B5EF4-FFF2-40B4-BE49-F238E27FC236}">
              <a16:creationId xmlns:a16="http://schemas.microsoft.com/office/drawing/2014/main" id="{335293AF-EFAF-4353-9CB7-05208B51C078}"/>
            </a:ext>
          </a:extLst>
        </xdr:cNvPr>
        <xdr:cNvSpPr/>
      </xdr:nvSpPr>
      <xdr:spPr>
        <a:xfrm>
          <a:off x="19494500" y="687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62484</xdr:rowOff>
    </xdr:from>
    <xdr:to>
      <xdr:col>107</xdr:col>
      <xdr:colOff>50800</xdr:colOff>
      <xdr:row>40</xdr:row>
      <xdr:rowOff>67056</xdr:rowOff>
    </xdr:to>
    <xdr:cxnSp macro="">
      <xdr:nvCxnSpPr>
        <xdr:cNvPr id="475" name="直線コネクタ 474">
          <a:extLst>
            <a:ext uri="{FF2B5EF4-FFF2-40B4-BE49-F238E27FC236}">
              <a16:creationId xmlns:a16="http://schemas.microsoft.com/office/drawing/2014/main" id="{F7146EBC-7B99-447E-B53D-130635C3F4EA}"/>
            </a:ext>
          </a:extLst>
        </xdr:cNvPr>
        <xdr:cNvCxnSpPr/>
      </xdr:nvCxnSpPr>
      <xdr:spPr>
        <a:xfrm flipV="1">
          <a:off x="19545300" y="692048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18999</xdr:rowOff>
    </xdr:from>
    <xdr:to>
      <xdr:col>98</xdr:col>
      <xdr:colOff>38100</xdr:colOff>
      <xdr:row>40</xdr:row>
      <xdr:rowOff>120599</xdr:rowOff>
    </xdr:to>
    <xdr:sp macro="" textlink="">
      <xdr:nvSpPr>
        <xdr:cNvPr id="476" name="楕円 475">
          <a:extLst>
            <a:ext uri="{FF2B5EF4-FFF2-40B4-BE49-F238E27FC236}">
              <a16:creationId xmlns:a16="http://schemas.microsoft.com/office/drawing/2014/main" id="{640240F6-4EEF-469A-96F7-0EDBD0684F17}"/>
            </a:ext>
          </a:extLst>
        </xdr:cNvPr>
        <xdr:cNvSpPr/>
      </xdr:nvSpPr>
      <xdr:spPr>
        <a:xfrm>
          <a:off x="18605500" y="6876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67056</xdr:rowOff>
    </xdr:from>
    <xdr:to>
      <xdr:col>102</xdr:col>
      <xdr:colOff>114300</xdr:colOff>
      <xdr:row>40</xdr:row>
      <xdr:rowOff>69799</xdr:rowOff>
    </xdr:to>
    <xdr:cxnSp macro="">
      <xdr:nvCxnSpPr>
        <xdr:cNvPr id="477" name="直線コネクタ 476">
          <a:extLst>
            <a:ext uri="{FF2B5EF4-FFF2-40B4-BE49-F238E27FC236}">
              <a16:creationId xmlns:a16="http://schemas.microsoft.com/office/drawing/2014/main" id="{E98D9670-CB1F-41E2-8DD5-D5D4F5EF4BBD}"/>
            </a:ext>
          </a:extLst>
        </xdr:cNvPr>
        <xdr:cNvCxnSpPr/>
      </xdr:nvCxnSpPr>
      <xdr:spPr>
        <a:xfrm flipV="1">
          <a:off x="18656300" y="6925056"/>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159529</xdr:rowOff>
    </xdr:from>
    <xdr:ext cx="469744" cy="259045"/>
    <xdr:sp macro="" textlink="">
      <xdr:nvSpPr>
        <xdr:cNvPr id="478" name="n_1aveValue【認定こども園・幼稚園・保育所】&#10;一人当たり面積">
          <a:extLst>
            <a:ext uri="{FF2B5EF4-FFF2-40B4-BE49-F238E27FC236}">
              <a16:creationId xmlns:a16="http://schemas.microsoft.com/office/drawing/2014/main" id="{63B31387-C536-4C95-BA02-330A3FEAC6F4}"/>
            </a:ext>
          </a:extLst>
        </xdr:cNvPr>
        <xdr:cNvSpPr txBox="1"/>
      </xdr:nvSpPr>
      <xdr:spPr>
        <a:xfrm>
          <a:off x="21075727" y="650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165016</xdr:rowOff>
    </xdr:from>
    <xdr:ext cx="469744" cy="259045"/>
    <xdr:sp macro="" textlink="">
      <xdr:nvSpPr>
        <xdr:cNvPr id="479" name="n_2aveValue【認定こども園・幼稚園・保育所】&#10;一人当たり面積">
          <a:extLst>
            <a:ext uri="{FF2B5EF4-FFF2-40B4-BE49-F238E27FC236}">
              <a16:creationId xmlns:a16="http://schemas.microsoft.com/office/drawing/2014/main" id="{E429BEEF-5DE2-47B7-85AA-FE67FBFE0988}"/>
            </a:ext>
          </a:extLst>
        </xdr:cNvPr>
        <xdr:cNvSpPr txBox="1"/>
      </xdr:nvSpPr>
      <xdr:spPr>
        <a:xfrm>
          <a:off x="20199427" y="6508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2709</xdr:rowOff>
    </xdr:from>
    <xdr:ext cx="469744" cy="259045"/>
    <xdr:sp macro="" textlink="">
      <xdr:nvSpPr>
        <xdr:cNvPr id="480" name="n_3aveValue【認定こども園・幼稚園・保育所】&#10;一人当たり面積">
          <a:extLst>
            <a:ext uri="{FF2B5EF4-FFF2-40B4-BE49-F238E27FC236}">
              <a16:creationId xmlns:a16="http://schemas.microsoft.com/office/drawing/2014/main" id="{CDE15071-BACD-44C4-BCC7-217C009B0CBB}"/>
            </a:ext>
          </a:extLst>
        </xdr:cNvPr>
        <xdr:cNvSpPr txBox="1"/>
      </xdr:nvSpPr>
      <xdr:spPr>
        <a:xfrm>
          <a:off x="19310427" y="6517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166844</xdr:rowOff>
    </xdr:from>
    <xdr:ext cx="469744" cy="259045"/>
    <xdr:sp macro="" textlink="">
      <xdr:nvSpPr>
        <xdr:cNvPr id="481" name="n_4aveValue【認定こども園・幼稚園・保育所】&#10;一人当たり面積">
          <a:extLst>
            <a:ext uri="{FF2B5EF4-FFF2-40B4-BE49-F238E27FC236}">
              <a16:creationId xmlns:a16="http://schemas.microsoft.com/office/drawing/2014/main" id="{B891CB71-9FAB-43D8-AEC7-6885755E8412}"/>
            </a:ext>
          </a:extLst>
        </xdr:cNvPr>
        <xdr:cNvSpPr txBox="1"/>
      </xdr:nvSpPr>
      <xdr:spPr>
        <a:xfrm>
          <a:off x="18421427" y="6510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99839</xdr:rowOff>
    </xdr:from>
    <xdr:ext cx="469744" cy="259045"/>
    <xdr:sp macro="" textlink="">
      <xdr:nvSpPr>
        <xdr:cNvPr id="482" name="n_1mainValue【認定こども園・幼稚園・保育所】&#10;一人当たり面積">
          <a:extLst>
            <a:ext uri="{FF2B5EF4-FFF2-40B4-BE49-F238E27FC236}">
              <a16:creationId xmlns:a16="http://schemas.microsoft.com/office/drawing/2014/main" id="{D7323C07-3DDB-446A-BBDA-A9559266BAD8}"/>
            </a:ext>
          </a:extLst>
        </xdr:cNvPr>
        <xdr:cNvSpPr txBox="1"/>
      </xdr:nvSpPr>
      <xdr:spPr>
        <a:xfrm>
          <a:off x="21075727" y="6957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104411</xdr:rowOff>
    </xdr:from>
    <xdr:ext cx="469744" cy="259045"/>
    <xdr:sp macro="" textlink="">
      <xdr:nvSpPr>
        <xdr:cNvPr id="483" name="n_2mainValue【認定こども園・幼稚園・保育所】&#10;一人当たり面積">
          <a:extLst>
            <a:ext uri="{FF2B5EF4-FFF2-40B4-BE49-F238E27FC236}">
              <a16:creationId xmlns:a16="http://schemas.microsoft.com/office/drawing/2014/main" id="{14FFA367-49A8-46BC-8A7F-04490412EE18}"/>
            </a:ext>
          </a:extLst>
        </xdr:cNvPr>
        <xdr:cNvSpPr txBox="1"/>
      </xdr:nvSpPr>
      <xdr:spPr>
        <a:xfrm>
          <a:off x="20199427" y="6962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108983</xdr:rowOff>
    </xdr:from>
    <xdr:ext cx="469744" cy="259045"/>
    <xdr:sp macro="" textlink="">
      <xdr:nvSpPr>
        <xdr:cNvPr id="484" name="n_3mainValue【認定こども園・幼稚園・保育所】&#10;一人当たり面積">
          <a:extLst>
            <a:ext uri="{FF2B5EF4-FFF2-40B4-BE49-F238E27FC236}">
              <a16:creationId xmlns:a16="http://schemas.microsoft.com/office/drawing/2014/main" id="{18C9046A-E914-46FF-8C4D-F739B57B40E1}"/>
            </a:ext>
          </a:extLst>
        </xdr:cNvPr>
        <xdr:cNvSpPr txBox="1"/>
      </xdr:nvSpPr>
      <xdr:spPr>
        <a:xfrm>
          <a:off x="19310427" y="6966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111726</xdr:rowOff>
    </xdr:from>
    <xdr:ext cx="469744" cy="259045"/>
    <xdr:sp macro="" textlink="">
      <xdr:nvSpPr>
        <xdr:cNvPr id="485" name="n_4mainValue【認定こども園・幼稚園・保育所】&#10;一人当たり面積">
          <a:extLst>
            <a:ext uri="{FF2B5EF4-FFF2-40B4-BE49-F238E27FC236}">
              <a16:creationId xmlns:a16="http://schemas.microsoft.com/office/drawing/2014/main" id="{961F2C60-48E1-494F-A3F5-21F1849D9ACB}"/>
            </a:ext>
          </a:extLst>
        </xdr:cNvPr>
        <xdr:cNvSpPr txBox="1"/>
      </xdr:nvSpPr>
      <xdr:spPr>
        <a:xfrm>
          <a:off x="18421427" y="6969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6" name="正方形/長方形 485">
          <a:extLst>
            <a:ext uri="{FF2B5EF4-FFF2-40B4-BE49-F238E27FC236}">
              <a16:creationId xmlns:a16="http://schemas.microsoft.com/office/drawing/2014/main" id="{2F9CE2BA-2692-41D7-A141-8F24067651E2}"/>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7" name="正方形/長方形 486">
          <a:extLst>
            <a:ext uri="{FF2B5EF4-FFF2-40B4-BE49-F238E27FC236}">
              <a16:creationId xmlns:a16="http://schemas.microsoft.com/office/drawing/2014/main" id="{6409BBDD-081D-4755-B38D-DA5A6D4AFA1E}"/>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8" name="正方形/長方形 487">
          <a:extLst>
            <a:ext uri="{FF2B5EF4-FFF2-40B4-BE49-F238E27FC236}">
              <a16:creationId xmlns:a16="http://schemas.microsoft.com/office/drawing/2014/main" id="{B7E144A2-F243-4EF7-96F4-F822FBEEABA1}"/>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9" name="正方形/長方形 488">
          <a:extLst>
            <a:ext uri="{FF2B5EF4-FFF2-40B4-BE49-F238E27FC236}">
              <a16:creationId xmlns:a16="http://schemas.microsoft.com/office/drawing/2014/main" id="{81648EBA-52E4-47B2-B510-D7EA862A30B1}"/>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90" name="正方形/長方形 489">
          <a:extLst>
            <a:ext uri="{FF2B5EF4-FFF2-40B4-BE49-F238E27FC236}">
              <a16:creationId xmlns:a16="http://schemas.microsoft.com/office/drawing/2014/main" id="{0B428285-36F7-4C17-889F-FE70847C2545}"/>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91" name="正方形/長方形 490">
          <a:extLst>
            <a:ext uri="{FF2B5EF4-FFF2-40B4-BE49-F238E27FC236}">
              <a16:creationId xmlns:a16="http://schemas.microsoft.com/office/drawing/2014/main" id="{2A20525F-230E-43CD-B0D9-30AF64C6DC8E}"/>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92" name="正方形/長方形 491">
          <a:extLst>
            <a:ext uri="{FF2B5EF4-FFF2-40B4-BE49-F238E27FC236}">
              <a16:creationId xmlns:a16="http://schemas.microsoft.com/office/drawing/2014/main" id="{761C9AAA-9C7E-4092-9552-4B713A0E93AC}"/>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3" name="正方形/長方形 492">
          <a:extLst>
            <a:ext uri="{FF2B5EF4-FFF2-40B4-BE49-F238E27FC236}">
              <a16:creationId xmlns:a16="http://schemas.microsoft.com/office/drawing/2014/main" id="{6582C559-3ABA-44AE-B6B9-8A67F96ED65E}"/>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94" name="テキスト ボックス 493">
          <a:extLst>
            <a:ext uri="{FF2B5EF4-FFF2-40B4-BE49-F238E27FC236}">
              <a16:creationId xmlns:a16="http://schemas.microsoft.com/office/drawing/2014/main" id="{4441EBE9-531F-4776-9FA7-6232DBEFED2B}"/>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95" name="直線コネクタ 494">
          <a:extLst>
            <a:ext uri="{FF2B5EF4-FFF2-40B4-BE49-F238E27FC236}">
              <a16:creationId xmlns:a16="http://schemas.microsoft.com/office/drawing/2014/main" id="{99C28082-C557-4B8A-981E-796F7F80C33F}"/>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96" name="テキスト ボックス 495">
          <a:extLst>
            <a:ext uri="{FF2B5EF4-FFF2-40B4-BE49-F238E27FC236}">
              <a16:creationId xmlns:a16="http://schemas.microsoft.com/office/drawing/2014/main" id="{53AEA3EA-96CF-499C-A196-52A29F7577F8}"/>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97" name="直線コネクタ 496">
          <a:extLst>
            <a:ext uri="{FF2B5EF4-FFF2-40B4-BE49-F238E27FC236}">
              <a16:creationId xmlns:a16="http://schemas.microsoft.com/office/drawing/2014/main" id="{8FB698AB-C10B-4243-84FD-285CA972C301}"/>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98" name="テキスト ボックス 497">
          <a:extLst>
            <a:ext uri="{FF2B5EF4-FFF2-40B4-BE49-F238E27FC236}">
              <a16:creationId xmlns:a16="http://schemas.microsoft.com/office/drawing/2014/main" id="{A3875DCC-D704-4893-9D6A-412784A360F2}"/>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99" name="直線コネクタ 498">
          <a:extLst>
            <a:ext uri="{FF2B5EF4-FFF2-40B4-BE49-F238E27FC236}">
              <a16:creationId xmlns:a16="http://schemas.microsoft.com/office/drawing/2014/main" id="{8470EA8D-FBE0-402F-A476-5EB663A03794}"/>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00" name="テキスト ボックス 499">
          <a:extLst>
            <a:ext uri="{FF2B5EF4-FFF2-40B4-BE49-F238E27FC236}">
              <a16:creationId xmlns:a16="http://schemas.microsoft.com/office/drawing/2014/main" id="{D8404F6F-3C97-48B5-B855-9F0D701305C1}"/>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01" name="直線コネクタ 500">
          <a:extLst>
            <a:ext uri="{FF2B5EF4-FFF2-40B4-BE49-F238E27FC236}">
              <a16:creationId xmlns:a16="http://schemas.microsoft.com/office/drawing/2014/main" id="{7C7EB3C5-A4CC-48A8-80F9-E0C85DDB2C42}"/>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02" name="テキスト ボックス 501">
          <a:extLst>
            <a:ext uri="{FF2B5EF4-FFF2-40B4-BE49-F238E27FC236}">
              <a16:creationId xmlns:a16="http://schemas.microsoft.com/office/drawing/2014/main" id="{72C86B9E-0B5B-4B8D-81F7-5C0CAFBFC8BE}"/>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03" name="直線コネクタ 502">
          <a:extLst>
            <a:ext uri="{FF2B5EF4-FFF2-40B4-BE49-F238E27FC236}">
              <a16:creationId xmlns:a16="http://schemas.microsoft.com/office/drawing/2014/main" id="{2EEF9596-CEA2-497F-AB16-6E1B823F64DD}"/>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04" name="テキスト ボックス 503">
          <a:extLst>
            <a:ext uri="{FF2B5EF4-FFF2-40B4-BE49-F238E27FC236}">
              <a16:creationId xmlns:a16="http://schemas.microsoft.com/office/drawing/2014/main" id="{F3F97D3D-0E59-46B2-A7D1-3E461FC109A5}"/>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05" name="直線コネクタ 504">
          <a:extLst>
            <a:ext uri="{FF2B5EF4-FFF2-40B4-BE49-F238E27FC236}">
              <a16:creationId xmlns:a16="http://schemas.microsoft.com/office/drawing/2014/main" id="{5A1C19A3-A6BC-4794-816A-05C45DDA14B6}"/>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06" name="テキスト ボックス 505">
          <a:extLst>
            <a:ext uri="{FF2B5EF4-FFF2-40B4-BE49-F238E27FC236}">
              <a16:creationId xmlns:a16="http://schemas.microsoft.com/office/drawing/2014/main" id="{E219B9D8-5339-414F-93E1-8DA993702D2B}"/>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07" name="直線コネクタ 506">
          <a:extLst>
            <a:ext uri="{FF2B5EF4-FFF2-40B4-BE49-F238E27FC236}">
              <a16:creationId xmlns:a16="http://schemas.microsoft.com/office/drawing/2014/main" id="{8E11368D-59F9-47B6-9985-CC2B48773E2C}"/>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08" name="テキスト ボックス 507">
          <a:extLst>
            <a:ext uri="{FF2B5EF4-FFF2-40B4-BE49-F238E27FC236}">
              <a16:creationId xmlns:a16="http://schemas.microsoft.com/office/drawing/2014/main" id="{4F46FBBE-4D44-40F7-8B82-C76A14385E04}"/>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9" name="直線コネクタ 508">
          <a:extLst>
            <a:ext uri="{FF2B5EF4-FFF2-40B4-BE49-F238E27FC236}">
              <a16:creationId xmlns:a16="http://schemas.microsoft.com/office/drawing/2014/main" id="{8F1EB6BA-608A-4A4B-A586-AB75C1F44212}"/>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0" name="【学校施設】&#10;有形固定資産減価償却率グラフ枠">
          <a:extLst>
            <a:ext uri="{FF2B5EF4-FFF2-40B4-BE49-F238E27FC236}">
              <a16:creationId xmlns:a16="http://schemas.microsoft.com/office/drawing/2014/main" id="{D379EFEB-31CD-4B60-AE04-1000D0711237}"/>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75112</xdr:rowOff>
    </xdr:from>
    <xdr:to>
      <xdr:col>85</xdr:col>
      <xdr:colOff>126364</xdr:colOff>
      <xdr:row>64</xdr:row>
      <xdr:rowOff>130628</xdr:rowOff>
    </xdr:to>
    <xdr:cxnSp macro="">
      <xdr:nvCxnSpPr>
        <xdr:cNvPr id="511" name="直線コネクタ 510">
          <a:extLst>
            <a:ext uri="{FF2B5EF4-FFF2-40B4-BE49-F238E27FC236}">
              <a16:creationId xmlns:a16="http://schemas.microsoft.com/office/drawing/2014/main" id="{831F2CC8-19D2-475E-BFBC-211DAEF4BBD1}"/>
            </a:ext>
          </a:extLst>
        </xdr:cNvPr>
        <xdr:cNvCxnSpPr/>
      </xdr:nvCxnSpPr>
      <xdr:spPr>
        <a:xfrm flipV="1">
          <a:off x="16318864" y="9504862"/>
          <a:ext cx="0" cy="1598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512" name="【学校施設】&#10;有形固定資産減価償却率最小値テキスト">
          <a:extLst>
            <a:ext uri="{FF2B5EF4-FFF2-40B4-BE49-F238E27FC236}">
              <a16:creationId xmlns:a16="http://schemas.microsoft.com/office/drawing/2014/main" id="{2C217303-1269-40AD-9E86-D08732CE14E7}"/>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13" name="直線コネクタ 512">
          <a:extLst>
            <a:ext uri="{FF2B5EF4-FFF2-40B4-BE49-F238E27FC236}">
              <a16:creationId xmlns:a16="http://schemas.microsoft.com/office/drawing/2014/main" id="{F66F6644-02B0-4FC3-9CC9-CD0E3F95AF1D}"/>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21789</xdr:rowOff>
    </xdr:from>
    <xdr:ext cx="340478" cy="259045"/>
    <xdr:sp macro="" textlink="">
      <xdr:nvSpPr>
        <xdr:cNvPr id="514" name="【学校施設】&#10;有形固定資産減価償却率最大値テキスト">
          <a:extLst>
            <a:ext uri="{FF2B5EF4-FFF2-40B4-BE49-F238E27FC236}">
              <a16:creationId xmlns:a16="http://schemas.microsoft.com/office/drawing/2014/main" id="{F34A8129-D14F-48BA-BEA8-0F925C9BE4A2}"/>
            </a:ext>
          </a:extLst>
        </xdr:cNvPr>
        <xdr:cNvSpPr txBox="1"/>
      </xdr:nvSpPr>
      <xdr:spPr>
        <a:xfrm>
          <a:off x="16357600" y="92800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75112</xdr:rowOff>
    </xdr:from>
    <xdr:to>
      <xdr:col>86</xdr:col>
      <xdr:colOff>25400</xdr:colOff>
      <xdr:row>55</xdr:row>
      <xdr:rowOff>75112</xdr:rowOff>
    </xdr:to>
    <xdr:cxnSp macro="">
      <xdr:nvCxnSpPr>
        <xdr:cNvPr id="515" name="直線コネクタ 514">
          <a:extLst>
            <a:ext uri="{FF2B5EF4-FFF2-40B4-BE49-F238E27FC236}">
              <a16:creationId xmlns:a16="http://schemas.microsoft.com/office/drawing/2014/main" id="{2BEFF49E-F974-41C7-945C-C8DBEF942840}"/>
            </a:ext>
          </a:extLst>
        </xdr:cNvPr>
        <xdr:cNvCxnSpPr/>
      </xdr:nvCxnSpPr>
      <xdr:spPr>
        <a:xfrm>
          <a:off x="16230600" y="950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146430</xdr:rowOff>
    </xdr:from>
    <xdr:ext cx="405111" cy="259045"/>
    <xdr:sp macro="" textlink="">
      <xdr:nvSpPr>
        <xdr:cNvPr id="516" name="【学校施設】&#10;有形固定資産減価償却率平均値テキスト">
          <a:extLst>
            <a:ext uri="{FF2B5EF4-FFF2-40B4-BE49-F238E27FC236}">
              <a16:creationId xmlns:a16="http://schemas.microsoft.com/office/drawing/2014/main" id="{37B25DF1-E5A2-49DF-B68E-2212898D65B0}"/>
            </a:ext>
          </a:extLst>
        </xdr:cNvPr>
        <xdr:cNvSpPr txBox="1"/>
      </xdr:nvSpPr>
      <xdr:spPr>
        <a:xfrm>
          <a:off x="16357600" y="104334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168003</xdr:rowOff>
    </xdr:from>
    <xdr:to>
      <xdr:col>85</xdr:col>
      <xdr:colOff>177800</xdr:colOff>
      <xdr:row>61</xdr:row>
      <xdr:rowOff>98153</xdr:rowOff>
    </xdr:to>
    <xdr:sp macro="" textlink="">
      <xdr:nvSpPr>
        <xdr:cNvPr id="517" name="フローチャート: 判断 516">
          <a:extLst>
            <a:ext uri="{FF2B5EF4-FFF2-40B4-BE49-F238E27FC236}">
              <a16:creationId xmlns:a16="http://schemas.microsoft.com/office/drawing/2014/main" id="{0C3850D2-6CB4-4F24-9BCB-2A4AC9CA751C}"/>
            </a:ext>
          </a:extLst>
        </xdr:cNvPr>
        <xdr:cNvSpPr/>
      </xdr:nvSpPr>
      <xdr:spPr>
        <a:xfrm>
          <a:off x="16268700"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141877</xdr:rowOff>
    </xdr:from>
    <xdr:to>
      <xdr:col>81</xdr:col>
      <xdr:colOff>101600</xdr:colOff>
      <xdr:row>61</xdr:row>
      <xdr:rowOff>72027</xdr:rowOff>
    </xdr:to>
    <xdr:sp macro="" textlink="">
      <xdr:nvSpPr>
        <xdr:cNvPr id="518" name="フローチャート: 判断 517">
          <a:extLst>
            <a:ext uri="{FF2B5EF4-FFF2-40B4-BE49-F238E27FC236}">
              <a16:creationId xmlns:a16="http://schemas.microsoft.com/office/drawing/2014/main" id="{2A93700A-63B8-422E-B9C7-BEF0B19515A8}"/>
            </a:ext>
          </a:extLst>
        </xdr:cNvPr>
        <xdr:cNvSpPr/>
      </xdr:nvSpPr>
      <xdr:spPr>
        <a:xfrm>
          <a:off x="15430500" y="1042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101056</xdr:rowOff>
    </xdr:from>
    <xdr:to>
      <xdr:col>76</xdr:col>
      <xdr:colOff>165100</xdr:colOff>
      <xdr:row>61</xdr:row>
      <xdr:rowOff>31206</xdr:rowOff>
    </xdr:to>
    <xdr:sp macro="" textlink="">
      <xdr:nvSpPr>
        <xdr:cNvPr id="519" name="フローチャート: 判断 518">
          <a:extLst>
            <a:ext uri="{FF2B5EF4-FFF2-40B4-BE49-F238E27FC236}">
              <a16:creationId xmlns:a16="http://schemas.microsoft.com/office/drawing/2014/main" id="{E3C14C59-D49E-440D-9E53-9FA8E72DE9FE}"/>
            </a:ext>
          </a:extLst>
        </xdr:cNvPr>
        <xdr:cNvSpPr/>
      </xdr:nvSpPr>
      <xdr:spPr>
        <a:xfrm>
          <a:off x="14541500" y="1038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91259</xdr:rowOff>
    </xdr:from>
    <xdr:to>
      <xdr:col>72</xdr:col>
      <xdr:colOff>38100</xdr:colOff>
      <xdr:row>61</xdr:row>
      <xdr:rowOff>21409</xdr:rowOff>
    </xdr:to>
    <xdr:sp macro="" textlink="">
      <xdr:nvSpPr>
        <xdr:cNvPr id="520" name="フローチャート: 判断 519">
          <a:extLst>
            <a:ext uri="{FF2B5EF4-FFF2-40B4-BE49-F238E27FC236}">
              <a16:creationId xmlns:a16="http://schemas.microsoft.com/office/drawing/2014/main" id="{CBA49D70-0403-4FBD-A4B7-2BF13535D800}"/>
            </a:ext>
          </a:extLst>
        </xdr:cNvPr>
        <xdr:cNvSpPr/>
      </xdr:nvSpPr>
      <xdr:spPr>
        <a:xfrm>
          <a:off x="13652500" y="1037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78196</xdr:rowOff>
    </xdr:from>
    <xdr:to>
      <xdr:col>67</xdr:col>
      <xdr:colOff>101600</xdr:colOff>
      <xdr:row>61</xdr:row>
      <xdr:rowOff>8346</xdr:rowOff>
    </xdr:to>
    <xdr:sp macro="" textlink="">
      <xdr:nvSpPr>
        <xdr:cNvPr id="521" name="フローチャート: 判断 520">
          <a:extLst>
            <a:ext uri="{FF2B5EF4-FFF2-40B4-BE49-F238E27FC236}">
              <a16:creationId xmlns:a16="http://schemas.microsoft.com/office/drawing/2014/main" id="{F53B35EA-CA65-4A53-A3D7-B7B85848CD03}"/>
            </a:ext>
          </a:extLst>
        </xdr:cNvPr>
        <xdr:cNvSpPr/>
      </xdr:nvSpPr>
      <xdr:spPr>
        <a:xfrm>
          <a:off x="12763500" y="1036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22" name="テキスト ボックス 521">
          <a:extLst>
            <a:ext uri="{FF2B5EF4-FFF2-40B4-BE49-F238E27FC236}">
              <a16:creationId xmlns:a16="http://schemas.microsoft.com/office/drawing/2014/main" id="{F9822B18-5654-4176-AC53-158B8ECB409E}"/>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23" name="テキスト ボックス 522">
          <a:extLst>
            <a:ext uri="{FF2B5EF4-FFF2-40B4-BE49-F238E27FC236}">
              <a16:creationId xmlns:a16="http://schemas.microsoft.com/office/drawing/2014/main" id="{E00F770D-C82D-499F-B602-7179506A7C4D}"/>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24" name="テキスト ボックス 523">
          <a:extLst>
            <a:ext uri="{FF2B5EF4-FFF2-40B4-BE49-F238E27FC236}">
              <a16:creationId xmlns:a16="http://schemas.microsoft.com/office/drawing/2014/main" id="{05725C94-8364-4C6E-9C90-1994501D1CBB}"/>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25" name="テキスト ボックス 524">
          <a:extLst>
            <a:ext uri="{FF2B5EF4-FFF2-40B4-BE49-F238E27FC236}">
              <a16:creationId xmlns:a16="http://schemas.microsoft.com/office/drawing/2014/main" id="{17D61C34-1F94-4A48-85B5-AD6E3D1DBB93}"/>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26" name="テキスト ボックス 525">
          <a:extLst>
            <a:ext uri="{FF2B5EF4-FFF2-40B4-BE49-F238E27FC236}">
              <a16:creationId xmlns:a16="http://schemas.microsoft.com/office/drawing/2014/main" id="{0693B549-6EBA-4861-862C-CA719926ACDA}"/>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122283</xdr:rowOff>
    </xdr:from>
    <xdr:to>
      <xdr:col>81</xdr:col>
      <xdr:colOff>101600</xdr:colOff>
      <xdr:row>61</xdr:row>
      <xdr:rowOff>52433</xdr:rowOff>
    </xdr:to>
    <xdr:sp macro="" textlink="">
      <xdr:nvSpPr>
        <xdr:cNvPr id="527" name="楕円 526">
          <a:extLst>
            <a:ext uri="{FF2B5EF4-FFF2-40B4-BE49-F238E27FC236}">
              <a16:creationId xmlns:a16="http://schemas.microsoft.com/office/drawing/2014/main" id="{CF8B6157-6496-4DDD-8DE3-5778A5230637}"/>
            </a:ext>
          </a:extLst>
        </xdr:cNvPr>
        <xdr:cNvSpPr/>
      </xdr:nvSpPr>
      <xdr:spPr>
        <a:xfrm>
          <a:off x="15430500" y="10409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32476</xdr:rowOff>
    </xdr:from>
    <xdr:to>
      <xdr:col>76</xdr:col>
      <xdr:colOff>165100</xdr:colOff>
      <xdr:row>60</xdr:row>
      <xdr:rowOff>134076</xdr:rowOff>
    </xdr:to>
    <xdr:sp macro="" textlink="">
      <xdr:nvSpPr>
        <xdr:cNvPr id="528" name="楕円 527">
          <a:extLst>
            <a:ext uri="{FF2B5EF4-FFF2-40B4-BE49-F238E27FC236}">
              <a16:creationId xmlns:a16="http://schemas.microsoft.com/office/drawing/2014/main" id="{CBF898E2-A03C-4323-A3BF-A264FE03098D}"/>
            </a:ext>
          </a:extLst>
        </xdr:cNvPr>
        <xdr:cNvSpPr/>
      </xdr:nvSpPr>
      <xdr:spPr>
        <a:xfrm>
          <a:off x="14541500" y="1031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83276</xdr:rowOff>
    </xdr:from>
    <xdr:to>
      <xdr:col>81</xdr:col>
      <xdr:colOff>50800</xdr:colOff>
      <xdr:row>61</xdr:row>
      <xdr:rowOff>1633</xdr:rowOff>
    </xdr:to>
    <xdr:cxnSp macro="">
      <xdr:nvCxnSpPr>
        <xdr:cNvPr id="529" name="直線コネクタ 528">
          <a:extLst>
            <a:ext uri="{FF2B5EF4-FFF2-40B4-BE49-F238E27FC236}">
              <a16:creationId xmlns:a16="http://schemas.microsoft.com/office/drawing/2014/main" id="{76A29EB0-6971-4065-9E0F-22DF60C82331}"/>
            </a:ext>
          </a:extLst>
        </xdr:cNvPr>
        <xdr:cNvCxnSpPr/>
      </xdr:nvCxnSpPr>
      <xdr:spPr>
        <a:xfrm>
          <a:off x="14592300" y="10370276"/>
          <a:ext cx="889000" cy="89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163104</xdr:rowOff>
    </xdr:from>
    <xdr:to>
      <xdr:col>72</xdr:col>
      <xdr:colOff>38100</xdr:colOff>
      <xdr:row>60</xdr:row>
      <xdr:rowOff>93254</xdr:rowOff>
    </xdr:to>
    <xdr:sp macro="" textlink="">
      <xdr:nvSpPr>
        <xdr:cNvPr id="530" name="楕円 529">
          <a:extLst>
            <a:ext uri="{FF2B5EF4-FFF2-40B4-BE49-F238E27FC236}">
              <a16:creationId xmlns:a16="http://schemas.microsoft.com/office/drawing/2014/main" id="{0C530E29-5C26-4D2F-91EC-38C8DCF03380}"/>
            </a:ext>
          </a:extLst>
        </xdr:cNvPr>
        <xdr:cNvSpPr/>
      </xdr:nvSpPr>
      <xdr:spPr>
        <a:xfrm>
          <a:off x="13652500" y="10278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42454</xdr:rowOff>
    </xdr:from>
    <xdr:to>
      <xdr:col>76</xdr:col>
      <xdr:colOff>114300</xdr:colOff>
      <xdr:row>60</xdr:row>
      <xdr:rowOff>83276</xdr:rowOff>
    </xdr:to>
    <xdr:cxnSp macro="">
      <xdr:nvCxnSpPr>
        <xdr:cNvPr id="531" name="直線コネクタ 530">
          <a:extLst>
            <a:ext uri="{FF2B5EF4-FFF2-40B4-BE49-F238E27FC236}">
              <a16:creationId xmlns:a16="http://schemas.microsoft.com/office/drawing/2014/main" id="{81D6DD45-6BEB-497A-B03B-213451B2777B}"/>
            </a:ext>
          </a:extLst>
        </xdr:cNvPr>
        <xdr:cNvCxnSpPr/>
      </xdr:nvCxnSpPr>
      <xdr:spPr>
        <a:xfrm>
          <a:off x="13703300" y="10329454"/>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123916</xdr:rowOff>
    </xdr:from>
    <xdr:to>
      <xdr:col>67</xdr:col>
      <xdr:colOff>101600</xdr:colOff>
      <xdr:row>60</xdr:row>
      <xdr:rowOff>54066</xdr:rowOff>
    </xdr:to>
    <xdr:sp macro="" textlink="">
      <xdr:nvSpPr>
        <xdr:cNvPr id="532" name="楕円 531">
          <a:extLst>
            <a:ext uri="{FF2B5EF4-FFF2-40B4-BE49-F238E27FC236}">
              <a16:creationId xmlns:a16="http://schemas.microsoft.com/office/drawing/2014/main" id="{21B6BF2D-89EB-4048-A994-46DEA38A318A}"/>
            </a:ext>
          </a:extLst>
        </xdr:cNvPr>
        <xdr:cNvSpPr/>
      </xdr:nvSpPr>
      <xdr:spPr>
        <a:xfrm>
          <a:off x="12763500" y="1023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3266</xdr:rowOff>
    </xdr:from>
    <xdr:to>
      <xdr:col>71</xdr:col>
      <xdr:colOff>177800</xdr:colOff>
      <xdr:row>60</xdr:row>
      <xdr:rowOff>42454</xdr:rowOff>
    </xdr:to>
    <xdr:cxnSp macro="">
      <xdr:nvCxnSpPr>
        <xdr:cNvPr id="533" name="直線コネクタ 532">
          <a:extLst>
            <a:ext uri="{FF2B5EF4-FFF2-40B4-BE49-F238E27FC236}">
              <a16:creationId xmlns:a16="http://schemas.microsoft.com/office/drawing/2014/main" id="{B723ED58-9D49-483F-A264-21F28AC4E5C0}"/>
            </a:ext>
          </a:extLst>
        </xdr:cNvPr>
        <xdr:cNvCxnSpPr/>
      </xdr:nvCxnSpPr>
      <xdr:spPr>
        <a:xfrm>
          <a:off x="12814300" y="10290266"/>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63154</xdr:rowOff>
    </xdr:from>
    <xdr:ext cx="405111" cy="259045"/>
    <xdr:sp macro="" textlink="">
      <xdr:nvSpPr>
        <xdr:cNvPr id="534" name="n_1aveValue【学校施設】&#10;有形固定資産減価償却率">
          <a:extLst>
            <a:ext uri="{FF2B5EF4-FFF2-40B4-BE49-F238E27FC236}">
              <a16:creationId xmlns:a16="http://schemas.microsoft.com/office/drawing/2014/main" id="{7435DC4F-9F0E-45A7-B3CD-FCE30FF93331}"/>
            </a:ext>
          </a:extLst>
        </xdr:cNvPr>
        <xdr:cNvSpPr txBox="1"/>
      </xdr:nvSpPr>
      <xdr:spPr>
        <a:xfrm>
          <a:off x="15266044" y="10521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22333</xdr:rowOff>
    </xdr:from>
    <xdr:ext cx="405111" cy="259045"/>
    <xdr:sp macro="" textlink="">
      <xdr:nvSpPr>
        <xdr:cNvPr id="535" name="n_2aveValue【学校施設】&#10;有形固定資産減価償却率">
          <a:extLst>
            <a:ext uri="{FF2B5EF4-FFF2-40B4-BE49-F238E27FC236}">
              <a16:creationId xmlns:a16="http://schemas.microsoft.com/office/drawing/2014/main" id="{FB5B432B-AD08-4D47-BD09-E290610172FB}"/>
            </a:ext>
          </a:extLst>
        </xdr:cNvPr>
        <xdr:cNvSpPr txBox="1"/>
      </xdr:nvSpPr>
      <xdr:spPr>
        <a:xfrm>
          <a:off x="14389744" y="1048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12536</xdr:rowOff>
    </xdr:from>
    <xdr:ext cx="405111" cy="259045"/>
    <xdr:sp macro="" textlink="">
      <xdr:nvSpPr>
        <xdr:cNvPr id="536" name="n_3aveValue【学校施設】&#10;有形固定資産減価償却率">
          <a:extLst>
            <a:ext uri="{FF2B5EF4-FFF2-40B4-BE49-F238E27FC236}">
              <a16:creationId xmlns:a16="http://schemas.microsoft.com/office/drawing/2014/main" id="{08584049-F832-4706-97B7-ACA0ED468569}"/>
            </a:ext>
          </a:extLst>
        </xdr:cNvPr>
        <xdr:cNvSpPr txBox="1"/>
      </xdr:nvSpPr>
      <xdr:spPr>
        <a:xfrm>
          <a:off x="13500744" y="10470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170923</xdr:rowOff>
    </xdr:from>
    <xdr:ext cx="405111" cy="259045"/>
    <xdr:sp macro="" textlink="">
      <xdr:nvSpPr>
        <xdr:cNvPr id="537" name="n_4aveValue【学校施設】&#10;有形固定資産減価償却率">
          <a:extLst>
            <a:ext uri="{FF2B5EF4-FFF2-40B4-BE49-F238E27FC236}">
              <a16:creationId xmlns:a16="http://schemas.microsoft.com/office/drawing/2014/main" id="{9DF9B450-1387-4617-A5F5-78CB0E7064EA}"/>
            </a:ext>
          </a:extLst>
        </xdr:cNvPr>
        <xdr:cNvSpPr txBox="1"/>
      </xdr:nvSpPr>
      <xdr:spPr>
        <a:xfrm>
          <a:off x="12611744" y="10457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68960</xdr:rowOff>
    </xdr:from>
    <xdr:ext cx="405111" cy="259045"/>
    <xdr:sp macro="" textlink="">
      <xdr:nvSpPr>
        <xdr:cNvPr id="538" name="n_1mainValue【学校施設】&#10;有形固定資産減価償却率">
          <a:extLst>
            <a:ext uri="{FF2B5EF4-FFF2-40B4-BE49-F238E27FC236}">
              <a16:creationId xmlns:a16="http://schemas.microsoft.com/office/drawing/2014/main" id="{8221EDDF-BF1F-492E-9B38-34F34EB54668}"/>
            </a:ext>
          </a:extLst>
        </xdr:cNvPr>
        <xdr:cNvSpPr txBox="1"/>
      </xdr:nvSpPr>
      <xdr:spPr>
        <a:xfrm>
          <a:off x="15266044" y="101845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150603</xdr:rowOff>
    </xdr:from>
    <xdr:ext cx="405111" cy="259045"/>
    <xdr:sp macro="" textlink="">
      <xdr:nvSpPr>
        <xdr:cNvPr id="539" name="n_2mainValue【学校施設】&#10;有形固定資産減価償却率">
          <a:extLst>
            <a:ext uri="{FF2B5EF4-FFF2-40B4-BE49-F238E27FC236}">
              <a16:creationId xmlns:a16="http://schemas.microsoft.com/office/drawing/2014/main" id="{EA49127A-74C5-4493-9B6E-E6FEC298614B}"/>
            </a:ext>
          </a:extLst>
        </xdr:cNvPr>
        <xdr:cNvSpPr txBox="1"/>
      </xdr:nvSpPr>
      <xdr:spPr>
        <a:xfrm>
          <a:off x="14389744" y="10094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109781</xdr:rowOff>
    </xdr:from>
    <xdr:ext cx="405111" cy="259045"/>
    <xdr:sp macro="" textlink="">
      <xdr:nvSpPr>
        <xdr:cNvPr id="540" name="n_3mainValue【学校施設】&#10;有形固定資産減価償却率">
          <a:extLst>
            <a:ext uri="{FF2B5EF4-FFF2-40B4-BE49-F238E27FC236}">
              <a16:creationId xmlns:a16="http://schemas.microsoft.com/office/drawing/2014/main" id="{C4BEF9B5-A90E-41CD-B4B6-4BC550F5047E}"/>
            </a:ext>
          </a:extLst>
        </xdr:cNvPr>
        <xdr:cNvSpPr txBox="1"/>
      </xdr:nvSpPr>
      <xdr:spPr>
        <a:xfrm>
          <a:off x="13500744" y="10053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70593</xdr:rowOff>
    </xdr:from>
    <xdr:ext cx="405111" cy="259045"/>
    <xdr:sp macro="" textlink="">
      <xdr:nvSpPr>
        <xdr:cNvPr id="541" name="n_4mainValue【学校施設】&#10;有形固定資産減価償却率">
          <a:extLst>
            <a:ext uri="{FF2B5EF4-FFF2-40B4-BE49-F238E27FC236}">
              <a16:creationId xmlns:a16="http://schemas.microsoft.com/office/drawing/2014/main" id="{B9733260-354E-4B7C-803B-40B32C901EBD}"/>
            </a:ext>
          </a:extLst>
        </xdr:cNvPr>
        <xdr:cNvSpPr txBox="1"/>
      </xdr:nvSpPr>
      <xdr:spPr>
        <a:xfrm>
          <a:off x="12611744" y="10014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42" name="正方形/長方形 541">
          <a:extLst>
            <a:ext uri="{FF2B5EF4-FFF2-40B4-BE49-F238E27FC236}">
              <a16:creationId xmlns:a16="http://schemas.microsoft.com/office/drawing/2014/main" id="{1AE8DE46-1F14-41F8-B9B9-AD35769FA877}"/>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43" name="正方形/長方形 542">
          <a:extLst>
            <a:ext uri="{FF2B5EF4-FFF2-40B4-BE49-F238E27FC236}">
              <a16:creationId xmlns:a16="http://schemas.microsoft.com/office/drawing/2014/main" id="{CBD00050-32C5-4649-8392-8AA499188F02}"/>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4" name="正方形/長方形 543">
          <a:extLst>
            <a:ext uri="{FF2B5EF4-FFF2-40B4-BE49-F238E27FC236}">
              <a16:creationId xmlns:a16="http://schemas.microsoft.com/office/drawing/2014/main" id="{CE383B99-141C-4395-85FF-E4CF8269D381}"/>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5" name="正方形/長方形 544">
          <a:extLst>
            <a:ext uri="{FF2B5EF4-FFF2-40B4-BE49-F238E27FC236}">
              <a16:creationId xmlns:a16="http://schemas.microsoft.com/office/drawing/2014/main" id="{A8A3F329-BE80-48E1-8393-A7E6314E96E7}"/>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6" name="正方形/長方形 545">
          <a:extLst>
            <a:ext uri="{FF2B5EF4-FFF2-40B4-BE49-F238E27FC236}">
              <a16:creationId xmlns:a16="http://schemas.microsoft.com/office/drawing/2014/main" id="{0D8E762F-A069-46C1-8C8B-6E592BA89796}"/>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47" name="正方形/長方形 546">
          <a:extLst>
            <a:ext uri="{FF2B5EF4-FFF2-40B4-BE49-F238E27FC236}">
              <a16:creationId xmlns:a16="http://schemas.microsoft.com/office/drawing/2014/main" id="{114B59C7-21A2-447F-A9E7-6C3518E5B4B3}"/>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8" name="正方形/長方形 547">
          <a:extLst>
            <a:ext uri="{FF2B5EF4-FFF2-40B4-BE49-F238E27FC236}">
              <a16:creationId xmlns:a16="http://schemas.microsoft.com/office/drawing/2014/main" id="{F8FD37C1-517E-49B7-A004-E473ABEC9F49}"/>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49" name="正方形/長方形 548">
          <a:extLst>
            <a:ext uri="{FF2B5EF4-FFF2-40B4-BE49-F238E27FC236}">
              <a16:creationId xmlns:a16="http://schemas.microsoft.com/office/drawing/2014/main" id="{9A99F5DD-D4AB-4783-BF1F-C7093C130B4E}"/>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50" name="テキスト ボックス 549">
          <a:extLst>
            <a:ext uri="{FF2B5EF4-FFF2-40B4-BE49-F238E27FC236}">
              <a16:creationId xmlns:a16="http://schemas.microsoft.com/office/drawing/2014/main" id="{7745B553-46FB-4C23-AAD2-C634A273D36F}"/>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51" name="直線コネクタ 550">
          <a:extLst>
            <a:ext uri="{FF2B5EF4-FFF2-40B4-BE49-F238E27FC236}">
              <a16:creationId xmlns:a16="http://schemas.microsoft.com/office/drawing/2014/main" id="{ACAA9FD5-1BA8-4E88-9E50-BCF20ADBEF3D}"/>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52" name="直線コネクタ 551">
          <a:extLst>
            <a:ext uri="{FF2B5EF4-FFF2-40B4-BE49-F238E27FC236}">
              <a16:creationId xmlns:a16="http://schemas.microsoft.com/office/drawing/2014/main" id="{7FEED3A7-2AC0-4DC0-AB32-D848D9DD7FF4}"/>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53" name="テキスト ボックス 552">
          <a:extLst>
            <a:ext uri="{FF2B5EF4-FFF2-40B4-BE49-F238E27FC236}">
              <a16:creationId xmlns:a16="http://schemas.microsoft.com/office/drawing/2014/main" id="{B025FB76-93CD-4227-AB20-3810B887B391}"/>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54" name="直線コネクタ 553">
          <a:extLst>
            <a:ext uri="{FF2B5EF4-FFF2-40B4-BE49-F238E27FC236}">
              <a16:creationId xmlns:a16="http://schemas.microsoft.com/office/drawing/2014/main" id="{8357B623-0159-4F7E-85F1-93CBA7A4A4EF}"/>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60</xdr:row>
      <xdr:rowOff>86377</xdr:rowOff>
    </xdr:from>
    <xdr:ext cx="531299" cy="259045"/>
    <xdr:sp macro="" textlink="">
      <xdr:nvSpPr>
        <xdr:cNvPr id="555" name="テキスト ボックス 554">
          <a:extLst>
            <a:ext uri="{FF2B5EF4-FFF2-40B4-BE49-F238E27FC236}">
              <a16:creationId xmlns:a16="http://schemas.microsoft.com/office/drawing/2014/main" id="{8A8679E1-7579-4EF2-8113-46C3984E88F0}"/>
            </a:ext>
          </a:extLst>
        </xdr:cNvPr>
        <xdr:cNvSpPr txBox="1"/>
      </xdr:nvSpPr>
      <xdr:spPr>
        <a:xfrm>
          <a:off x="17756701" y="1037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56" name="直線コネクタ 555">
          <a:extLst>
            <a:ext uri="{FF2B5EF4-FFF2-40B4-BE49-F238E27FC236}">
              <a16:creationId xmlns:a16="http://schemas.microsoft.com/office/drawing/2014/main" id="{E506E775-5E65-423C-8013-44D12F3C0F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57</xdr:row>
      <xdr:rowOff>143527</xdr:rowOff>
    </xdr:from>
    <xdr:ext cx="531299" cy="259045"/>
    <xdr:sp macro="" textlink="">
      <xdr:nvSpPr>
        <xdr:cNvPr id="557" name="テキスト ボックス 556">
          <a:extLst>
            <a:ext uri="{FF2B5EF4-FFF2-40B4-BE49-F238E27FC236}">
              <a16:creationId xmlns:a16="http://schemas.microsoft.com/office/drawing/2014/main" id="{9AC6169E-B644-49F4-9FFB-6F1BF83CC03F}"/>
            </a:ext>
          </a:extLst>
        </xdr:cNvPr>
        <xdr:cNvSpPr txBox="1"/>
      </xdr:nvSpPr>
      <xdr:spPr>
        <a:xfrm>
          <a:off x="17756701" y="991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58" name="直線コネクタ 557">
          <a:extLst>
            <a:ext uri="{FF2B5EF4-FFF2-40B4-BE49-F238E27FC236}">
              <a16:creationId xmlns:a16="http://schemas.microsoft.com/office/drawing/2014/main" id="{483EAF8C-24C2-4615-A23C-7AC541A09E9E}"/>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29227</xdr:rowOff>
    </xdr:from>
    <xdr:ext cx="531299" cy="259045"/>
    <xdr:sp macro="" textlink="">
      <xdr:nvSpPr>
        <xdr:cNvPr id="559" name="テキスト ボックス 558">
          <a:extLst>
            <a:ext uri="{FF2B5EF4-FFF2-40B4-BE49-F238E27FC236}">
              <a16:creationId xmlns:a16="http://schemas.microsoft.com/office/drawing/2014/main" id="{66F8962F-5248-4320-B1A5-C1AD2E1B4E1C}"/>
            </a:ext>
          </a:extLst>
        </xdr:cNvPr>
        <xdr:cNvSpPr txBox="1"/>
      </xdr:nvSpPr>
      <xdr:spPr>
        <a:xfrm>
          <a:off x="17756701" y="945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60" name="直線コネクタ 559">
          <a:extLst>
            <a:ext uri="{FF2B5EF4-FFF2-40B4-BE49-F238E27FC236}">
              <a16:creationId xmlns:a16="http://schemas.microsoft.com/office/drawing/2014/main" id="{EF64D023-8A08-49DD-A8F1-560E780AAD1A}"/>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61" name="テキスト ボックス 560">
          <a:extLst>
            <a:ext uri="{FF2B5EF4-FFF2-40B4-BE49-F238E27FC236}">
              <a16:creationId xmlns:a16="http://schemas.microsoft.com/office/drawing/2014/main" id="{94B49840-4DF3-4D3C-889F-206700BEF557}"/>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2" name="【学校施設】&#10;一人当たり面積グラフ枠">
          <a:extLst>
            <a:ext uri="{FF2B5EF4-FFF2-40B4-BE49-F238E27FC236}">
              <a16:creationId xmlns:a16="http://schemas.microsoft.com/office/drawing/2014/main" id="{EAB3050D-8155-4262-BD21-95132618EC75}"/>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86137</xdr:rowOff>
    </xdr:from>
    <xdr:to>
      <xdr:col>116</xdr:col>
      <xdr:colOff>62864</xdr:colOff>
      <xdr:row>63</xdr:row>
      <xdr:rowOff>127559</xdr:rowOff>
    </xdr:to>
    <xdr:cxnSp macro="">
      <xdr:nvCxnSpPr>
        <xdr:cNvPr id="563" name="直線コネクタ 562">
          <a:extLst>
            <a:ext uri="{FF2B5EF4-FFF2-40B4-BE49-F238E27FC236}">
              <a16:creationId xmlns:a16="http://schemas.microsoft.com/office/drawing/2014/main" id="{4D1C2E18-8433-48D8-85A1-6A3A0A4F07B6}"/>
            </a:ext>
          </a:extLst>
        </xdr:cNvPr>
        <xdr:cNvCxnSpPr/>
      </xdr:nvCxnSpPr>
      <xdr:spPr>
        <a:xfrm flipV="1">
          <a:off x="22160864" y="9687337"/>
          <a:ext cx="0" cy="1241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131386</xdr:rowOff>
    </xdr:from>
    <xdr:ext cx="469744" cy="259045"/>
    <xdr:sp macro="" textlink="">
      <xdr:nvSpPr>
        <xdr:cNvPr id="564" name="【学校施設】&#10;一人当たり面積最小値テキスト">
          <a:extLst>
            <a:ext uri="{FF2B5EF4-FFF2-40B4-BE49-F238E27FC236}">
              <a16:creationId xmlns:a16="http://schemas.microsoft.com/office/drawing/2014/main" id="{9091008E-2221-4674-87F6-BCEF797CBF1F}"/>
            </a:ext>
          </a:extLst>
        </xdr:cNvPr>
        <xdr:cNvSpPr txBox="1"/>
      </xdr:nvSpPr>
      <xdr:spPr>
        <a:xfrm>
          <a:off x="22199600" y="10932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127559</xdr:rowOff>
    </xdr:from>
    <xdr:to>
      <xdr:col>116</xdr:col>
      <xdr:colOff>152400</xdr:colOff>
      <xdr:row>63</xdr:row>
      <xdr:rowOff>127559</xdr:rowOff>
    </xdr:to>
    <xdr:cxnSp macro="">
      <xdr:nvCxnSpPr>
        <xdr:cNvPr id="565" name="直線コネクタ 564">
          <a:extLst>
            <a:ext uri="{FF2B5EF4-FFF2-40B4-BE49-F238E27FC236}">
              <a16:creationId xmlns:a16="http://schemas.microsoft.com/office/drawing/2014/main" id="{7A961DAC-080A-4857-B451-28EB3A36ED66}"/>
            </a:ext>
          </a:extLst>
        </xdr:cNvPr>
        <xdr:cNvCxnSpPr/>
      </xdr:nvCxnSpPr>
      <xdr:spPr>
        <a:xfrm>
          <a:off x="22072600" y="10928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32814</xdr:rowOff>
    </xdr:from>
    <xdr:ext cx="534377" cy="259045"/>
    <xdr:sp macro="" textlink="">
      <xdr:nvSpPr>
        <xdr:cNvPr id="566" name="【学校施設】&#10;一人当たり面積最大値テキスト">
          <a:extLst>
            <a:ext uri="{FF2B5EF4-FFF2-40B4-BE49-F238E27FC236}">
              <a16:creationId xmlns:a16="http://schemas.microsoft.com/office/drawing/2014/main" id="{BFFE52DD-CBB3-4152-B7AB-37BC133A7F01}"/>
            </a:ext>
          </a:extLst>
        </xdr:cNvPr>
        <xdr:cNvSpPr txBox="1"/>
      </xdr:nvSpPr>
      <xdr:spPr>
        <a:xfrm>
          <a:off x="22199600" y="9462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86137</xdr:rowOff>
    </xdr:from>
    <xdr:to>
      <xdr:col>116</xdr:col>
      <xdr:colOff>152400</xdr:colOff>
      <xdr:row>56</xdr:row>
      <xdr:rowOff>86137</xdr:rowOff>
    </xdr:to>
    <xdr:cxnSp macro="">
      <xdr:nvCxnSpPr>
        <xdr:cNvPr id="567" name="直線コネクタ 566">
          <a:extLst>
            <a:ext uri="{FF2B5EF4-FFF2-40B4-BE49-F238E27FC236}">
              <a16:creationId xmlns:a16="http://schemas.microsoft.com/office/drawing/2014/main" id="{EAD54F66-7CB0-4F6C-A914-3109EDC39740}"/>
            </a:ext>
          </a:extLst>
        </xdr:cNvPr>
        <xdr:cNvCxnSpPr/>
      </xdr:nvCxnSpPr>
      <xdr:spPr>
        <a:xfrm>
          <a:off x="22072600" y="9687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75074</xdr:rowOff>
    </xdr:from>
    <xdr:ext cx="469744" cy="259045"/>
    <xdr:sp macro="" textlink="">
      <xdr:nvSpPr>
        <xdr:cNvPr id="568" name="【学校施設】&#10;一人当たり面積平均値テキスト">
          <a:extLst>
            <a:ext uri="{FF2B5EF4-FFF2-40B4-BE49-F238E27FC236}">
              <a16:creationId xmlns:a16="http://schemas.microsoft.com/office/drawing/2014/main" id="{17FF925A-DE8F-4945-8DA9-781B07E481D1}"/>
            </a:ext>
          </a:extLst>
        </xdr:cNvPr>
        <xdr:cNvSpPr txBox="1"/>
      </xdr:nvSpPr>
      <xdr:spPr>
        <a:xfrm>
          <a:off x="22199600" y="107049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96647</xdr:rowOff>
    </xdr:from>
    <xdr:to>
      <xdr:col>116</xdr:col>
      <xdr:colOff>114300</xdr:colOff>
      <xdr:row>63</xdr:row>
      <xdr:rowOff>26797</xdr:rowOff>
    </xdr:to>
    <xdr:sp macro="" textlink="">
      <xdr:nvSpPr>
        <xdr:cNvPr id="569" name="フローチャート: 判断 568">
          <a:extLst>
            <a:ext uri="{FF2B5EF4-FFF2-40B4-BE49-F238E27FC236}">
              <a16:creationId xmlns:a16="http://schemas.microsoft.com/office/drawing/2014/main" id="{3651B8BC-1059-4AF3-B447-24CC10F1E6F4}"/>
            </a:ext>
          </a:extLst>
        </xdr:cNvPr>
        <xdr:cNvSpPr/>
      </xdr:nvSpPr>
      <xdr:spPr>
        <a:xfrm>
          <a:off x="22110700" y="10726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104008</xdr:rowOff>
    </xdr:from>
    <xdr:to>
      <xdr:col>112</xdr:col>
      <xdr:colOff>38100</xdr:colOff>
      <xdr:row>63</xdr:row>
      <xdr:rowOff>34158</xdr:rowOff>
    </xdr:to>
    <xdr:sp macro="" textlink="">
      <xdr:nvSpPr>
        <xdr:cNvPr id="570" name="フローチャート: 判断 569">
          <a:extLst>
            <a:ext uri="{FF2B5EF4-FFF2-40B4-BE49-F238E27FC236}">
              <a16:creationId xmlns:a16="http://schemas.microsoft.com/office/drawing/2014/main" id="{00A66789-BBEB-4104-95CC-7BBE576BB5BB}"/>
            </a:ext>
          </a:extLst>
        </xdr:cNvPr>
        <xdr:cNvSpPr/>
      </xdr:nvSpPr>
      <xdr:spPr>
        <a:xfrm>
          <a:off x="21272500" y="10733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106476</xdr:rowOff>
    </xdr:from>
    <xdr:to>
      <xdr:col>107</xdr:col>
      <xdr:colOff>101600</xdr:colOff>
      <xdr:row>63</xdr:row>
      <xdr:rowOff>36626</xdr:rowOff>
    </xdr:to>
    <xdr:sp macro="" textlink="">
      <xdr:nvSpPr>
        <xdr:cNvPr id="571" name="フローチャート: 判断 570">
          <a:extLst>
            <a:ext uri="{FF2B5EF4-FFF2-40B4-BE49-F238E27FC236}">
              <a16:creationId xmlns:a16="http://schemas.microsoft.com/office/drawing/2014/main" id="{022DB21F-F4C9-4D52-AC2E-2E867313A0E3}"/>
            </a:ext>
          </a:extLst>
        </xdr:cNvPr>
        <xdr:cNvSpPr/>
      </xdr:nvSpPr>
      <xdr:spPr>
        <a:xfrm>
          <a:off x="20383500" y="10736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96235</xdr:rowOff>
    </xdr:from>
    <xdr:to>
      <xdr:col>102</xdr:col>
      <xdr:colOff>165100</xdr:colOff>
      <xdr:row>63</xdr:row>
      <xdr:rowOff>26385</xdr:rowOff>
    </xdr:to>
    <xdr:sp macro="" textlink="">
      <xdr:nvSpPr>
        <xdr:cNvPr id="572" name="フローチャート: 判断 571">
          <a:extLst>
            <a:ext uri="{FF2B5EF4-FFF2-40B4-BE49-F238E27FC236}">
              <a16:creationId xmlns:a16="http://schemas.microsoft.com/office/drawing/2014/main" id="{F58034A5-8F51-4845-B1AF-9776861DBA6B}"/>
            </a:ext>
          </a:extLst>
        </xdr:cNvPr>
        <xdr:cNvSpPr/>
      </xdr:nvSpPr>
      <xdr:spPr>
        <a:xfrm>
          <a:off x="19494500" y="10726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91160</xdr:rowOff>
    </xdr:from>
    <xdr:to>
      <xdr:col>98</xdr:col>
      <xdr:colOff>38100</xdr:colOff>
      <xdr:row>63</xdr:row>
      <xdr:rowOff>21310</xdr:rowOff>
    </xdr:to>
    <xdr:sp macro="" textlink="">
      <xdr:nvSpPr>
        <xdr:cNvPr id="573" name="フローチャート: 判断 572">
          <a:extLst>
            <a:ext uri="{FF2B5EF4-FFF2-40B4-BE49-F238E27FC236}">
              <a16:creationId xmlns:a16="http://schemas.microsoft.com/office/drawing/2014/main" id="{8E2EB06D-A489-454C-9694-88D04FBB53E1}"/>
            </a:ext>
          </a:extLst>
        </xdr:cNvPr>
        <xdr:cNvSpPr/>
      </xdr:nvSpPr>
      <xdr:spPr>
        <a:xfrm>
          <a:off x="18605500" y="10721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74" name="テキスト ボックス 573">
          <a:extLst>
            <a:ext uri="{FF2B5EF4-FFF2-40B4-BE49-F238E27FC236}">
              <a16:creationId xmlns:a16="http://schemas.microsoft.com/office/drawing/2014/main" id="{8364EE53-50AD-40CF-AA33-9497B01B3127}"/>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75" name="テキスト ボックス 574">
          <a:extLst>
            <a:ext uri="{FF2B5EF4-FFF2-40B4-BE49-F238E27FC236}">
              <a16:creationId xmlns:a16="http://schemas.microsoft.com/office/drawing/2014/main" id="{F9F4A4AA-C41F-45DC-AD4A-A9B3CB4BDEA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76" name="テキスト ボックス 575">
          <a:extLst>
            <a:ext uri="{FF2B5EF4-FFF2-40B4-BE49-F238E27FC236}">
              <a16:creationId xmlns:a16="http://schemas.microsoft.com/office/drawing/2014/main" id="{FEB0B81A-8221-43F4-BCFA-F3EAF8C60212}"/>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77" name="テキスト ボックス 576">
          <a:extLst>
            <a:ext uri="{FF2B5EF4-FFF2-40B4-BE49-F238E27FC236}">
              <a16:creationId xmlns:a16="http://schemas.microsoft.com/office/drawing/2014/main" id="{8BC2B7A1-D9F4-4C70-8B1E-61C7DA2A5216}"/>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78" name="テキスト ボックス 577">
          <a:extLst>
            <a:ext uri="{FF2B5EF4-FFF2-40B4-BE49-F238E27FC236}">
              <a16:creationId xmlns:a16="http://schemas.microsoft.com/office/drawing/2014/main" id="{E0E2290E-BD1B-4571-8DA9-24B8476973B4}"/>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2555</xdr:rowOff>
    </xdr:from>
    <xdr:to>
      <xdr:col>112</xdr:col>
      <xdr:colOff>38100</xdr:colOff>
      <xdr:row>62</xdr:row>
      <xdr:rowOff>104155</xdr:rowOff>
    </xdr:to>
    <xdr:sp macro="" textlink="">
      <xdr:nvSpPr>
        <xdr:cNvPr id="579" name="楕円 578">
          <a:extLst>
            <a:ext uri="{FF2B5EF4-FFF2-40B4-BE49-F238E27FC236}">
              <a16:creationId xmlns:a16="http://schemas.microsoft.com/office/drawing/2014/main" id="{DD76FFC8-C30A-4B17-A884-7FEA1C7AAF67}"/>
            </a:ext>
          </a:extLst>
        </xdr:cNvPr>
        <xdr:cNvSpPr/>
      </xdr:nvSpPr>
      <xdr:spPr>
        <a:xfrm>
          <a:off x="21272500" y="1063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8499</xdr:rowOff>
    </xdr:from>
    <xdr:to>
      <xdr:col>107</xdr:col>
      <xdr:colOff>101600</xdr:colOff>
      <xdr:row>62</xdr:row>
      <xdr:rowOff>110099</xdr:rowOff>
    </xdr:to>
    <xdr:sp macro="" textlink="">
      <xdr:nvSpPr>
        <xdr:cNvPr id="580" name="楕円 579">
          <a:extLst>
            <a:ext uri="{FF2B5EF4-FFF2-40B4-BE49-F238E27FC236}">
              <a16:creationId xmlns:a16="http://schemas.microsoft.com/office/drawing/2014/main" id="{7D3A1FFF-E00E-45F2-ABDA-A979912A043F}"/>
            </a:ext>
          </a:extLst>
        </xdr:cNvPr>
        <xdr:cNvSpPr/>
      </xdr:nvSpPr>
      <xdr:spPr>
        <a:xfrm>
          <a:off x="20383500" y="10638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53355</xdr:rowOff>
    </xdr:from>
    <xdr:to>
      <xdr:col>111</xdr:col>
      <xdr:colOff>177800</xdr:colOff>
      <xdr:row>62</xdr:row>
      <xdr:rowOff>59299</xdr:rowOff>
    </xdr:to>
    <xdr:cxnSp macro="">
      <xdr:nvCxnSpPr>
        <xdr:cNvPr id="581" name="直線コネクタ 580">
          <a:extLst>
            <a:ext uri="{FF2B5EF4-FFF2-40B4-BE49-F238E27FC236}">
              <a16:creationId xmlns:a16="http://schemas.microsoft.com/office/drawing/2014/main" id="{89D4E11A-9710-4AAE-BF51-78D37B797C93}"/>
            </a:ext>
          </a:extLst>
        </xdr:cNvPr>
        <xdr:cNvCxnSpPr/>
      </xdr:nvCxnSpPr>
      <xdr:spPr>
        <a:xfrm flipV="1">
          <a:off x="20434300" y="10683255"/>
          <a:ext cx="8890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13894</xdr:rowOff>
    </xdr:from>
    <xdr:to>
      <xdr:col>102</xdr:col>
      <xdr:colOff>165100</xdr:colOff>
      <xdr:row>62</xdr:row>
      <xdr:rowOff>115494</xdr:rowOff>
    </xdr:to>
    <xdr:sp macro="" textlink="">
      <xdr:nvSpPr>
        <xdr:cNvPr id="582" name="楕円 581">
          <a:extLst>
            <a:ext uri="{FF2B5EF4-FFF2-40B4-BE49-F238E27FC236}">
              <a16:creationId xmlns:a16="http://schemas.microsoft.com/office/drawing/2014/main" id="{066F18AD-1FAE-4C7D-AB11-6A49C1274567}"/>
            </a:ext>
          </a:extLst>
        </xdr:cNvPr>
        <xdr:cNvSpPr/>
      </xdr:nvSpPr>
      <xdr:spPr>
        <a:xfrm>
          <a:off x="19494500" y="10643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59299</xdr:rowOff>
    </xdr:from>
    <xdr:to>
      <xdr:col>107</xdr:col>
      <xdr:colOff>50800</xdr:colOff>
      <xdr:row>62</xdr:row>
      <xdr:rowOff>64694</xdr:rowOff>
    </xdr:to>
    <xdr:cxnSp macro="">
      <xdr:nvCxnSpPr>
        <xdr:cNvPr id="583" name="直線コネクタ 582">
          <a:extLst>
            <a:ext uri="{FF2B5EF4-FFF2-40B4-BE49-F238E27FC236}">
              <a16:creationId xmlns:a16="http://schemas.microsoft.com/office/drawing/2014/main" id="{9F1C4F0C-0170-4A62-BE5D-60ACBE6C82F2}"/>
            </a:ext>
          </a:extLst>
        </xdr:cNvPr>
        <xdr:cNvCxnSpPr/>
      </xdr:nvCxnSpPr>
      <xdr:spPr>
        <a:xfrm flipV="1">
          <a:off x="19545300" y="10689199"/>
          <a:ext cx="889000" cy="5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16454</xdr:rowOff>
    </xdr:from>
    <xdr:to>
      <xdr:col>98</xdr:col>
      <xdr:colOff>38100</xdr:colOff>
      <xdr:row>62</xdr:row>
      <xdr:rowOff>118054</xdr:rowOff>
    </xdr:to>
    <xdr:sp macro="" textlink="">
      <xdr:nvSpPr>
        <xdr:cNvPr id="584" name="楕円 583">
          <a:extLst>
            <a:ext uri="{FF2B5EF4-FFF2-40B4-BE49-F238E27FC236}">
              <a16:creationId xmlns:a16="http://schemas.microsoft.com/office/drawing/2014/main" id="{87D338B7-58B8-4401-B645-8E1D118311AD}"/>
            </a:ext>
          </a:extLst>
        </xdr:cNvPr>
        <xdr:cNvSpPr/>
      </xdr:nvSpPr>
      <xdr:spPr>
        <a:xfrm>
          <a:off x="18605500" y="10646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64694</xdr:rowOff>
    </xdr:from>
    <xdr:to>
      <xdr:col>102</xdr:col>
      <xdr:colOff>114300</xdr:colOff>
      <xdr:row>62</xdr:row>
      <xdr:rowOff>67254</xdr:rowOff>
    </xdr:to>
    <xdr:cxnSp macro="">
      <xdr:nvCxnSpPr>
        <xdr:cNvPr id="585" name="直線コネクタ 584">
          <a:extLst>
            <a:ext uri="{FF2B5EF4-FFF2-40B4-BE49-F238E27FC236}">
              <a16:creationId xmlns:a16="http://schemas.microsoft.com/office/drawing/2014/main" id="{CF2C9D7A-5E1D-4164-997A-3D901E2CA47F}"/>
            </a:ext>
          </a:extLst>
        </xdr:cNvPr>
        <xdr:cNvCxnSpPr/>
      </xdr:nvCxnSpPr>
      <xdr:spPr>
        <a:xfrm flipV="1">
          <a:off x="18656300" y="10694594"/>
          <a:ext cx="889000" cy="2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25285</xdr:rowOff>
    </xdr:from>
    <xdr:ext cx="469744" cy="259045"/>
    <xdr:sp macro="" textlink="">
      <xdr:nvSpPr>
        <xdr:cNvPr id="586" name="n_1aveValue【学校施設】&#10;一人当たり面積">
          <a:extLst>
            <a:ext uri="{FF2B5EF4-FFF2-40B4-BE49-F238E27FC236}">
              <a16:creationId xmlns:a16="http://schemas.microsoft.com/office/drawing/2014/main" id="{6B18E9F1-54FF-4D82-8B10-A40499DA8199}"/>
            </a:ext>
          </a:extLst>
        </xdr:cNvPr>
        <xdr:cNvSpPr txBox="1"/>
      </xdr:nvSpPr>
      <xdr:spPr>
        <a:xfrm>
          <a:off x="21075727" y="10826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27753</xdr:rowOff>
    </xdr:from>
    <xdr:ext cx="469744" cy="259045"/>
    <xdr:sp macro="" textlink="">
      <xdr:nvSpPr>
        <xdr:cNvPr id="587" name="n_2aveValue【学校施設】&#10;一人当たり面積">
          <a:extLst>
            <a:ext uri="{FF2B5EF4-FFF2-40B4-BE49-F238E27FC236}">
              <a16:creationId xmlns:a16="http://schemas.microsoft.com/office/drawing/2014/main" id="{4F8843FB-DBA7-40E7-9C02-B1B85067A118}"/>
            </a:ext>
          </a:extLst>
        </xdr:cNvPr>
        <xdr:cNvSpPr txBox="1"/>
      </xdr:nvSpPr>
      <xdr:spPr>
        <a:xfrm>
          <a:off x="20199427" y="10829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17512</xdr:rowOff>
    </xdr:from>
    <xdr:ext cx="469744" cy="259045"/>
    <xdr:sp macro="" textlink="">
      <xdr:nvSpPr>
        <xdr:cNvPr id="588" name="n_3aveValue【学校施設】&#10;一人当たり面積">
          <a:extLst>
            <a:ext uri="{FF2B5EF4-FFF2-40B4-BE49-F238E27FC236}">
              <a16:creationId xmlns:a16="http://schemas.microsoft.com/office/drawing/2014/main" id="{A4FA2C3C-0DF3-4E58-8EFB-FF85F5EAEDC4}"/>
            </a:ext>
          </a:extLst>
        </xdr:cNvPr>
        <xdr:cNvSpPr txBox="1"/>
      </xdr:nvSpPr>
      <xdr:spPr>
        <a:xfrm>
          <a:off x="19310427" y="10818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12437</xdr:rowOff>
    </xdr:from>
    <xdr:ext cx="469744" cy="259045"/>
    <xdr:sp macro="" textlink="">
      <xdr:nvSpPr>
        <xdr:cNvPr id="589" name="n_4aveValue【学校施設】&#10;一人当たり面積">
          <a:extLst>
            <a:ext uri="{FF2B5EF4-FFF2-40B4-BE49-F238E27FC236}">
              <a16:creationId xmlns:a16="http://schemas.microsoft.com/office/drawing/2014/main" id="{81B6D1E1-5701-4056-89A2-645762ACAAE1}"/>
            </a:ext>
          </a:extLst>
        </xdr:cNvPr>
        <xdr:cNvSpPr txBox="1"/>
      </xdr:nvSpPr>
      <xdr:spPr>
        <a:xfrm>
          <a:off x="18421427" y="10813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120682</xdr:rowOff>
    </xdr:from>
    <xdr:ext cx="469744" cy="259045"/>
    <xdr:sp macro="" textlink="">
      <xdr:nvSpPr>
        <xdr:cNvPr id="590" name="n_1mainValue【学校施設】&#10;一人当たり面積">
          <a:extLst>
            <a:ext uri="{FF2B5EF4-FFF2-40B4-BE49-F238E27FC236}">
              <a16:creationId xmlns:a16="http://schemas.microsoft.com/office/drawing/2014/main" id="{07015307-62CB-4645-A7B7-CC80E710EE93}"/>
            </a:ext>
          </a:extLst>
        </xdr:cNvPr>
        <xdr:cNvSpPr txBox="1"/>
      </xdr:nvSpPr>
      <xdr:spPr>
        <a:xfrm>
          <a:off x="21075727" y="10407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126626</xdr:rowOff>
    </xdr:from>
    <xdr:ext cx="469744" cy="259045"/>
    <xdr:sp macro="" textlink="">
      <xdr:nvSpPr>
        <xdr:cNvPr id="591" name="n_2mainValue【学校施設】&#10;一人当たり面積">
          <a:extLst>
            <a:ext uri="{FF2B5EF4-FFF2-40B4-BE49-F238E27FC236}">
              <a16:creationId xmlns:a16="http://schemas.microsoft.com/office/drawing/2014/main" id="{A3D6D8FA-9C63-4E71-B305-2198C073D8FE}"/>
            </a:ext>
          </a:extLst>
        </xdr:cNvPr>
        <xdr:cNvSpPr txBox="1"/>
      </xdr:nvSpPr>
      <xdr:spPr>
        <a:xfrm>
          <a:off x="20199427" y="10413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132021</xdr:rowOff>
    </xdr:from>
    <xdr:ext cx="469744" cy="259045"/>
    <xdr:sp macro="" textlink="">
      <xdr:nvSpPr>
        <xdr:cNvPr id="592" name="n_3mainValue【学校施設】&#10;一人当たり面積">
          <a:extLst>
            <a:ext uri="{FF2B5EF4-FFF2-40B4-BE49-F238E27FC236}">
              <a16:creationId xmlns:a16="http://schemas.microsoft.com/office/drawing/2014/main" id="{6807852D-80FD-4650-B243-9743805DC2A7}"/>
            </a:ext>
          </a:extLst>
        </xdr:cNvPr>
        <xdr:cNvSpPr txBox="1"/>
      </xdr:nvSpPr>
      <xdr:spPr>
        <a:xfrm>
          <a:off x="19310427" y="10419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134581</xdr:rowOff>
    </xdr:from>
    <xdr:ext cx="469744" cy="259045"/>
    <xdr:sp macro="" textlink="">
      <xdr:nvSpPr>
        <xdr:cNvPr id="593" name="n_4mainValue【学校施設】&#10;一人当たり面積">
          <a:extLst>
            <a:ext uri="{FF2B5EF4-FFF2-40B4-BE49-F238E27FC236}">
              <a16:creationId xmlns:a16="http://schemas.microsoft.com/office/drawing/2014/main" id="{3078EC3C-10AC-4149-9AD4-82825D8AD5C7}"/>
            </a:ext>
          </a:extLst>
        </xdr:cNvPr>
        <xdr:cNvSpPr txBox="1"/>
      </xdr:nvSpPr>
      <xdr:spPr>
        <a:xfrm>
          <a:off x="18421427" y="10421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4" name="正方形/長方形 593">
          <a:extLst>
            <a:ext uri="{FF2B5EF4-FFF2-40B4-BE49-F238E27FC236}">
              <a16:creationId xmlns:a16="http://schemas.microsoft.com/office/drawing/2014/main" id="{CF80DA03-153A-48B2-9498-72E67E6A7545}"/>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5" name="正方形/長方形 594">
          <a:extLst>
            <a:ext uri="{FF2B5EF4-FFF2-40B4-BE49-F238E27FC236}">
              <a16:creationId xmlns:a16="http://schemas.microsoft.com/office/drawing/2014/main" id="{6631AF20-FC0D-4D98-BD83-49958CB4497A}"/>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96" name="正方形/長方形 595">
          <a:extLst>
            <a:ext uri="{FF2B5EF4-FFF2-40B4-BE49-F238E27FC236}">
              <a16:creationId xmlns:a16="http://schemas.microsoft.com/office/drawing/2014/main" id="{FA4DE54D-1C06-4BDC-AD83-5F5B913546E7}"/>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97" name="正方形/長方形 596">
          <a:extLst>
            <a:ext uri="{FF2B5EF4-FFF2-40B4-BE49-F238E27FC236}">
              <a16:creationId xmlns:a16="http://schemas.microsoft.com/office/drawing/2014/main" id="{239BFCB3-961D-4959-9749-7925BD02A838}"/>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98" name="正方形/長方形 597">
          <a:extLst>
            <a:ext uri="{FF2B5EF4-FFF2-40B4-BE49-F238E27FC236}">
              <a16:creationId xmlns:a16="http://schemas.microsoft.com/office/drawing/2014/main" id="{A506B09C-D582-4B35-B0EA-5516A998EBAB}"/>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99" name="正方形/長方形 598">
          <a:extLst>
            <a:ext uri="{FF2B5EF4-FFF2-40B4-BE49-F238E27FC236}">
              <a16:creationId xmlns:a16="http://schemas.microsoft.com/office/drawing/2014/main" id="{E23263D3-A0A1-41E5-B4DA-B8A06986C4E2}"/>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0" name="正方形/長方形 599">
          <a:extLst>
            <a:ext uri="{FF2B5EF4-FFF2-40B4-BE49-F238E27FC236}">
              <a16:creationId xmlns:a16="http://schemas.microsoft.com/office/drawing/2014/main" id="{F56FD8BA-14DE-4D88-95B5-7FA1DB303D0D}"/>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1" name="正方形/長方形 600">
          <a:extLst>
            <a:ext uri="{FF2B5EF4-FFF2-40B4-BE49-F238E27FC236}">
              <a16:creationId xmlns:a16="http://schemas.microsoft.com/office/drawing/2014/main" id="{F22246E0-5829-47C9-8188-21893D286672}"/>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02" name="テキスト ボックス 601">
          <a:extLst>
            <a:ext uri="{FF2B5EF4-FFF2-40B4-BE49-F238E27FC236}">
              <a16:creationId xmlns:a16="http://schemas.microsoft.com/office/drawing/2014/main" id="{9199E14A-E612-4351-B571-1F007F6356A4}"/>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03" name="直線コネクタ 602">
          <a:extLst>
            <a:ext uri="{FF2B5EF4-FFF2-40B4-BE49-F238E27FC236}">
              <a16:creationId xmlns:a16="http://schemas.microsoft.com/office/drawing/2014/main" id="{F9F512CB-B5FE-4206-A319-B6914ED4A59C}"/>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04" name="テキスト ボックス 603">
          <a:extLst>
            <a:ext uri="{FF2B5EF4-FFF2-40B4-BE49-F238E27FC236}">
              <a16:creationId xmlns:a16="http://schemas.microsoft.com/office/drawing/2014/main" id="{4C4671F5-E46A-4EB4-AFDC-EBC0139F9068}"/>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05" name="直線コネクタ 604">
          <a:extLst>
            <a:ext uri="{FF2B5EF4-FFF2-40B4-BE49-F238E27FC236}">
              <a16:creationId xmlns:a16="http://schemas.microsoft.com/office/drawing/2014/main" id="{EF0258E9-C5E3-463D-BD3C-4E18FDD28F49}"/>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06" name="テキスト ボックス 605">
          <a:extLst>
            <a:ext uri="{FF2B5EF4-FFF2-40B4-BE49-F238E27FC236}">
              <a16:creationId xmlns:a16="http://schemas.microsoft.com/office/drawing/2014/main" id="{FE8465EA-81AE-4A46-9F2D-C4C1C4DE3CA5}"/>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07" name="直線コネクタ 606">
          <a:extLst>
            <a:ext uri="{FF2B5EF4-FFF2-40B4-BE49-F238E27FC236}">
              <a16:creationId xmlns:a16="http://schemas.microsoft.com/office/drawing/2014/main" id="{96A985B9-A65A-4CBB-802B-60DF3DCC1E8E}"/>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08" name="テキスト ボックス 607">
          <a:extLst>
            <a:ext uri="{FF2B5EF4-FFF2-40B4-BE49-F238E27FC236}">
              <a16:creationId xmlns:a16="http://schemas.microsoft.com/office/drawing/2014/main" id="{3F5F7D90-A4F3-415C-867E-17BED83474B5}"/>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09" name="直線コネクタ 608">
          <a:extLst>
            <a:ext uri="{FF2B5EF4-FFF2-40B4-BE49-F238E27FC236}">
              <a16:creationId xmlns:a16="http://schemas.microsoft.com/office/drawing/2014/main" id="{BEB23291-B51A-47C7-BD76-340690718A32}"/>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10" name="テキスト ボックス 609">
          <a:extLst>
            <a:ext uri="{FF2B5EF4-FFF2-40B4-BE49-F238E27FC236}">
              <a16:creationId xmlns:a16="http://schemas.microsoft.com/office/drawing/2014/main" id="{22492F9F-F721-4242-9299-A5BB7801066C}"/>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11" name="直線コネクタ 610">
          <a:extLst>
            <a:ext uri="{FF2B5EF4-FFF2-40B4-BE49-F238E27FC236}">
              <a16:creationId xmlns:a16="http://schemas.microsoft.com/office/drawing/2014/main" id="{997D110B-8B69-43DF-BBEF-810D6C054A01}"/>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12" name="テキスト ボックス 611">
          <a:extLst>
            <a:ext uri="{FF2B5EF4-FFF2-40B4-BE49-F238E27FC236}">
              <a16:creationId xmlns:a16="http://schemas.microsoft.com/office/drawing/2014/main" id="{B74CAE3C-276D-4922-A86A-23158477F2B3}"/>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13" name="直線コネクタ 612">
          <a:extLst>
            <a:ext uri="{FF2B5EF4-FFF2-40B4-BE49-F238E27FC236}">
              <a16:creationId xmlns:a16="http://schemas.microsoft.com/office/drawing/2014/main" id="{37C30A3C-2279-452F-8849-6EBAC4F320E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14" name="テキスト ボックス 613">
          <a:extLst>
            <a:ext uri="{FF2B5EF4-FFF2-40B4-BE49-F238E27FC236}">
              <a16:creationId xmlns:a16="http://schemas.microsoft.com/office/drawing/2014/main" id="{1A5414AF-3E1F-441C-8622-8BE69A09EC55}"/>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15" name="直線コネクタ 614">
          <a:extLst>
            <a:ext uri="{FF2B5EF4-FFF2-40B4-BE49-F238E27FC236}">
              <a16:creationId xmlns:a16="http://schemas.microsoft.com/office/drawing/2014/main" id="{062DE27A-630D-4C93-A4B0-F02B6DCEECC2}"/>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16" name="テキスト ボックス 615">
          <a:extLst>
            <a:ext uri="{FF2B5EF4-FFF2-40B4-BE49-F238E27FC236}">
              <a16:creationId xmlns:a16="http://schemas.microsoft.com/office/drawing/2014/main" id="{87AF64E9-6DED-40A7-8396-FB16D4D8BBF7}"/>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17" name="直線コネクタ 616">
          <a:extLst>
            <a:ext uri="{FF2B5EF4-FFF2-40B4-BE49-F238E27FC236}">
              <a16:creationId xmlns:a16="http://schemas.microsoft.com/office/drawing/2014/main" id="{DB6328F1-0737-4080-876B-0DA403D40449}"/>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18" name="【児童館】&#10;有形固定資産減価償却率グラフ枠">
          <a:extLst>
            <a:ext uri="{FF2B5EF4-FFF2-40B4-BE49-F238E27FC236}">
              <a16:creationId xmlns:a16="http://schemas.microsoft.com/office/drawing/2014/main" id="{FEB87D8A-C06A-4B9D-9908-974D16BDF1AE}"/>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47898</xdr:rowOff>
    </xdr:from>
    <xdr:to>
      <xdr:col>85</xdr:col>
      <xdr:colOff>126364</xdr:colOff>
      <xdr:row>86</xdr:row>
      <xdr:rowOff>168729</xdr:rowOff>
    </xdr:to>
    <xdr:cxnSp macro="">
      <xdr:nvCxnSpPr>
        <xdr:cNvPr id="619" name="直線コネクタ 618">
          <a:extLst>
            <a:ext uri="{FF2B5EF4-FFF2-40B4-BE49-F238E27FC236}">
              <a16:creationId xmlns:a16="http://schemas.microsoft.com/office/drawing/2014/main" id="{02BCD81C-0EBE-465B-A9BE-3AEA722AA192}"/>
            </a:ext>
          </a:extLst>
        </xdr:cNvPr>
        <xdr:cNvCxnSpPr/>
      </xdr:nvCxnSpPr>
      <xdr:spPr>
        <a:xfrm flipV="1">
          <a:off x="16318864" y="13420998"/>
          <a:ext cx="0" cy="1492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20" name="【児童館】&#10;有形固定資産減価償却率最小値テキスト">
          <a:extLst>
            <a:ext uri="{FF2B5EF4-FFF2-40B4-BE49-F238E27FC236}">
              <a16:creationId xmlns:a16="http://schemas.microsoft.com/office/drawing/2014/main" id="{1578C828-EB23-4A10-A9A2-4E1DE78608C7}"/>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21" name="直線コネクタ 620">
          <a:extLst>
            <a:ext uri="{FF2B5EF4-FFF2-40B4-BE49-F238E27FC236}">
              <a16:creationId xmlns:a16="http://schemas.microsoft.com/office/drawing/2014/main" id="{681BD1B5-35D0-4E5E-9E6E-302495069076}"/>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166025</xdr:rowOff>
    </xdr:from>
    <xdr:ext cx="340478" cy="259045"/>
    <xdr:sp macro="" textlink="">
      <xdr:nvSpPr>
        <xdr:cNvPr id="622" name="【児童館】&#10;有形固定資産減価償却率最大値テキスト">
          <a:extLst>
            <a:ext uri="{FF2B5EF4-FFF2-40B4-BE49-F238E27FC236}">
              <a16:creationId xmlns:a16="http://schemas.microsoft.com/office/drawing/2014/main" id="{542CC4B5-3F1D-4610-8116-635449FC48E4}"/>
            </a:ext>
          </a:extLst>
        </xdr:cNvPr>
        <xdr:cNvSpPr txBox="1"/>
      </xdr:nvSpPr>
      <xdr:spPr>
        <a:xfrm>
          <a:off x="16357600" y="1319622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47898</xdr:rowOff>
    </xdr:from>
    <xdr:to>
      <xdr:col>86</xdr:col>
      <xdr:colOff>25400</xdr:colOff>
      <xdr:row>78</xdr:row>
      <xdr:rowOff>47898</xdr:rowOff>
    </xdr:to>
    <xdr:cxnSp macro="">
      <xdr:nvCxnSpPr>
        <xdr:cNvPr id="623" name="直線コネクタ 622">
          <a:extLst>
            <a:ext uri="{FF2B5EF4-FFF2-40B4-BE49-F238E27FC236}">
              <a16:creationId xmlns:a16="http://schemas.microsoft.com/office/drawing/2014/main" id="{721D91DA-DB06-4E67-A9BB-742B8790FD8E}"/>
            </a:ext>
          </a:extLst>
        </xdr:cNvPr>
        <xdr:cNvCxnSpPr/>
      </xdr:nvCxnSpPr>
      <xdr:spPr>
        <a:xfrm>
          <a:off x="16230600" y="13420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150240</xdr:rowOff>
    </xdr:from>
    <xdr:ext cx="405111" cy="259045"/>
    <xdr:sp macro="" textlink="">
      <xdr:nvSpPr>
        <xdr:cNvPr id="624" name="【児童館】&#10;有形固定資産減価償却率平均値テキスト">
          <a:extLst>
            <a:ext uri="{FF2B5EF4-FFF2-40B4-BE49-F238E27FC236}">
              <a16:creationId xmlns:a16="http://schemas.microsoft.com/office/drawing/2014/main" id="{9064719E-34C9-45D1-B37B-B9DD5CB14A72}"/>
            </a:ext>
          </a:extLst>
        </xdr:cNvPr>
        <xdr:cNvSpPr txBox="1"/>
      </xdr:nvSpPr>
      <xdr:spPr>
        <a:xfrm>
          <a:off x="16357600" y="142091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363</xdr:rowOff>
    </xdr:from>
    <xdr:to>
      <xdr:col>85</xdr:col>
      <xdr:colOff>177800</xdr:colOff>
      <xdr:row>83</xdr:row>
      <xdr:rowOff>101963</xdr:rowOff>
    </xdr:to>
    <xdr:sp macro="" textlink="">
      <xdr:nvSpPr>
        <xdr:cNvPr id="625" name="フローチャート: 判断 624">
          <a:extLst>
            <a:ext uri="{FF2B5EF4-FFF2-40B4-BE49-F238E27FC236}">
              <a16:creationId xmlns:a16="http://schemas.microsoft.com/office/drawing/2014/main" id="{1ADD2C49-C840-43DE-8265-B0203D954EEA}"/>
            </a:ext>
          </a:extLst>
        </xdr:cNvPr>
        <xdr:cNvSpPr/>
      </xdr:nvSpPr>
      <xdr:spPr>
        <a:xfrm>
          <a:off x="16268700" y="1423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158750</xdr:rowOff>
    </xdr:from>
    <xdr:to>
      <xdr:col>81</xdr:col>
      <xdr:colOff>101600</xdr:colOff>
      <xdr:row>83</xdr:row>
      <xdr:rowOff>88900</xdr:rowOff>
    </xdr:to>
    <xdr:sp macro="" textlink="">
      <xdr:nvSpPr>
        <xdr:cNvPr id="626" name="フローチャート: 判断 625">
          <a:extLst>
            <a:ext uri="{FF2B5EF4-FFF2-40B4-BE49-F238E27FC236}">
              <a16:creationId xmlns:a16="http://schemas.microsoft.com/office/drawing/2014/main" id="{CE1FEE43-54CD-46E9-A48A-3A7A6A95FE6E}"/>
            </a:ext>
          </a:extLst>
        </xdr:cNvPr>
        <xdr:cNvSpPr/>
      </xdr:nvSpPr>
      <xdr:spPr>
        <a:xfrm>
          <a:off x="15430500" y="1421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42818</xdr:rowOff>
    </xdr:from>
    <xdr:to>
      <xdr:col>76</xdr:col>
      <xdr:colOff>165100</xdr:colOff>
      <xdr:row>83</xdr:row>
      <xdr:rowOff>144418</xdr:rowOff>
    </xdr:to>
    <xdr:sp macro="" textlink="">
      <xdr:nvSpPr>
        <xdr:cNvPr id="627" name="フローチャート: 判断 626">
          <a:extLst>
            <a:ext uri="{FF2B5EF4-FFF2-40B4-BE49-F238E27FC236}">
              <a16:creationId xmlns:a16="http://schemas.microsoft.com/office/drawing/2014/main" id="{8E09150D-1AC4-42FF-BBFC-1F2F5E69C85A}"/>
            </a:ext>
          </a:extLst>
        </xdr:cNvPr>
        <xdr:cNvSpPr/>
      </xdr:nvSpPr>
      <xdr:spPr>
        <a:xfrm>
          <a:off x="14541500" y="1427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140788</xdr:rowOff>
    </xdr:from>
    <xdr:to>
      <xdr:col>72</xdr:col>
      <xdr:colOff>38100</xdr:colOff>
      <xdr:row>83</xdr:row>
      <xdr:rowOff>70938</xdr:rowOff>
    </xdr:to>
    <xdr:sp macro="" textlink="">
      <xdr:nvSpPr>
        <xdr:cNvPr id="628" name="フローチャート: 判断 627">
          <a:extLst>
            <a:ext uri="{FF2B5EF4-FFF2-40B4-BE49-F238E27FC236}">
              <a16:creationId xmlns:a16="http://schemas.microsoft.com/office/drawing/2014/main" id="{80CAA793-01E0-4039-AAC4-25AC42F91812}"/>
            </a:ext>
          </a:extLst>
        </xdr:cNvPr>
        <xdr:cNvSpPr/>
      </xdr:nvSpPr>
      <xdr:spPr>
        <a:xfrm>
          <a:off x="13652500" y="1419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28121</xdr:rowOff>
    </xdr:from>
    <xdr:to>
      <xdr:col>67</xdr:col>
      <xdr:colOff>101600</xdr:colOff>
      <xdr:row>83</xdr:row>
      <xdr:rowOff>129721</xdr:rowOff>
    </xdr:to>
    <xdr:sp macro="" textlink="">
      <xdr:nvSpPr>
        <xdr:cNvPr id="629" name="フローチャート: 判断 628">
          <a:extLst>
            <a:ext uri="{FF2B5EF4-FFF2-40B4-BE49-F238E27FC236}">
              <a16:creationId xmlns:a16="http://schemas.microsoft.com/office/drawing/2014/main" id="{5CEE22ED-7761-4B3F-9040-EA84318C4053}"/>
            </a:ext>
          </a:extLst>
        </xdr:cNvPr>
        <xdr:cNvSpPr/>
      </xdr:nvSpPr>
      <xdr:spPr>
        <a:xfrm>
          <a:off x="12763500" y="1425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30" name="テキスト ボックス 629">
          <a:extLst>
            <a:ext uri="{FF2B5EF4-FFF2-40B4-BE49-F238E27FC236}">
              <a16:creationId xmlns:a16="http://schemas.microsoft.com/office/drawing/2014/main" id="{49772AC9-C6CA-4E1E-8FD3-2F04AF034A9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31" name="テキスト ボックス 630">
          <a:extLst>
            <a:ext uri="{FF2B5EF4-FFF2-40B4-BE49-F238E27FC236}">
              <a16:creationId xmlns:a16="http://schemas.microsoft.com/office/drawing/2014/main" id="{4BA32ABD-97BB-4814-AF3E-376C4B3FE73F}"/>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32" name="テキスト ボックス 631">
          <a:extLst>
            <a:ext uri="{FF2B5EF4-FFF2-40B4-BE49-F238E27FC236}">
              <a16:creationId xmlns:a16="http://schemas.microsoft.com/office/drawing/2014/main" id="{7C8C82CF-6146-420C-A17F-4C3B84010C86}"/>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33" name="テキスト ボックス 632">
          <a:extLst>
            <a:ext uri="{FF2B5EF4-FFF2-40B4-BE49-F238E27FC236}">
              <a16:creationId xmlns:a16="http://schemas.microsoft.com/office/drawing/2014/main" id="{B8633E0A-4B9C-4C11-83FB-703FC627D356}"/>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34" name="テキスト ボックス 633">
          <a:extLst>
            <a:ext uri="{FF2B5EF4-FFF2-40B4-BE49-F238E27FC236}">
              <a16:creationId xmlns:a16="http://schemas.microsoft.com/office/drawing/2014/main" id="{DCDF1C84-5058-492C-9C9C-B3B03E5AB017}"/>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117929</xdr:rowOff>
    </xdr:from>
    <xdr:to>
      <xdr:col>81</xdr:col>
      <xdr:colOff>101600</xdr:colOff>
      <xdr:row>87</xdr:row>
      <xdr:rowOff>48079</xdr:rowOff>
    </xdr:to>
    <xdr:sp macro="" textlink="">
      <xdr:nvSpPr>
        <xdr:cNvPr id="635" name="楕円 634">
          <a:extLst>
            <a:ext uri="{FF2B5EF4-FFF2-40B4-BE49-F238E27FC236}">
              <a16:creationId xmlns:a16="http://schemas.microsoft.com/office/drawing/2014/main" id="{DB78E582-DDB1-4B0D-BB1A-7D14D5F13A50}"/>
            </a:ext>
          </a:extLst>
        </xdr:cNvPr>
        <xdr:cNvSpPr/>
      </xdr:nvSpPr>
      <xdr:spPr>
        <a:xfrm>
          <a:off x="15430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86</xdr:row>
      <xdr:rowOff>117929</xdr:rowOff>
    </xdr:from>
    <xdr:to>
      <xdr:col>76</xdr:col>
      <xdr:colOff>165100</xdr:colOff>
      <xdr:row>87</xdr:row>
      <xdr:rowOff>48079</xdr:rowOff>
    </xdr:to>
    <xdr:sp macro="" textlink="">
      <xdr:nvSpPr>
        <xdr:cNvPr id="636" name="楕円 635">
          <a:extLst>
            <a:ext uri="{FF2B5EF4-FFF2-40B4-BE49-F238E27FC236}">
              <a16:creationId xmlns:a16="http://schemas.microsoft.com/office/drawing/2014/main" id="{7C9C000F-5736-4000-9C36-E9096A8E939F}"/>
            </a:ext>
          </a:extLst>
        </xdr:cNvPr>
        <xdr:cNvSpPr/>
      </xdr:nvSpPr>
      <xdr:spPr>
        <a:xfrm>
          <a:off x="14541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168729</xdr:rowOff>
    </xdr:from>
    <xdr:to>
      <xdr:col>81</xdr:col>
      <xdr:colOff>50800</xdr:colOff>
      <xdr:row>86</xdr:row>
      <xdr:rowOff>168729</xdr:rowOff>
    </xdr:to>
    <xdr:cxnSp macro="">
      <xdr:nvCxnSpPr>
        <xdr:cNvPr id="637" name="直線コネクタ 636">
          <a:extLst>
            <a:ext uri="{FF2B5EF4-FFF2-40B4-BE49-F238E27FC236}">
              <a16:creationId xmlns:a16="http://schemas.microsoft.com/office/drawing/2014/main" id="{00E5E7CB-49DF-42E5-8F4A-8E0C50EFEA0C}"/>
            </a:ext>
          </a:extLst>
        </xdr:cNvPr>
        <xdr:cNvCxnSpPr/>
      </xdr:nvCxnSpPr>
      <xdr:spPr>
        <a:xfrm>
          <a:off x="14592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117929</xdr:rowOff>
    </xdr:from>
    <xdr:to>
      <xdr:col>72</xdr:col>
      <xdr:colOff>38100</xdr:colOff>
      <xdr:row>87</xdr:row>
      <xdr:rowOff>48079</xdr:rowOff>
    </xdr:to>
    <xdr:sp macro="" textlink="">
      <xdr:nvSpPr>
        <xdr:cNvPr id="638" name="楕円 637">
          <a:extLst>
            <a:ext uri="{FF2B5EF4-FFF2-40B4-BE49-F238E27FC236}">
              <a16:creationId xmlns:a16="http://schemas.microsoft.com/office/drawing/2014/main" id="{30B1B689-C073-4570-AFB4-904E176F7E3F}"/>
            </a:ext>
          </a:extLst>
        </xdr:cNvPr>
        <xdr:cNvSpPr/>
      </xdr:nvSpPr>
      <xdr:spPr>
        <a:xfrm>
          <a:off x="13652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168729</xdr:rowOff>
    </xdr:from>
    <xdr:to>
      <xdr:col>76</xdr:col>
      <xdr:colOff>114300</xdr:colOff>
      <xdr:row>86</xdr:row>
      <xdr:rowOff>168729</xdr:rowOff>
    </xdr:to>
    <xdr:cxnSp macro="">
      <xdr:nvCxnSpPr>
        <xdr:cNvPr id="639" name="直線コネクタ 638">
          <a:extLst>
            <a:ext uri="{FF2B5EF4-FFF2-40B4-BE49-F238E27FC236}">
              <a16:creationId xmlns:a16="http://schemas.microsoft.com/office/drawing/2014/main" id="{4FE2F488-CEF4-42E7-9E95-C270EE0A7CD8}"/>
            </a:ext>
          </a:extLst>
        </xdr:cNvPr>
        <xdr:cNvCxnSpPr/>
      </xdr:nvCxnSpPr>
      <xdr:spPr>
        <a:xfrm>
          <a:off x="13703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117929</xdr:rowOff>
    </xdr:from>
    <xdr:to>
      <xdr:col>67</xdr:col>
      <xdr:colOff>101600</xdr:colOff>
      <xdr:row>87</xdr:row>
      <xdr:rowOff>48079</xdr:rowOff>
    </xdr:to>
    <xdr:sp macro="" textlink="">
      <xdr:nvSpPr>
        <xdr:cNvPr id="640" name="楕円 639">
          <a:extLst>
            <a:ext uri="{FF2B5EF4-FFF2-40B4-BE49-F238E27FC236}">
              <a16:creationId xmlns:a16="http://schemas.microsoft.com/office/drawing/2014/main" id="{90E6285E-EF16-430A-90CB-48B5302807C3}"/>
            </a:ext>
          </a:extLst>
        </xdr:cNvPr>
        <xdr:cNvSpPr/>
      </xdr:nvSpPr>
      <xdr:spPr>
        <a:xfrm>
          <a:off x="12763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168729</xdr:rowOff>
    </xdr:from>
    <xdr:to>
      <xdr:col>71</xdr:col>
      <xdr:colOff>177800</xdr:colOff>
      <xdr:row>86</xdr:row>
      <xdr:rowOff>168729</xdr:rowOff>
    </xdr:to>
    <xdr:cxnSp macro="">
      <xdr:nvCxnSpPr>
        <xdr:cNvPr id="641" name="直線コネクタ 640">
          <a:extLst>
            <a:ext uri="{FF2B5EF4-FFF2-40B4-BE49-F238E27FC236}">
              <a16:creationId xmlns:a16="http://schemas.microsoft.com/office/drawing/2014/main" id="{6BFC847A-D5DD-43EC-AE47-61562D98BC07}"/>
            </a:ext>
          </a:extLst>
        </xdr:cNvPr>
        <xdr:cNvCxnSpPr/>
      </xdr:nvCxnSpPr>
      <xdr:spPr>
        <a:xfrm>
          <a:off x="12814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105427</xdr:rowOff>
    </xdr:from>
    <xdr:ext cx="405111" cy="259045"/>
    <xdr:sp macro="" textlink="">
      <xdr:nvSpPr>
        <xdr:cNvPr id="642" name="n_1aveValue【児童館】&#10;有形固定資産減価償却率">
          <a:extLst>
            <a:ext uri="{FF2B5EF4-FFF2-40B4-BE49-F238E27FC236}">
              <a16:creationId xmlns:a16="http://schemas.microsoft.com/office/drawing/2014/main" id="{66DCE9D4-05F4-4260-B83F-0B0F7716CAE1}"/>
            </a:ext>
          </a:extLst>
        </xdr:cNvPr>
        <xdr:cNvSpPr txBox="1"/>
      </xdr:nvSpPr>
      <xdr:spPr>
        <a:xfrm>
          <a:off x="15266044" y="1399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160945</xdr:rowOff>
    </xdr:from>
    <xdr:ext cx="405111" cy="259045"/>
    <xdr:sp macro="" textlink="">
      <xdr:nvSpPr>
        <xdr:cNvPr id="643" name="n_2aveValue【児童館】&#10;有形固定資産減価償却率">
          <a:extLst>
            <a:ext uri="{FF2B5EF4-FFF2-40B4-BE49-F238E27FC236}">
              <a16:creationId xmlns:a16="http://schemas.microsoft.com/office/drawing/2014/main" id="{508E1E1C-B12A-462E-955C-686500E76175}"/>
            </a:ext>
          </a:extLst>
        </xdr:cNvPr>
        <xdr:cNvSpPr txBox="1"/>
      </xdr:nvSpPr>
      <xdr:spPr>
        <a:xfrm>
          <a:off x="14389744" y="14048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87465</xdr:rowOff>
    </xdr:from>
    <xdr:ext cx="405111" cy="259045"/>
    <xdr:sp macro="" textlink="">
      <xdr:nvSpPr>
        <xdr:cNvPr id="644" name="n_3aveValue【児童館】&#10;有形固定資産減価償却率">
          <a:extLst>
            <a:ext uri="{FF2B5EF4-FFF2-40B4-BE49-F238E27FC236}">
              <a16:creationId xmlns:a16="http://schemas.microsoft.com/office/drawing/2014/main" id="{532BA4D7-B12A-4AEB-BE44-CB5F54A7166C}"/>
            </a:ext>
          </a:extLst>
        </xdr:cNvPr>
        <xdr:cNvSpPr txBox="1"/>
      </xdr:nvSpPr>
      <xdr:spPr>
        <a:xfrm>
          <a:off x="13500744" y="1397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146248</xdr:rowOff>
    </xdr:from>
    <xdr:ext cx="405111" cy="259045"/>
    <xdr:sp macro="" textlink="">
      <xdr:nvSpPr>
        <xdr:cNvPr id="645" name="n_4aveValue【児童館】&#10;有形固定資産減価償却率">
          <a:extLst>
            <a:ext uri="{FF2B5EF4-FFF2-40B4-BE49-F238E27FC236}">
              <a16:creationId xmlns:a16="http://schemas.microsoft.com/office/drawing/2014/main" id="{2593D493-C94E-4122-8A1B-EA71C1C258B1}"/>
            </a:ext>
          </a:extLst>
        </xdr:cNvPr>
        <xdr:cNvSpPr txBox="1"/>
      </xdr:nvSpPr>
      <xdr:spPr>
        <a:xfrm>
          <a:off x="12611744" y="14033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87</xdr:row>
      <xdr:rowOff>39206</xdr:rowOff>
    </xdr:from>
    <xdr:ext cx="469744" cy="259045"/>
    <xdr:sp macro="" textlink="">
      <xdr:nvSpPr>
        <xdr:cNvPr id="646" name="n_1mainValue【児童館】&#10;有形固定資産減価償却率">
          <a:extLst>
            <a:ext uri="{FF2B5EF4-FFF2-40B4-BE49-F238E27FC236}">
              <a16:creationId xmlns:a16="http://schemas.microsoft.com/office/drawing/2014/main" id="{00BE5B9D-8593-4096-9B60-AFED00364299}"/>
            </a:ext>
          </a:extLst>
        </xdr:cNvPr>
        <xdr:cNvSpPr txBox="1"/>
      </xdr:nvSpPr>
      <xdr:spPr>
        <a:xfrm>
          <a:off x="152337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87</xdr:row>
      <xdr:rowOff>39206</xdr:rowOff>
    </xdr:from>
    <xdr:ext cx="469744" cy="259045"/>
    <xdr:sp macro="" textlink="">
      <xdr:nvSpPr>
        <xdr:cNvPr id="647" name="n_2mainValue【児童館】&#10;有形固定資産減価償却率">
          <a:extLst>
            <a:ext uri="{FF2B5EF4-FFF2-40B4-BE49-F238E27FC236}">
              <a16:creationId xmlns:a16="http://schemas.microsoft.com/office/drawing/2014/main" id="{99167D88-3E6A-453B-87A5-83CCAD711502}"/>
            </a:ext>
          </a:extLst>
        </xdr:cNvPr>
        <xdr:cNvSpPr txBox="1"/>
      </xdr:nvSpPr>
      <xdr:spPr>
        <a:xfrm>
          <a:off x="14357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87</xdr:row>
      <xdr:rowOff>39206</xdr:rowOff>
    </xdr:from>
    <xdr:ext cx="469744" cy="259045"/>
    <xdr:sp macro="" textlink="">
      <xdr:nvSpPr>
        <xdr:cNvPr id="648" name="n_3mainValue【児童館】&#10;有形固定資産減価償却率">
          <a:extLst>
            <a:ext uri="{FF2B5EF4-FFF2-40B4-BE49-F238E27FC236}">
              <a16:creationId xmlns:a16="http://schemas.microsoft.com/office/drawing/2014/main" id="{F1BD1C0B-A84C-4B08-A7F6-D449756A8194}"/>
            </a:ext>
          </a:extLst>
        </xdr:cNvPr>
        <xdr:cNvSpPr txBox="1"/>
      </xdr:nvSpPr>
      <xdr:spPr>
        <a:xfrm>
          <a:off x="13468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87</xdr:row>
      <xdr:rowOff>39206</xdr:rowOff>
    </xdr:from>
    <xdr:ext cx="469744" cy="259045"/>
    <xdr:sp macro="" textlink="">
      <xdr:nvSpPr>
        <xdr:cNvPr id="649" name="n_4mainValue【児童館】&#10;有形固定資産減価償却率">
          <a:extLst>
            <a:ext uri="{FF2B5EF4-FFF2-40B4-BE49-F238E27FC236}">
              <a16:creationId xmlns:a16="http://schemas.microsoft.com/office/drawing/2014/main" id="{C4532B5F-A3C0-4124-BB60-27C0DCB68199}"/>
            </a:ext>
          </a:extLst>
        </xdr:cNvPr>
        <xdr:cNvSpPr txBox="1"/>
      </xdr:nvSpPr>
      <xdr:spPr>
        <a:xfrm>
          <a:off x="12579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50" name="正方形/長方形 649">
          <a:extLst>
            <a:ext uri="{FF2B5EF4-FFF2-40B4-BE49-F238E27FC236}">
              <a16:creationId xmlns:a16="http://schemas.microsoft.com/office/drawing/2014/main" id="{A9842768-431B-4D4F-ABB6-67D00256A7CE}"/>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51" name="正方形/長方形 650">
          <a:extLst>
            <a:ext uri="{FF2B5EF4-FFF2-40B4-BE49-F238E27FC236}">
              <a16:creationId xmlns:a16="http://schemas.microsoft.com/office/drawing/2014/main" id="{87979F20-734B-45A2-A6D2-F3BF0EC631B7}"/>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52" name="正方形/長方形 651">
          <a:extLst>
            <a:ext uri="{FF2B5EF4-FFF2-40B4-BE49-F238E27FC236}">
              <a16:creationId xmlns:a16="http://schemas.microsoft.com/office/drawing/2014/main" id="{560D4E11-C282-4DD2-B228-363DCC603361}"/>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53" name="正方形/長方形 652">
          <a:extLst>
            <a:ext uri="{FF2B5EF4-FFF2-40B4-BE49-F238E27FC236}">
              <a16:creationId xmlns:a16="http://schemas.microsoft.com/office/drawing/2014/main" id="{002CE70F-C942-4306-9D60-2215C48C3771}"/>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54" name="正方形/長方形 653">
          <a:extLst>
            <a:ext uri="{FF2B5EF4-FFF2-40B4-BE49-F238E27FC236}">
              <a16:creationId xmlns:a16="http://schemas.microsoft.com/office/drawing/2014/main" id="{EA735834-0EFD-48A4-9E0B-C48663CA5D5C}"/>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55" name="正方形/長方形 654">
          <a:extLst>
            <a:ext uri="{FF2B5EF4-FFF2-40B4-BE49-F238E27FC236}">
              <a16:creationId xmlns:a16="http://schemas.microsoft.com/office/drawing/2014/main" id="{37932F6E-2115-4467-A5BE-CC33664052A5}"/>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56" name="正方形/長方形 655">
          <a:extLst>
            <a:ext uri="{FF2B5EF4-FFF2-40B4-BE49-F238E27FC236}">
              <a16:creationId xmlns:a16="http://schemas.microsoft.com/office/drawing/2014/main" id="{B91C3FCD-562E-4D06-9FC4-7285A8BF8766}"/>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57" name="正方形/長方形 656">
          <a:extLst>
            <a:ext uri="{FF2B5EF4-FFF2-40B4-BE49-F238E27FC236}">
              <a16:creationId xmlns:a16="http://schemas.microsoft.com/office/drawing/2014/main" id="{38A008D4-79D7-4BF7-8EE9-9FB4E885812D}"/>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58" name="テキスト ボックス 657">
          <a:extLst>
            <a:ext uri="{FF2B5EF4-FFF2-40B4-BE49-F238E27FC236}">
              <a16:creationId xmlns:a16="http://schemas.microsoft.com/office/drawing/2014/main" id="{E461F32B-EE6C-4CE8-8CE1-12F2D60A5692}"/>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59" name="直線コネクタ 658">
          <a:extLst>
            <a:ext uri="{FF2B5EF4-FFF2-40B4-BE49-F238E27FC236}">
              <a16:creationId xmlns:a16="http://schemas.microsoft.com/office/drawing/2014/main" id="{FA1C2952-E706-47E2-B2CE-333636EE1335}"/>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60" name="直線コネクタ 659">
          <a:extLst>
            <a:ext uri="{FF2B5EF4-FFF2-40B4-BE49-F238E27FC236}">
              <a16:creationId xmlns:a16="http://schemas.microsoft.com/office/drawing/2014/main" id="{A76AA0E1-240E-4C49-83BA-67EDA4BEEABC}"/>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61" name="テキスト ボックス 660">
          <a:extLst>
            <a:ext uri="{FF2B5EF4-FFF2-40B4-BE49-F238E27FC236}">
              <a16:creationId xmlns:a16="http://schemas.microsoft.com/office/drawing/2014/main" id="{E10C2F97-6260-4839-A9C3-C7D89482E309}"/>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62" name="直線コネクタ 661">
          <a:extLst>
            <a:ext uri="{FF2B5EF4-FFF2-40B4-BE49-F238E27FC236}">
              <a16:creationId xmlns:a16="http://schemas.microsoft.com/office/drawing/2014/main" id="{344E7094-AB6F-403F-80D1-651060F27848}"/>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63" name="テキスト ボックス 662">
          <a:extLst>
            <a:ext uri="{FF2B5EF4-FFF2-40B4-BE49-F238E27FC236}">
              <a16:creationId xmlns:a16="http://schemas.microsoft.com/office/drawing/2014/main" id="{9DA8C709-7259-4869-9514-308C94A0D6A2}"/>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64" name="直線コネクタ 663">
          <a:extLst>
            <a:ext uri="{FF2B5EF4-FFF2-40B4-BE49-F238E27FC236}">
              <a16:creationId xmlns:a16="http://schemas.microsoft.com/office/drawing/2014/main" id="{E27308BC-F8D5-4BE7-88B0-F4366AB35D9B}"/>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65" name="テキスト ボックス 664">
          <a:extLst>
            <a:ext uri="{FF2B5EF4-FFF2-40B4-BE49-F238E27FC236}">
              <a16:creationId xmlns:a16="http://schemas.microsoft.com/office/drawing/2014/main" id="{E6505A5C-EADE-4031-ADCE-FF8865833302}"/>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66" name="直線コネクタ 665">
          <a:extLst>
            <a:ext uri="{FF2B5EF4-FFF2-40B4-BE49-F238E27FC236}">
              <a16:creationId xmlns:a16="http://schemas.microsoft.com/office/drawing/2014/main" id="{FA71F051-7E93-4B9B-A123-B4CAE32F3869}"/>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67" name="テキスト ボックス 666">
          <a:extLst>
            <a:ext uri="{FF2B5EF4-FFF2-40B4-BE49-F238E27FC236}">
              <a16:creationId xmlns:a16="http://schemas.microsoft.com/office/drawing/2014/main" id="{7DC91E54-CCC6-426D-8CA3-7BEF0EDE20CC}"/>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68" name="直線コネクタ 667">
          <a:extLst>
            <a:ext uri="{FF2B5EF4-FFF2-40B4-BE49-F238E27FC236}">
              <a16:creationId xmlns:a16="http://schemas.microsoft.com/office/drawing/2014/main" id="{43D7902F-6E6D-405A-8348-256408009691}"/>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69" name="テキスト ボックス 668">
          <a:extLst>
            <a:ext uri="{FF2B5EF4-FFF2-40B4-BE49-F238E27FC236}">
              <a16:creationId xmlns:a16="http://schemas.microsoft.com/office/drawing/2014/main" id="{C3AECE1C-C993-417C-8737-3BB02C7CD712}"/>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70" name="【児童館】&#10;一人当たり面積グラフ枠">
          <a:extLst>
            <a:ext uri="{FF2B5EF4-FFF2-40B4-BE49-F238E27FC236}">
              <a16:creationId xmlns:a16="http://schemas.microsoft.com/office/drawing/2014/main" id="{8D7C40E5-DD83-48EB-885D-31D929656F13}"/>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115824</xdr:rowOff>
    </xdr:from>
    <xdr:to>
      <xdr:col>116</xdr:col>
      <xdr:colOff>62864</xdr:colOff>
      <xdr:row>85</xdr:row>
      <xdr:rowOff>106680</xdr:rowOff>
    </xdr:to>
    <xdr:cxnSp macro="">
      <xdr:nvCxnSpPr>
        <xdr:cNvPr id="671" name="直線コネクタ 670">
          <a:extLst>
            <a:ext uri="{FF2B5EF4-FFF2-40B4-BE49-F238E27FC236}">
              <a16:creationId xmlns:a16="http://schemas.microsoft.com/office/drawing/2014/main" id="{19EF7D9B-A6D2-457E-A88F-B198A849CAD8}"/>
            </a:ext>
          </a:extLst>
        </xdr:cNvPr>
        <xdr:cNvCxnSpPr/>
      </xdr:nvCxnSpPr>
      <xdr:spPr>
        <a:xfrm flipV="1">
          <a:off x="22160864" y="13488924"/>
          <a:ext cx="0" cy="1191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110507</xdr:rowOff>
    </xdr:from>
    <xdr:ext cx="469744" cy="259045"/>
    <xdr:sp macro="" textlink="">
      <xdr:nvSpPr>
        <xdr:cNvPr id="672" name="【児童館】&#10;一人当たり面積最小値テキスト">
          <a:extLst>
            <a:ext uri="{FF2B5EF4-FFF2-40B4-BE49-F238E27FC236}">
              <a16:creationId xmlns:a16="http://schemas.microsoft.com/office/drawing/2014/main" id="{EEAA5D3B-35E5-4634-82B7-74276BD967EC}"/>
            </a:ext>
          </a:extLst>
        </xdr:cNvPr>
        <xdr:cNvSpPr txBox="1"/>
      </xdr:nvSpPr>
      <xdr:spPr>
        <a:xfrm>
          <a:off x="22199600" y="1468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106680</xdr:rowOff>
    </xdr:from>
    <xdr:to>
      <xdr:col>116</xdr:col>
      <xdr:colOff>152400</xdr:colOff>
      <xdr:row>85</xdr:row>
      <xdr:rowOff>106680</xdr:rowOff>
    </xdr:to>
    <xdr:cxnSp macro="">
      <xdr:nvCxnSpPr>
        <xdr:cNvPr id="673" name="直線コネクタ 672">
          <a:extLst>
            <a:ext uri="{FF2B5EF4-FFF2-40B4-BE49-F238E27FC236}">
              <a16:creationId xmlns:a16="http://schemas.microsoft.com/office/drawing/2014/main" id="{9D330E25-0533-4257-B2F2-00F5121D2532}"/>
            </a:ext>
          </a:extLst>
        </xdr:cNvPr>
        <xdr:cNvCxnSpPr/>
      </xdr:nvCxnSpPr>
      <xdr:spPr>
        <a:xfrm>
          <a:off x="22072600" y="14679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62501</xdr:rowOff>
    </xdr:from>
    <xdr:ext cx="469744" cy="259045"/>
    <xdr:sp macro="" textlink="">
      <xdr:nvSpPr>
        <xdr:cNvPr id="674" name="【児童館】&#10;一人当たり面積最大値テキスト">
          <a:extLst>
            <a:ext uri="{FF2B5EF4-FFF2-40B4-BE49-F238E27FC236}">
              <a16:creationId xmlns:a16="http://schemas.microsoft.com/office/drawing/2014/main" id="{22E7AD6D-7330-4194-BC0E-C789E4A92270}"/>
            </a:ext>
          </a:extLst>
        </xdr:cNvPr>
        <xdr:cNvSpPr txBox="1"/>
      </xdr:nvSpPr>
      <xdr:spPr>
        <a:xfrm>
          <a:off x="22199600" y="13264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115824</xdr:rowOff>
    </xdr:from>
    <xdr:to>
      <xdr:col>116</xdr:col>
      <xdr:colOff>152400</xdr:colOff>
      <xdr:row>78</xdr:row>
      <xdr:rowOff>115824</xdr:rowOff>
    </xdr:to>
    <xdr:cxnSp macro="">
      <xdr:nvCxnSpPr>
        <xdr:cNvPr id="675" name="直線コネクタ 674">
          <a:extLst>
            <a:ext uri="{FF2B5EF4-FFF2-40B4-BE49-F238E27FC236}">
              <a16:creationId xmlns:a16="http://schemas.microsoft.com/office/drawing/2014/main" id="{63F318EC-C3CB-41AC-A635-796465E32DF8}"/>
            </a:ext>
          </a:extLst>
        </xdr:cNvPr>
        <xdr:cNvCxnSpPr/>
      </xdr:nvCxnSpPr>
      <xdr:spPr>
        <a:xfrm>
          <a:off x="22072600" y="13488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134890</xdr:rowOff>
    </xdr:from>
    <xdr:ext cx="469744" cy="259045"/>
    <xdr:sp macro="" textlink="">
      <xdr:nvSpPr>
        <xdr:cNvPr id="676" name="【児童館】&#10;一人当たり面積平均値テキスト">
          <a:extLst>
            <a:ext uri="{FF2B5EF4-FFF2-40B4-BE49-F238E27FC236}">
              <a16:creationId xmlns:a16="http://schemas.microsoft.com/office/drawing/2014/main" id="{9D473DBF-CA12-49B2-94C1-912625225297}"/>
            </a:ext>
          </a:extLst>
        </xdr:cNvPr>
        <xdr:cNvSpPr txBox="1"/>
      </xdr:nvSpPr>
      <xdr:spPr>
        <a:xfrm>
          <a:off x="22199600" y="143652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156463</xdr:rowOff>
    </xdr:from>
    <xdr:to>
      <xdr:col>116</xdr:col>
      <xdr:colOff>114300</xdr:colOff>
      <xdr:row>84</xdr:row>
      <xdr:rowOff>86613</xdr:rowOff>
    </xdr:to>
    <xdr:sp macro="" textlink="">
      <xdr:nvSpPr>
        <xdr:cNvPr id="677" name="フローチャート: 判断 676">
          <a:extLst>
            <a:ext uri="{FF2B5EF4-FFF2-40B4-BE49-F238E27FC236}">
              <a16:creationId xmlns:a16="http://schemas.microsoft.com/office/drawing/2014/main" id="{5B734E52-B5EE-48FC-A538-C1D43C0B557A}"/>
            </a:ext>
          </a:extLst>
        </xdr:cNvPr>
        <xdr:cNvSpPr/>
      </xdr:nvSpPr>
      <xdr:spPr>
        <a:xfrm>
          <a:off x="22110700" y="143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23876</xdr:rowOff>
    </xdr:from>
    <xdr:to>
      <xdr:col>112</xdr:col>
      <xdr:colOff>38100</xdr:colOff>
      <xdr:row>84</xdr:row>
      <xdr:rowOff>125476</xdr:rowOff>
    </xdr:to>
    <xdr:sp macro="" textlink="">
      <xdr:nvSpPr>
        <xdr:cNvPr id="678" name="フローチャート: 判断 677">
          <a:extLst>
            <a:ext uri="{FF2B5EF4-FFF2-40B4-BE49-F238E27FC236}">
              <a16:creationId xmlns:a16="http://schemas.microsoft.com/office/drawing/2014/main" id="{3D4B1543-37FD-46E2-8124-D37E7D3185F8}"/>
            </a:ext>
          </a:extLst>
        </xdr:cNvPr>
        <xdr:cNvSpPr/>
      </xdr:nvSpPr>
      <xdr:spPr>
        <a:xfrm>
          <a:off x="21272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14732</xdr:rowOff>
    </xdr:from>
    <xdr:to>
      <xdr:col>107</xdr:col>
      <xdr:colOff>101600</xdr:colOff>
      <xdr:row>84</xdr:row>
      <xdr:rowOff>116332</xdr:rowOff>
    </xdr:to>
    <xdr:sp macro="" textlink="">
      <xdr:nvSpPr>
        <xdr:cNvPr id="679" name="フローチャート: 判断 678">
          <a:extLst>
            <a:ext uri="{FF2B5EF4-FFF2-40B4-BE49-F238E27FC236}">
              <a16:creationId xmlns:a16="http://schemas.microsoft.com/office/drawing/2014/main" id="{9C0E3FD1-8C90-478E-B435-00553AB085DA}"/>
            </a:ext>
          </a:extLst>
        </xdr:cNvPr>
        <xdr:cNvSpPr/>
      </xdr:nvSpPr>
      <xdr:spPr>
        <a:xfrm>
          <a:off x="203835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21589</xdr:rowOff>
    </xdr:from>
    <xdr:to>
      <xdr:col>102</xdr:col>
      <xdr:colOff>165100</xdr:colOff>
      <xdr:row>84</xdr:row>
      <xdr:rowOff>123189</xdr:rowOff>
    </xdr:to>
    <xdr:sp macro="" textlink="">
      <xdr:nvSpPr>
        <xdr:cNvPr id="680" name="フローチャート: 判断 679">
          <a:extLst>
            <a:ext uri="{FF2B5EF4-FFF2-40B4-BE49-F238E27FC236}">
              <a16:creationId xmlns:a16="http://schemas.microsoft.com/office/drawing/2014/main" id="{837DEDB0-164A-4349-A1CA-4F30B033951B}"/>
            </a:ext>
          </a:extLst>
        </xdr:cNvPr>
        <xdr:cNvSpPr/>
      </xdr:nvSpPr>
      <xdr:spPr>
        <a:xfrm>
          <a:off x="19494500" y="1442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28448</xdr:rowOff>
    </xdr:from>
    <xdr:to>
      <xdr:col>98</xdr:col>
      <xdr:colOff>38100</xdr:colOff>
      <xdr:row>84</xdr:row>
      <xdr:rowOff>130048</xdr:rowOff>
    </xdr:to>
    <xdr:sp macro="" textlink="">
      <xdr:nvSpPr>
        <xdr:cNvPr id="681" name="フローチャート: 判断 680">
          <a:extLst>
            <a:ext uri="{FF2B5EF4-FFF2-40B4-BE49-F238E27FC236}">
              <a16:creationId xmlns:a16="http://schemas.microsoft.com/office/drawing/2014/main" id="{97A0CB98-2C46-40B5-AA81-AA09AD6EE647}"/>
            </a:ext>
          </a:extLst>
        </xdr:cNvPr>
        <xdr:cNvSpPr/>
      </xdr:nvSpPr>
      <xdr:spPr>
        <a:xfrm>
          <a:off x="18605500" y="1443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82" name="テキスト ボックス 681">
          <a:extLst>
            <a:ext uri="{FF2B5EF4-FFF2-40B4-BE49-F238E27FC236}">
              <a16:creationId xmlns:a16="http://schemas.microsoft.com/office/drawing/2014/main" id="{B4BB73C2-2D81-44A6-A3D7-89515BE5018B}"/>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83" name="テキスト ボックス 682">
          <a:extLst>
            <a:ext uri="{FF2B5EF4-FFF2-40B4-BE49-F238E27FC236}">
              <a16:creationId xmlns:a16="http://schemas.microsoft.com/office/drawing/2014/main" id="{82A5151B-9D02-4453-B876-649BC63C9DDF}"/>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84" name="テキスト ボックス 683">
          <a:extLst>
            <a:ext uri="{FF2B5EF4-FFF2-40B4-BE49-F238E27FC236}">
              <a16:creationId xmlns:a16="http://schemas.microsoft.com/office/drawing/2014/main" id="{D4E67E29-3E9D-4FBB-8FBD-E45581AF1A9C}"/>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85" name="テキスト ボックス 684">
          <a:extLst>
            <a:ext uri="{FF2B5EF4-FFF2-40B4-BE49-F238E27FC236}">
              <a16:creationId xmlns:a16="http://schemas.microsoft.com/office/drawing/2014/main" id="{C178ACB0-273B-48C1-9A52-C9AC5218478D}"/>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86" name="テキスト ボックス 685">
          <a:extLst>
            <a:ext uri="{FF2B5EF4-FFF2-40B4-BE49-F238E27FC236}">
              <a16:creationId xmlns:a16="http://schemas.microsoft.com/office/drawing/2014/main" id="{FD061EA8-B5F5-4367-ACFA-FA26D3CCE06B}"/>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3302</xdr:rowOff>
    </xdr:from>
    <xdr:to>
      <xdr:col>112</xdr:col>
      <xdr:colOff>38100</xdr:colOff>
      <xdr:row>85</xdr:row>
      <xdr:rowOff>104902</xdr:rowOff>
    </xdr:to>
    <xdr:sp macro="" textlink="">
      <xdr:nvSpPr>
        <xdr:cNvPr id="687" name="楕円 686">
          <a:extLst>
            <a:ext uri="{FF2B5EF4-FFF2-40B4-BE49-F238E27FC236}">
              <a16:creationId xmlns:a16="http://schemas.microsoft.com/office/drawing/2014/main" id="{3C04B75C-0928-46B9-9EF0-A4D4B62CA1A3}"/>
            </a:ext>
          </a:extLst>
        </xdr:cNvPr>
        <xdr:cNvSpPr/>
      </xdr:nvSpPr>
      <xdr:spPr>
        <a:xfrm>
          <a:off x="21272500" y="1457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5587</xdr:rowOff>
    </xdr:from>
    <xdr:to>
      <xdr:col>107</xdr:col>
      <xdr:colOff>101600</xdr:colOff>
      <xdr:row>85</xdr:row>
      <xdr:rowOff>107187</xdr:rowOff>
    </xdr:to>
    <xdr:sp macro="" textlink="">
      <xdr:nvSpPr>
        <xdr:cNvPr id="688" name="楕円 687">
          <a:extLst>
            <a:ext uri="{FF2B5EF4-FFF2-40B4-BE49-F238E27FC236}">
              <a16:creationId xmlns:a16="http://schemas.microsoft.com/office/drawing/2014/main" id="{585E373A-34B6-44A6-9CFD-BF0CA434969B}"/>
            </a:ext>
          </a:extLst>
        </xdr:cNvPr>
        <xdr:cNvSpPr/>
      </xdr:nvSpPr>
      <xdr:spPr>
        <a:xfrm>
          <a:off x="20383500" y="1457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54102</xdr:rowOff>
    </xdr:from>
    <xdr:to>
      <xdr:col>111</xdr:col>
      <xdr:colOff>177800</xdr:colOff>
      <xdr:row>85</xdr:row>
      <xdr:rowOff>56387</xdr:rowOff>
    </xdr:to>
    <xdr:cxnSp macro="">
      <xdr:nvCxnSpPr>
        <xdr:cNvPr id="689" name="直線コネクタ 688">
          <a:extLst>
            <a:ext uri="{FF2B5EF4-FFF2-40B4-BE49-F238E27FC236}">
              <a16:creationId xmlns:a16="http://schemas.microsoft.com/office/drawing/2014/main" id="{B3C2AF9C-05CC-440A-A7F7-68CFEDF62404}"/>
            </a:ext>
          </a:extLst>
        </xdr:cNvPr>
        <xdr:cNvCxnSpPr/>
      </xdr:nvCxnSpPr>
      <xdr:spPr>
        <a:xfrm flipV="1">
          <a:off x="20434300" y="14627352"/>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10161</xdr:rowOff>
    </xdr:from>
    <xdr:to>
      <xdr:col>102</xdr:col>
      <xdr:colOff>165100</xdr:colOff>
      <xdr:row>85</xdr:row>
      <xdr:rowOff>111761</xdr:rowOff>
    </xdr:to>
    <xdr:sp macro="" textlink="">
      <xdr:nvSpPr>
        <xdr:cNvPr id="690" name="楕円 689">
          <a:extLst>
            <a:ext uri="{FF2B5EF4-FFF2-40B4-BE49-F238E27FC236}">
              <a16:creationId xmlns:a16="http://schemas.microsoft.com/office/drawing/2014/main" id="{CE51617D-3241-4155-8F85-0DF2FB954DA6}"/>
            </a:ext>
          </a:extLst>
        </xdr:cNvPr>
        <xdr:cNvSpPr/>
      </xdr:nvSpPr>
      <xdr:spPr>
        <a:xfrm>
          <a:off x="19494500" y="1458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56387</xdr:rowOff>
    </xdr:from>
    <xdr:to>
      <xdr:col>107</xdr:col>
      <xdr:colOff>50800</xdr:colOff>
      <xdr:row>85</xdr:row>
      <xdr:rowOff>60961</xdr:rowOff>
    </xdr:to>
    <xdr:cxnSp macro="">
      <xdr:nvCxnSpPr>
        <xdr:cNvPr id="691" name="直線コネクタ 690">
          <a:extLst>
            <a:ext uri="{FF2B5EF4-FFF2-40B4-BE49-F238E27FC236}">
              <a16:creationId xmlns:a16="http://schemas.microsoft.com/office/drawing/2014/main" id="{469919E7-5A74-43A5-9738-C0BC35DC1F40}"/>
            </a:ext>
          </a:extLst>
        </xdr:cNvPr>
        <xdr:cNvCxnSpPr/>
      </xdr:nvCxnSpPr>
      <xdr:spPr>
        <a:xfrm flipV="1">
          <a:off x="19545300" y="14629637"/>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10161</xdr:rowOff>
    </xdr:from>
    <xdr:to>
      <xdr:col>98</xdr:col>
      <xdr:colOff>38100</xdr:colOff>
      <xdr:row>85</xdr:row>
      <xdr:rowOff>111761</xdr:rowOff>
    </xdr:to>
    <xdr:sp macro="" textlink="">
      <xdr:nvSpPr>
        <xdr:cNvPr id="692" name="楕円 691">
          <a:extLst>
            <a:ext uri="{FF2B5EF4-FFF2-40B4-BE49-F238E27FC236}">
              <a16:creationId xmlns:a16="http://schemas.microsoft.com/office/drawing/2014/main" id="{8D78941A-6DFA-462F-A76B-ED453E822B67}"/>
            </a:ext>
          </a:extLst>
        </xdr:cNvPr>
        <xdr:cNvSpPr/>
      </xdr:nvSpPr>
      <xdr:spPr>
        <a:xfrm>
          <a:off x="18605500" y="1458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60961</xdr:rowOff>
    </xdr:from>
    <xdr:to>
      <xdr:col>102</xdr:col>
      <xdr:colOff>114300</xdr:colOff>
      <xdr:row>85</xdr:row>
      <xdr:rowOff>60961</xdr:rowOff>
    </xdr:to>
    <xdr:cxnSp macro="">
      <xdr:nvCxnSpPr>
        <xdr:cNvPr id="693" name="直線コネクタ 692">
          <a:extLst>
            <a:ext uri="{FF2B5EF4-FFF2-40B4-BE49-F238E27FC236}">
              <a16:creationId xmlns:a16="http://schemas.microsoft.com/office/drawing/2014/main" id="{53B41DA2-1790-4A00-95DF-3A8A38B46FE8}"/>
            </a:ext>
          </a:extLst>
        </xdr:cNvPr>
        <xdr:cNvCxnSpPr/>
      </xdr:nvCxnSpPr>
      <xdr:spPr>
        <a:xfrm>
          <a:off x="18656300" y="146342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142003</xdr:rowOff>
    </xdr:from>
    <xdr:ext cx="469744" cy="259045"/>
    <xdr:sp macro="" textlink="">
      <xdr:nvSpPr>
        <xdr:cNvPr id="694" name="n_1aveValue【児童館】&#10;一人当たり面積">
          <a:extLst>
            <a:ext uri="{FF2B5EF4-FFF2-40B4-BE49-F238E27FC236}">
              <a16:creationId xmlns:a16="http://schemas.microsoft.com/office/drawing/2014/main" id="{1CC4EA6E-6369-4AD6-8A01-AAC901EE01A5}"/>
            </a:ext>
          </a:extLst>
        </xdr:cNvPr>
        <xdr:cNvSpPr txBox="1"/>
      </xdr:nvSpPr>
      <xdr:spPr>
        <a:xfrm>
          <a:off x="21075727" y="1420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132859</xdr:rowOff>
    </xdr:from>
    <xdr:ext cx="469744" cy="259045"/>
    <xdr:sp macro="" textlink="">
      <xdr:nvSpPr>
        <xdr:cNvPr id="695" name="n_2aveValue【児童館】&#10;一人当たり面積">
          <a:extLst>
            <a:ext uri="{FF2B5EF4-FFF2-40B4-BE49-F238E27FC236}">
              <a16:creationId xmlns:a16="http://schemas.microsoft.com/office/drawing/2014/main" id="{123EA05C-F5D8-4C32-AAE5-755C40E8E8E1}"/>
            </a:ext>
          </a:extLst>
        </xdr:cNvPr>
        <xdr:cNvSpPr txBox="1"/>
      </xdr:nvSpPr>
      <xdr:spPr>
        <a:xfrm>
          <a:off x="20199427" y="1419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139716</xdr:rowOff>
    </xdr:from>
    <xdr:ext cx="469744" cy="259045"/>
    <xdr:sp macro="" textlink="">
      <xdr:nvSpPr>
        <xdr:cNvPr id="696" name="n_3aveValue【児童館】&#10;一人当たり面積">
          <a:extLst>
            <a:ext uri="{FF2B5EF4-FFF2-40B4-BE49-F238E27FC236}">
              <a16:creationId xmlns:a16="http://schemas.microsoft.com/office/drawing/2014/main" id="{71667A9F-72C5-4B31-9BD8-1C9B93BB982E}"/>
            </a:ext>
          </a:extLst>
        </xdr:cNvPr>
        <xdr:cNvSpPr txBox="1"/>
      </xdr:nvSpPr>
      <xdr:spPr>
        <a:xfrm>
          <a:off x="19310427" y="14198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146575</xdr:rowOff>
    </xdr:from>
    <xdr:ext cx="469744" cy="259045"/>
    <xdr:sp macro="" textlink="">
      <xdr:nvSpPr>
        <xdr:cNvPr id="697" name="n_4aveValue【児童館】&#10;一人当たり面積">
          <a:extLst>
            <a:ext uri="{FF2B5EF4-FFF2-40B4-BE49-F238E27FC236}">
              <a16:creationId xmlns:a16="http://schemas.microsoft.com/office/drawing/2014/main" id="{E7D78C4A-BED8-47D9-8F98-67F3D4AD3374}"/>
            </a:ext>
          </a:extLst>
        </xdr:cNvPr>
        <xdr:cNvSpPr txBox="1"/>
      </xdr:nvSpPr>
      <xdr:spPr>
        <a:xfrm>
          <a:off x="18421427" y="1420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96029</xdr:rowOff>
    </xdr:from>
    <xdr:ext cx="469744" cy="259045"/>
    <xdr:sp macro="" textlink="">
      <xdr:nvSpPr>
        <xdr:cNvPr id="698" name="n_1mainValue【児童館】&#10;一人当たり面積">
          <a:extLst>
            <a:ext uri="{FF2B5EF4-FFF2-40B4-BE49-F238E27FC236}">
              <a16:creationId xmlns:a16="http://schemas.microsoft.com/office/drawing/2014/main" id="{44C65CB9-D131-4327-AF29-8E7A8BB83B27}"/>
            </a:ext>
          </a:extLst>
        </xdr:cNvPr>
        <xdr:cNvSpPr txBox="1"/>
      </xdr:nvSpPr>
      <xdr:spPr>
        <a:xfrm>
          <a:off x="21075727" y="14669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98314</xdr:rowOff>
    </xdr:from>
    <xdr:ext cx="469744" cy="259045"/>
    <xdr:sp macro="" textlink="">
      <xdr:nvSpPr>
        <xdr:cNvPr id="699" name="n_2mainValue【児童館】&#10;一人当たり面積">
          <a:extLst>
            <a:ext uri="{FF2B5EF4-FFF2-40B4-BE49-F238E27FC236}">
              <a16:creationId xmlns:a16="http://schemas.microsoft.com/office/drawing/2014/main" id="{8B54DBCC-242E-42D7-8232-475BC4148FD8}"/>
            </a:ext>
          </a:extLst>
        </xdr:cNvPr>
        <xdr:cNvSpPr txBox="1"/>
      </xdr:nvSpPr>
      <xdr:spPr>
        <a:xfrm>
          <a:off x="20199427" y="14671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102888</xdr:rowOff>
    </xdr:from>
    <xdr:ext cx="469744" cy="259045"/>
    <xdr:sp macro="" textlink="">
      <xdr:nvSpPr>
        <xdr:cNvPr id="700" name="n_3mainValue【児童館】&#10;一人当たり面積">
          <a:extLst>
            <a:ext uri="{FF2B5EF4-FFF2-40B4-BE49-F238E27FC236}">
              <a16:creationId xmlns:a16="http://schemas.microsoft.com/office/drawing/2014/main" id="{30B0B59C-5047-4F74-A2C4-5EE11146818C}"/>
            </a:ext>
          </a:extLst>
        </xdr:cNvPr>
        <xdr:cNvSpPr txBox="1"/>
      </xdr:nvSpPr>
      <xdr:spPr>
        <a:xfrm>
          <a:off x="19310427" y="14676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102888</xdr:rowOff>
    </xdr:from>
    <xdr:ext cx="469744" cy="259045"/>
    <xdr:sp macro="" textlink="">
      <xdr:nvSpPr>
        <xdr:cNvPr id="701" name="n_4mainValue【児童館】&#10;一人当たり面積">
          <a:extLst>
            <a:ext uri="{FF2B5EF4-FFF2-40B4-BE49-F238E27FC236}">
              <a16:creationId xmlns:a16="http://schemas.microsoft.com/office/drawing/2014/main" id="{5BCF22E8-FB54-4C55-BEC3-6D7976852CE0}"/>
            </a:ext>
          </a:extLst>
        </xdr:cNvPr>
        <xdr:cNvSpPr txBox="1"/>
      </xdr:nvSpPr>
      <xdr:spPr>
        <a:xfrm>
          <a:off x="18421427" y="14676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02" name="正方形/長方形 701">
          <a:extLst>
            <a:ext uri="{FF2B5EF4-FFF2-40B4-BE49-F238E27FC236}">
              <a16:creationId xmlns:a16="http://schemas.microsoft.com/office/drawing/2014/main" id="{7222C988-A132-4559-A4B8-3A0582832119}"/>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03" name="正方形/長方形 702">
          <a:extLst>
            <a:ext uri="{FF2B5EF4-FFF2-40B4-BE49-F238E27FC236}">
              <a16:creationId xmlns:a16="http://schemas.microsoft.com/office/drawing/2014/main" id="{0082B69E-5098-403F-85FD-11582A905D17}"/>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04" name="正方形/長方形 703">
          <a:extLst>
            <a:ext uri="{FF2B5EF4-FFF2-40B4-BE49-F238E27FC236}">
              <a16:creationId xmlns:a16="http://schemas.microsoft.com/office/drawing/2014/main" id="{890CF73B-4B06-4302-B61A-AB71A6123372}"/>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05" name="正方形/長方形 704">
          <a:extLst>
            <a:ext uri="{FF2B5EF4-FFF2-40B4-BE49-F238E27FC236}">
              <a16:creationId xmlns:a16="http://schemas.microsoft.com/office/drawing/2014/main" id="{54F30818-44D5-47A1-83B3-EF2BD69B76D4}"/>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06" name="正方形/長方形 705">
          <a:extLst>
            <a:ext uri="{FF2B5EF4-FFF2-40B4-BE49-F238E27FC236}">
              <a16:creationId xmlns:a16="http://schemas.microsoft.com/office/drawing/2014/main" id="{543A91A7-1786-456E-9CF7-E64F0BE3CA58}"/>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07" name="正方形/長方形 706">
          <a:extLst>
            <a:ext uri="{FF2B5EF4-FFF2-40B4-BE49-F238E27FC236}">
              <a16:creationId xmlns:a16="http://schemas.microsoft.com/office/drawing/2014/main" id="{96F8E4D4-05F9-4371-B27D-7771626DAA92}"/>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08" name="正方形/長方形 707">
          <a:extLst>
            <a:ext uri="{FF2B5EF4-FFF2-40B4-BE49-F238E27FC236}">
              <a16:creationId xmlns:a16="http://schemas.microsoft.com/office/drawing/2014/main" id="{14765F98-39C2-4C4D-8DD8-EE69CF406472}"/>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09" name="正方形/長方形 708">
          <a:extLst>
            <a:ext uri="{FF2B5EF4-FFF2-40B4-BE49-F238E27FC236}">
              <a16:creationId xmlns:a16="http://schemas.microsoft.com/office/drawing/2014/main" id="{7B4CBB43-61BD-4673-9079-BB10852948D5}"/>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10" name="テキスト ボックス 709">
          <a:extLst>
            <a:ext uri="{FF2B5EF4-FFF2-40B4-BE49-F238E27FC236}">
              <a16:creationId xmlns:a16="http://schemas.microsoft.com/office/drawing/2014/main" id="{323DB6F1-F254-4D3F-80AE-726B23C0F441}"/>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11" name="直線コネクタ 710">
          <a:extLst>
            <a:ext uri="{FF2B5EF4-FFF2-40B4-BE49-F238E27FC236}">
              <a16:creationId xmlns:a16="http://schemas.microsoft.com/office/drawing/2014/main" id="{E7949649-CAA5-4C21-AB70-F500CF1F6839}"/>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12" name="テキスト ボックス 711">
          <a:extLst>
            <a:ext uri="{FF2B5EF4-FFF2-40B4-BE49-F238E27FC236}">
              <a16:creationId xmlns:a16="http://schemas.microsoft.com/office/drawing/2014/main" id="{38779988-7F0B-47F4-AD70-7326E1506D67}"/>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13" name="直線コネクタ 712">
          <a:extLst>
            <a:ext uri="{FF2B5EF4-FFF2-40B4-BE49-F238E27FC236}">
              <a16:creationId xmlns:a16="http://schemas.microsoft.com/office/drawing/2014/main" id="{DFE179C1-1DB6-4DDD-BF1D-667E1A203977}"/>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14" name="テキスト ボックス 713">
          <a:extLst>
            <a:ext uri="{FF2B5EF4-FFF2-40B4-BE49-F238E27FC236}">
              <a16:creationId xmlns:a16="http://schemas.microsoft.com/office/drawing/2014/main" id="{C68E8394-B817-4F6D-87DB-F06A3535815C}"/>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15" name="直線コネクタ 714">
          <a:extLst>
            <a:ext uri="{FF2B5EF4-FFF2-40B4-BE49-F238E27FC236}">
              <a16:creationId xmlns:a16="http://schemas.microsoft.com/office/drawing/2014/main" id="{7BECDE0B-86BB-407E-84D8-1C1187CF2E57}"/>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16" name="テキスト ボックス 715">
          <a:extLst>
            <a:ext uri="{FF2B5EF4-FFF2-40B4-BE49-F238E27FC236}">
              <a16:creationId xmlns:a16="http://schemas.microsoft.com/office/drawing/2014/main" id="{D0ED0E67-3A3A-4849-A95C-93735DBD98C3}"/>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17" name="直線コネクタ 716">
          <a:extLst>
            <a:ext uri="{FF2B5EF4-FFF2-40B4-BE49-F238E27FC236}">
              <a16:creationId xmlns:a16="http://schemas.microsoft.com/office/drawing/2014/main" id="{661B0A34-6FFC-40AA-A3DE-4237CE163157}"/>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18" name="テキスト ボックス 717">
          <a:extLst>
            <a:ext uri="{FF2B5EF4-FFF2-40B4-BE49-F238E27FC236}">
              <a16:creationId xmlns:a16="http://schemas.microsoft.com/office/drawing/2014/main" id="{B9643D6D-0083-44FF-9BA5-A1FFEBAC8722}"/>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19" name="直線コネクタ 718">
          <a:extLst>
            <a:ext uri="{FF2B5EF4-FFF2-40B4-BE49-F238E27FC236}">
              <a16:creationId xmlns:a16="http://schemas.microsoft.com/office/drawing/2014/main" id="{E8FA8569-2902-4C22-AC65-F39FC88FE483}"/>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20" name="テキスト ボックス 719">
          <a:extLst>
            <a:ext uri="{FF2B5EF4-FFF2-40B4-BE49-F238E27FC236}">
              <a16:creationId xmlns:a16="http://schemas.microsoft.com/office/drawing/2014/main" id="{60B9C740-54F3-49C6-9215-0E144780D3E2}"/>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21" name="直線コネクタ 720">
          <a:extLst>
            <a:ext uri="{FF2B5EF4-FFF2-40B4-BE49-F238E27FC236}">
              <a16:creationId xmlns:a16="http://schemas.microsoft.com/office/drawing/2014/main" id="{B63340E2-A011-4FA0-B454-43427D147ED4}"/>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22" name="テキスト ボックス 721">
          <a:extLst>
            <a:ext uri="{FF2B5EF4-FFF2-40B4-BE49-F238E27FC236}">
              <a16:creationId xmlns:a16="http://schemas.microsoft.com/office/drawing/2014/main" id="{ACC5D94B-CB83-4934-A8A1-5897FF7E8C75}"/>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23" name="直線コネクタ 722">
          <a:extLst>
            <a:ext uri="{FF2B5EF4-FFF2-40B4-BE49-F238E27FC236}">
              <a16:creationId xmlns:a16="http://schemas.microsoft.com/office/drawing/2014/main" id="{5C0DFEF3-7EC4-4364-98B3-5C0561B3D2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24" name="テキスト ボックス 723">
          <a:extLst>
            <a:ext uri="{FF2B5EF4-FFF2-40B4-BE49-F238E27FC236}">
              <a16:creationId xmlns:a16="http://schemas.microsoft.com/office/drawing/2014/main" id="{39A4C259-4F09-4088-8937-5F489A3717A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25" name="直線コネクタ 724">
          <a:extLst>
            <a:ext uri="{FF2B5EF4-FFF2-40B4-BE49-F238E27FC236}">
              <a16:creationId xmlns:a16="http://schemas.microsoft.com/office/drawing/2014/main" id="{CBEBA6F0-E844-4ED8-8120-4F16A581740D}"/>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26" name="【公民館】&#10;有形固定資産減価償却率グラフ枠">
          <a:extLst>
            <a:ext uri="{FF2B5EF4-FFF2-40B4-BE49-F238E27FC236}">
              <a16:creationId xmlns:a16="http://schemas.microsoft.com/office/drawing/2014/main" id="{39720A69-0116-4257-A1E5-8A8994DF1F1C}"/>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149679</xdr:rowOff>
    </xdr:from>
    <xdr:to>
      <xdr:col>85</xdr:col>
      <xdr:colOff>126364</xdr:colOff>
      <xdr:row>109</xdr:row>
      <xdr:rowOff>35379</xdr:rowOff>
    </xdr:to>
    <xdr:cxnSp macro="">
      <xdr:nvCxnSpPr>
        <xdr:cNvPr id="727" name="直線コネクタ 726">
          <a:extLst>
            <a:ext uri="{FF2B5EF4-FFF2-40B4-BE49-F238E27FC236}">
              <a16:creationId xmlns:a16="http://schemas.microsoft.com/office/drawing/2014/main" id="{C1D0DF12-2D33-4192-B247-4245F97E5A3D}"/>
            </a:ext>
          </a:extLst>
        </xdr:cNvPr>
        <xdr:cNvCxnSpPr/>
      </xdr:nvCxnSpPr>
      <xdr:spPr>
        <a:xfrm flipV="1">
          <a:off x="16318864" y="17123229"/>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28" name="【公民館】&#10;有形固定資産減価償却率最小値テキスト">
          <a:extLst>
            <a:ext uri="{FF2B5EF4-FFF2-40B4-BE49-F238E27FC236}">
              <a16:creationId xmlns:a16="http://schemas.microsoft.com/office/drawing/2014/main" id="{8C09D627-CAED-4514-92B9-F35E6B7B30E2}"/>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29" name="直線コネクタ 728">
          <a:extLst>
            <a:ext uri="{FF2B5EF4-FFF2-40B4-BE49-F238E27FC236}">
              <a16:creationId xmlns:a16="http://schemas.microsoft.com/office/drawing/2014/main" id="{1D7F96EB-E28B-44F0-9D16-C3F4ADFE2DA3}"/>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96356</xdr:rowOff>
    </xdr:from>
    <xdr:ext cx="340478" cy="259045"/>
    <xdr:sp macro="" textlink="">
      <xdr:nvSpPr>
        <xdr:cNvPr id="730" name="【公民館】&#10;有形固定資産減価償却率最大値テキスト">
          <a:extLst>
            <a:ext uri="{FF2B5EF4-FFF2-40B4-BE49-F238E27FC236}">
              <a16:creationId xmlns:a16="http://schemas.microsoft.com/office/drawing/2014/main" id="{290A23AB-6E12-4DBE-81E6-B237B69B38DA}"/>
            </a:ext>
          </a:extLst>
        </xdr:cNvPr>
        <xdr:cNvSpPr txBox="1"/>
      </xdr:nvSpPr>
      <xdr:spPr>
        <a:xfrm>
          <a:off x="16357600" y="168984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149679</xdr:rowOff>
    </xdr:from>
    <xdr:to>
      <xdr:col>86</xdr:col>
      <xdr:colOff>25400</xdr:colOff>
      <xdr:row>99</xdr:row>
      <xdr:rowOff>149679</xdr:rowOff>
    </xdr:to>
    <xdr:cxnSp macro="">
      <xdr:nvCxnSpPr>
        <xdr:cNvPr id="731" name="直線コネクタ 730">
          <a:extLst>
            <a:ext uri="{FF2B5EF4-FFF2-40B4-BE49-F238E27FC236}">
              <a16:creationId xmlns:a16="http://schemas.microsoft.com/office/drawing/2014/main" id="{22D6DD49-B289-478F-9C4C-B52811A31376}"/>
            </a:ext>
          </a:extLst>
        </xdr:cNvPr>
        <xdr:cNvCxnSpPr/>
      </xdr:nvCxnSpPr>
      <xdr:spPr>
        <a:xfrm>
          <a:off x="16230600" y="1712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44648</xdr:rowOff>
    </xdr:from>
    <xdr:ext cx="405111" cy="259045"/>
    <xdr:sp macro="" textlink="">
      <xdr:nvSpPr>
        <xdr:cNvPr id="732" name="【公民館】&#10;有形固定資産減価償却率平均値テキスト">
          <a:extLst>
            <a:ext uri="{FF2B5EF4-FFF2-40B4-BE49-F238E27FC236}">
              <a16:creationId xmlns:a16="http://schemas.microsoft.com/office/drawing/2014/main" id="{D54ED49C-BC73-4E19-8D0B-1F48A4B79565}"/>
            </a:ext>
          </a:extLst>
        </xdr:cNvPr>
        <xdr:cNvSpPr txBox="1"/>
      </xdr:nvSpPr>
      <xdr:spPr>
        <a:xfrm>
          <a:off x="16357600" y="180468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66221</xdr:rowOff>
    </xdr:from>
    <xdr:to>
      <xdr:col>85</xdr:col>
      <xdr:colOff>177800</xdr:colOff>
      <xdr:row>105</xdr:row>
      <xdr:rowOff>167821</xdr:rowOff>
    </xdr:to>
    <xdr:sp macro="" textlink="">
      <xdr:nvSpPr>
        <xdr:cNvPr id="733" name="フローチャート: 判断 732">
          <a:extLst>
            <a:ext uri="{FF2B5EF4-FFF2-40B4-BE49-F238E27FC236}">
              <a16:creationId xmlns:a16="http://schemas.microsoft.com/office/drawing/2014/main" id="{535C9FB8-DDF5-47C0-81B2-95181DAB3927}"/>
            </a:ext>
          </a:extLst>
        </xdr:cNvPr>
        <xdr:cNvSpPr/>
      </xdr:nvSpPr>
      <xdr:spPr>
        <a:xfrm>
          <a:off x="16268700" y="1806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92348</xdr:rowOff>
    </xdr:from>
    <xdr:to>
      <xdr:col>81</xdr:col>
      <xdr:colOff>101600</xdr:colOff>
      <xdr:row>106</xdr:row>
      <xdr:rowOff>22498</xdr:rowOff>
    </xdr:to>
    <xdr:sp macro="" textlink="">
      <xdr:nvSpPr>
        <xdr:cNvPr id="734" name="フローチャート: 判断 733">
          <a:extLst>
            <a:ext uri="{FF2B5EF4-FFF2-40B4-BE49-F238E27FC236}">
              <a16:creationId xmlns:a16="http://schemas.microsoft.com/office/drawing/2014/main" id="{64B0F9D0-E071-4589-9562-B04AE92AA4E5}"/>
            </a:ext>
          </a:extLst>
        </xdr:cNvPr>
        <xdr:cNvSpPr/>
      </xdr:nvSpPr>
      <xdr:spPr>
        <a:xfrm>
          <a:off x="15430500" y="1809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121738</xdr:rowOff>
    </xdr:from>
    <xdr:to>
      <xdr:col>76</xdr:col>
      <xdr:colOff>165100</xdr:colOff>
      <xdr:row>106</xdr:row>
      <xdr:rowOff>51888</xdr:rowOff>
    </xdr:to>
    <xdr:sp macro="" textlink="">
      <xdr:nvSpPr>
        <xdr:cNvPr id="735" name="フローチャート: 判断 734">
          <a:extLst>
            <a:ext uri="{FF2B5EF4-FFF2-40B4-BE49-F238E27FC236}">
              <a16:creationId xmlns:a16="http://schemas.microsoft.com/office/drawing/2014/main" id="{8709F38D-3288-4D5A-A393-3A386F9E13C0}"/>
            </a:ext>
          </a:extLst>
        </xdr:cNvPr>
        <xdr:cNvSpPr/>
      </xdr:nvSpPr>
      <xdr:spPr>
        <a:xfrm>
          <a:off x="14541500" y="1812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58057</xdr:rowOff>
    </xdr:from>
    <xdr:to>
      <xdr:col>72</xdr:col>
      <xdr:colOff>38100</xdr:colOff>
      <xdr:row>105</xdr:row>
      <xdr:rowOff>159657</xdr:rowOff>
    </xdr:to>
    <xdr:sp macro="" textlink="">
      <xdr:nvSpPr>
        <xdr:cNvPr id="736" name="フローチャート: 判断 735">
          <a:extLst>
            <a:ext uri="{FF2B5EF4-FFF2-40B4-BE49-F238E27FC236}">
              <a16:creationId xmlns:a16="http://schemas.microsoft.com/office/drawing/2014/main" id="{0C4B4F06-100F-4912-B2EC-FFBE31037196}"/>
            </a:ext>
          </a:extLst>
        </xdr:cNvPr>
        <xdr:cNvSpPr/>
      </xdr:nvSpPr>
      <xdr:spPr>
        <a:xfrm>
          <a:off x="13652500" y="1806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43362</xdr:rowOff>
    </xdr:from>
    <xdr:to>
      <xdr:col>67</xdr:col>
      <xdr:colOff>101600</xdr:colOff>
      <xdr:row>105</xdr:row>
      <xdr:rowOff>144962</xdr:rowOff>
    </xdr:to>
    <xdr:sp macro="" textlink="">
      <xdr:nvSpPr>
        <xdr:cNvPr id="737" name="フローチャート: 判断 736">
          <a:extLst>
            <a:ext uri="{FF2B5EF4-FFF2-40B4-BE49-F238E27FC236}">
              <a16:creationId xmlns:a16="http://schemas.microsoft.com/office/drawing/2014/main" id="{B43C5A2B-95BA-4BEA-BC6B-5D94B6DEE242}"/>
            </a:ext>
          </a:extLst>
        </xdr:cNvPr>
        <xdr:cNvSpPr/>
      </xdr:nvSpPr>
      <xdr:spPr>
        <a:xfrm>
          <a:off x="12763500" y="1804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58BAF4CF-63B2-49BB-870A-439C952166FB}"/>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39" name="テキスト ボックス 738">
          <a:extLst>
            <a:ext uri="{FF2B5EF4-FFF2-40B4-BE49-F238E27FC236}">
              <a16:creationId xmlns:a16="http://schemas.microsoft.com/office/drawing/2014/main" id="{D5D5DE98-129F-4E76-B7D0-D54DD80CDD3C}"/>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40" name="テキスト ボックス 739">
          <a:extLst>
            <a:ext uri="{FF2B5EF4-FFF2-40B4-BE49-F238E27FC236}">
              <a16:creationId xmlns:a16="http://schemas.microsoft.com/office/drawing/2014/main" id="{5DDCB2C9-8A9D-4BB5-9261-A8E7CC969A73}"/>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41" name="テキスト ボックス 740">
          <a:extLst>
            <a:ext uri="{FF2B5EF4-FFF2-40B4-BE49-F238E27FC236}">
              <a16:creationId xmlns:a16="http://schemas.microsoft.com/office/drawing/2014/main" id="{96D90B24-C995-4830-A758-66752F26DB0A}"/>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42" name="テキスト ボックス 741">
          <a:extLst>
            <a:ext uri="{FF2B5EF4-FFF2-40B4-BE49-F238E27FC236}">
              <a16:creationId xmlns:a16="http://schemas.microsoft.com/office/drawing/2014/main" id="{98D629D2-0208-4991-842D-361C4A855C95}"/>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107</xdr:row>
      <xdr:rowOff>56424</xdr:rowOff>
    </xdr:from>
    <xdr:to>
      <xdr:col>67</xdr:col>
      <xdr:colOff>101600</xdr:colOff>
      <xdr:row>107</xdr:row>
      <xdr:rowOff>158024</xdr:rowOff>
    </xdr:to>
    <xdr:sp macro="" textlink="">
      <xdr:nvSpPr>
        <xdr:cNvPr id="743" name="楕円 742">
          <a:extLst>
            <a:ext uri="{FF2B5EF4-FFF2-40B4-BE49-F238E27FC236}">
              <a16:creationId xmlns:a16="http://schemas.microsoft.com/office/drawing/2014/main" id="{F03CC6AC-5D5C-4913-982D-85D302F0C891}"/>
            </a:ext>
          </a:extLst>
        </xdr:cNvPr>
        <xdr:cNvSpPr/>
      </xdr:nvSpPr>
      <xdr:spPr>
        <a:xfrm>
          <a:off x="12763500" y="1840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104</xdr:row>
      <xdr:rowOff>39025</xdr:rowOff>
    </xdr:from>
    <xdr:ext cx="405111" cy="259045"/>
    <xdr:sp macro="" textlink="">
      <xdr:nvSpPr>
        <xdr:cNvPr id="744" name="n_1aveValue【公民館】&#10;有形固定資産減価償却率">
          <a:extLst>
            <a:ext uri="{FF2B5EF4-FFF2-40B4-BE49-F238E27FC236}">
              <a16:creationId xmlns:a16="http://schemas.microsoft.com/office/drawing/2014/main" id="{5376C626-C2C4-4114-AF65-3C0A6D90343D}"/>
            </a:ext>
          </a:extLst>
        </xdr:cNvPr>
        <xdr:cNvSpPr txBox="1"/>
      </xdr:nvSpPr>
      <xdr:spPr>
        <a:xfrm>
          <a:off x="15266044" y="17869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68415</xdr:rowOff>
    </xdr:from>
    <xdr:ext cx="405111" cy="259045"/>
    <xdr:sp macro="" textlink="">
      <xdr:nvSpPr>
        <xdr:cNvPr id="745" name="n_2aveValue【公民館】&#10;有形固定資産減価償却率">
          <a:extLst>
            <a:ext uri="{FF2B5EF4-FFF2-40B4-BE49-F238E27FC236}">
              <a16:creationId xmlns:a16="http://schemas.microsoft.com/office/drawing/2014/main" id="{156BB72D-7D56-4FBA-9E68-3452CB9081C8}"/>
            </a:ext>
          </a:extLst>
        </xdr:cNvPr>
        <xdr:cNvSpPr txBox="1"/>
      </xdr:nvSpPr>
      <xdr:spPr>
        <a:xfrm>
          <a:off x="14389744" y="17899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4734</xdr:rowOff>
    </xdr:from>
    <xdr:ext cx="405111" cy="259045"/>
    <xdr:sp macro="" textlink="">
      <xdr:nvSpPr>
        <xdr:cNvPr id="746" name="n_3aveValue【公民館】&#10;有形固定資産減価償却率">
          <a:extLst>
            <a:ext uri="{FF2B5EF4-FFF2-40B4-BE49-F238E27FC236}">
              <a16:creationId xmlns:a16="http://schemas.microsoft.com/office/drawing/2014/main" id="{97DB3017-F238-4E6D-BE51-644864910F92}"/>
            </a:ext>
          </a:extLst>
        </xdr:cNvPr>
        <xdr:cNvSpPr txBox="1"/>
      </xdr:nvSpPr>
      <xdr:spPr>
        <a:xfrm>
          <a:off x="13500744" y="17835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161489</xdr:rowOff>
    </xdr:from>
    <xdr:ext cx="405111" cy="259045"/>
    <xdr:sp macro="" textlink="">
      <xdr:nvSpPr>
        <xdr:cNvPr id="747" name="n_4aveValue【公民館】&#10;有形固定資産減価償却率">
          <a:extLst>
            <a:ext uri="{FF2B5EF4-FFF2-40B4-BE49-F238E27FC236}">
              <a16:creationId xmlns:a16="http://schemas.microsoft.com/office/drawing/2014/main" id="{BF20CAC6-9A69-4B81-9616-A13F0AE69ED8}"/>
            </a:ext>
          </a:extLst>
        </xdr:cNvPr>
        <xdr:cNvSpPr txBox="1"/>
      </xdr:nvSpPr>
      <xdr:spPr>
        <a:xfrm>
          <a:off x="12611744" y="17820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149151</xdr:rowOff>
    </xdr:from>
    <xdr:ext cx="405111" cy="259045"/>
    <xdr:sp macro="" textlink="">
      <xdr:nvSpPr>
        <xdr:cNvPr id="748" name="n_4mainValue【公民館】&#10;有形固定資産減価償却率">
          <a:extLst>
            <a:ext uri="{FF2B5EF4-FFF2-40B4-BE49-F238E27FC236}">
              <a16:creationId xmlns:a16="http://schemas.microsoft.com/office/drawing/2014/main" id="{96BBD6B2-169A-47B7-AB13-42A0B36F1DFF}"/>
            </a:ext>
          </a:extLst>
        </xdr:cNvPr>
        <xdr:cNvSpPr txBox="1"/>
      </xdr:nvSpPr>
      <xdr:spPr>
        <a:xfrm>
          <a:off x="12611744" y="18494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49" name="正方形/長方形 748">
          <a:extLst>
            <a:ext uri="{FF2B5EF4-FFF2-40B4-BE49-F238E27FC236}">
              <a16:creationId xmlns:a16="http://schemas.microsoft.com/office/drawing/2014/main" id="{0FC610F6-9136-4995-9C86-E90D9AD68834}"/>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50" name="正方形/長方形 749">
          <a:extLst>
            <a:ext uri="{FF2B5EF4-FFF2-40B4-BE49-F238E27FC236}">
              <a16:creationId xmlns:a16="http://schemas.microsoft.com/office/drawing/2014/main" id="{7B82A8CA-002C-48E2-8479-7C5F45033F2B}"/>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51" name="正方形/長方形 750">
          <a:extLst>
            <a:ext uri="{FF2B5EF4-FFF2-40B4-BE49-F238E27FC236}">
              <a16:creationId xmlns:a16="http://schemas.microsoft.com/office/drawing/2014/main" id="{1AD6315E-5177-4319-99AB-596231D9B81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52" name="正方形/長方形 751">
          <a:extLst>
            <a:ext uri="{FF2B5EF4-FFF2-40B4-BE49-F238E27FC236}">
              <a16:creationId xmlns:a16="http://schemas.microsoft.com/office/drawing/2014/main" id="{BF4871C3-B380-4A87-96A1-ECA630585B3C}"/>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53" name="正方形/長方形 752">
          <a:extLst>
            <a:ext uri="{FF2B5EF4-FFF2-40B4-BE49-F238E27FC236}">
              <a16:creationId xmlns:a16="http://schemas.microsoft.com/office/drawing/2014/main" id="{6BEF4F63-8037-4EDC-92E1-8E3D67CDDA1A}"/>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54" name="正方形/長方形 753">
          <a:extLst>
            <a:ext uri="{FF2B5EF4-FFF2-40B4-BE49-F238E27FC236}">
              <a16:creationId xmlns:a16="http://schemas.microsoft.com/office/drawing/2014/main" id="{EE48ED98-F314-49DD-840E-3E7E76433979}"/>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55" name="正方形/長方形 754">
          <a:extLst>
            <a:ext uri="{FF2B5EF4-FFF2-40B4-BE49-F238E27FC236}">
              <a16:creationId xmlns:a16="http://schemas.microsoft.com/office/drawing/2014/main" id="{2645C542-E43E-484F-BE7B-F306A29D4EDD}"/>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6" name="正方形/長方形 755">
          <a:extLst>
            <a:ext uri="{FF2B5EF4-FFF2-40B4-BE49-F238E27FC236}">
              <a16:creationId xmlns:a16="http://schemas.microsoft.com/office/drawing/2014/main" id="{70E6A54E-13CB-4CFF-A0F7-D2C350F647AB}"/>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57" name="テキスト ボックス 756">
          <a:extLst>
            <a:ext uri="{FF2B5EF4-FFF2-40B4-BE49-F238E27FC236}">
              <a16:creationId xmlns:a16="http://schemas.microsoft.com/office/drawing/2014/main" id="{6F749F5D-CE93-4148-80FF-4F807F1831B5}"/>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58" name="直線コネクタ 757">
          <a:extLst>
            <a:ext uri="{FF2B5EF4-FFF2-40B4-BE49-F238E27FC236}">
              <a16:creationId xmlns:a16="http://schemas.microsoft.com/office/drawing/2014/main" id="{B30E8747-069B-44ED-A503-840E19DEE85D}"/>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59" name="直線コネクタ 758">
          <a:extLst>
            <a:ext uri="{FF2B5EF4-FFF2-40B4-BE49-F238E27FC236}">
              <a16:creationId xmlns:a16="http://schemas.microsoft.com/office/drawing/2014/main" id="{CAC31BA3-24A9-41B1-B875-826BD918BD7F}"/>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60" name="テキスト ボックス 759">
          <a:extLst>
            <a:ext uri="{FF2B5EF4-FFF2-40B4-BE49-F238E27FC236}">
              <a16:creationId xmlns:a16="http://schemas.microsoft.com/office/drawing/2014/main" id="{DA306BA4-1B98-431A-8EA4-8027F42090A7}"/>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61" name="直線コネクタ 760">
          <a:extLst>
            <a:ext uri="{FF2B5EF4-FFF2-40B4-BE49-F238E27FC236}">
              <a16:creationId xmlns:a16="http://schemas.microsoft.com/office/drawing/2014/main" id="{E146718A-01AF-4BCE-A49E-E55DE476AF1D}"/>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62" name="テキスト ボックス 761">
          <a:extLst>
            <a:ext uri="{FF2B5EF4-FFF2-40B4-BE49-F238E27FC236}">
              <a16:creationId xmlns:a16="http://schemas.microsoft.com/office/drawing/2014/main" id="{5AE27AEF-7E9D-48AA-985F-B5628C8DBD66}"/>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63" name="直線コネクタ 762">
          <a:extLst>
            <a:ext uri="{FF2B5EF4-FFF2-40B4-BE49-F238E27FC236}">
              <a16:creationId xmlns:a16="http://schemas.microsoft.com/office/drawing/2014/main" id="{564F7A09-63FF-4E2A-A091-7E0DB4049DE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103</xdr:row>
      <xdr:rowOff>105427</xdr:rowOff>
    </xdr:from>
    <xdr:ext cx="531299" cy="259045"/>
    <xdr:sp macro="" textlink="">
      <xdr:nvSpPr>
        <xdr:cNvPr id="764" name="テキスト ボックス 763">
          <a:extLst>
            <a:ext uri="{FF2B5EF4-FFF2-40B4-BE49-F238E27FC236}">
              <a16:creationId xmlns:a16="http://schemas.microsoft.com/office/drawing/2014/main" id="{DFDDF83D-1C79-4837-BE2B-7264234A96CF}"/>
            </a:ext>
          </a:extLst>
        </xdr:cNvPr>
        <xdr:cNvSpPr txBox="1"/>
      </xdr:nvSpPr>
      <xdr:spPr>
        <a:xfrm>
          <a:off x="17756701" y="177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65" name="直線コネクタ 764">
          <a:extLst>
            <a:ext uri="{FF2B5EF4-FFF2-40B4-BE49-F238E27FC236}">
              <a16:creationId xmlns:a16="http://schemas.microsoft.com/office/drawing/2014/main" id="{3588962B-B43A-41F0-91D4-7F2C941A1C7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101</xdr:row>
      <xdr:rowOff>67327</xdr:rowOff>
    </xdr:from>
    <xdr:ext cx="531299" cy="259045"/>
    <xdr:sp macro="" textlink="">
      <xdr:nvSpPr>
        <xdr:cNvPr id="766" name="テキスト ボックス 765">
          <a:extLst>
            <a:ext uri="{FF2B5EF4-FFF2-40B4-BE49-F238E27FC236}">
              <a16:creationId xmlns:a16="http://schemas.microsoft.com/office/drawing/2014/main" id="{AAC8C927-C308-45EA-9E09-C240BF6FE80C}"/>
            </a:ext>
          </a:extLst>
        </xdr:cNvPr>
        <xdr:cNvSpPr txBox="1"/>
      </xdr:nvSpPr>
      <xdr:spPr>
        <a:xfrm>
          <a:off x="17756701" y="173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67" name="直線コネクタ 766">
          <a:extLst>
            <a:ext uri="{FF2B5EF4-FFF2-40B4-BE49-F238E27FC236}">
              <a16:creationId xmlns:a16="http://schemas.microsoft.com/office/drawing/2014/main" id="{36FACEE3-8246-4B48-BE87-B38CBCCB62BA}"/>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768" name="テキスト ボックス 767">
          <a:extLst>
            <a:ext uri="{FF2B5EF4-FFF2-40B4-BE49-F238E27FC236}">
              <a16:creationId xmlns:a16="http://schemas.microsoft.com/office/drawing/2014/main" id="{A1778C72-D527-42A3-8D43-D3003D8BDD04}"/>
            </a:ext>
          </a:extLst>
        </xdr:cNvPr>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69" name="直線コネクタ 768">
          <a:extLst>
            <a:ext uri="{FF2B5EF4-FFF2-40B4-BE49-F238E27FC236}">
              <a16:creationId xmlns:a16="http://schemas.microsoft.com/office/drawing/2014/main" id="{A35FD732-37E3-4E4B-8860-D2498057C59A}"/>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770" name="テキスト ボックス 769">
          <a:extLst>
            <a:ext uri="{FF2B5EF4-FFF2-40B4-BE49-F238E27FC236}">
              <a16:creationId xmlns:a16="http://schemas.microsoft.com/office/drawing/2014/main" id="{6B345D54-C66C-44E6-B8EE-B463B6236920}"/>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71" name="【公民館】&#10;一人当たり面積グラフ枠">
          <a:extLst>
            <a:ext uri="{FF2B5EF4-FFF2-40B4-BE49-F238E27FC236}">
              <a16:creationId xmlns:a16="http://schemas.microsoft.com/office/drawing/2014/main" id="{831E8728-81BF-467B-BAFC-713F6148FC5F}"/>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158114</xdr:rowOff>
    </xdr:from>
    <xdr:to>
      <xdr:col>116</xdr:col>
      <xdr:colOff>62864</xdr:colOff>
      <xdr:row>108</xdr:row>
      <xdr:rowOff>150191</xdr:rowOff>
    </xdr:to>
    <xdr:cxnSp macro="">
      <xdr:nvCxnSpPr>
        <xdr:cNvPr id="772" name="直線コネクタ 771">
          <a:extLst>
            <a:ext uri="{FF2B5EF4-FFF2-40B4-BE49-F238E27FC236}">
              <a16:creationId xmlns:a16="http://schemas.microsoft.com/office/drawing/2014/main" id="{0C9ABCDF-62D0-4235-AF3A-DFA57FDA823C}"/>
            </a:ext>
          </a:extLst>
        </xdr:cNvPr>
        <xdr:cNvCxnSpPr/>
      </xdr:nvCxnSpPr>
      <xdr:spPr>
        <a:xfrm flipV="1">
          <a:off x="22160864" y="17303114"/>
          <a:ext cx="0" cy="13636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154018</xdr:rowOff>
    </xdr:from>
    <xdr:ext cx="469744" cy="259045"/>
    <xdr:sp macro="" textlink="">
      <xdr:nvSpPr>
        <xdr:cNvPr id="773" name="【公民館】&#10;一人当たり面積最小値テキスト">
          <a:extLst>
            <a:ext uri="{FF2B5EF4-FFF2-40B4-BE49-F238E27FC236}">
              <a16:creationId xmlns:a16="http://schemas.microsoft.com/office/drawing/2014/main" id="{F0B9923B-CF00-4A4C-BC14-4DBF4618FF94}"/>
            </a:ext>
          </a:extLst>
        </xdr:cNvPr>
        <xdr:cNvSpPr txBox="1"/>
      </xdr:nvSpPr>
      <xdr:spPr>
        <a:xfrm>
          <a:off x="22199600" y="18670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150191</xdr:rowOff>
    </xdr:from>
    <xdr:to>
      <xdr:col>116</xdr:col>
      <xdr:colOff>152400</xdr:colOff>
      <xdr:row>108</xdr:row>
      <xdr:rowOff>150191</xdr:rowOff>
    </xdr:to>
    <xdr:cxnSp macro="">
      <xdr:nvCxnSpPr>
        <xdr:cNvPr id="774" name="直線コネクタ 773">
          <a:extLst>
            <a:ext uri="{FF2B5EF4-FFF2-40B4-BE49-F238E27FC236}">
              <a16:creationId xmlns:a16="http://schemas.microsoft.com/office/drawing/2014/main" id="{3CA1B5D8-2A86-4342-ACC4-BE0B870D1803}"/>
            </a:ext>
          </a:extLst>
        </xdr:cNvPr>
        <xdr:cNvCxnSpPr/>
      </xdr:nvCxnSpPr>
      <xdr:spPr>
        <a:xfrm>
          <a:off x="22072600" y="18666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104791</xdr:rowOff>
    </xdr:from>
    <xdr:ext cx="534377" cy="259045"/>
    <xdr:sp macro="" textlink="">
      <xdr:nvSpPr>
        <xdr:cNvPr id="775" name="【公民館】&#10;一人当たり面積最大値テキスト">
          <a:extLst>
            <a:ext uri="{FF2B5EF4-FFF2-40B4-BE49-F238E27FC236}">
              <a16:creationId xmlns:a16="http://schemas.microsoft.com/office/drawing/2014/main" id="{78945434-1ACC-4F7A-8C8A-8EFFEBFB2B55}"/>
            </a:ext>
          </a:extLst>
        </xdr:cNvPr>
        <xdr:cNvSpPr txBox="1"/>
      </xdr:nvSpPr>
      <xdr:spPr>
        <a:xfrm>
          <a:off x="22199600" y="17078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158114</xdr:rowOff>
    </xdr:from>
    <xdr:to>
      <xdr:col>116</xdr:col>
      <xdr:colOff>152400</xdr:colOff>
      <xdr:row>100</xdr:row>
      <xdr:rowOff>158114</xdr:rowOff>
    </xdr:to>
    <xdr:cxnSp macro="">
      <xdr:nvCxnSpPr>
        <xdr:cNvPr id="776" name="直線コネクタ 775">
          <a:extLst>
            <a:ext uri="{FF2B5EF4-FFF2-40B4-BE49-F238E27FC236}">
              <a16:creationId xmlns:a16="http://schemas.microsoft.com/office/drawing/2014/main" id="{7B065361-5288-45A2-AC2F-B96D108567E0}"/>
            </a:ext>
          </a:extLst>
        </xdr:cNvPr>
        <xdr:cNvCxnSpPr/>
      </xdr:nvCxnSpPr>
      <xdr:spPr>
        <a:xfrm>
          <a:off x="22072600" y="17303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7027</xdr:rowOff>
    </xdr:from>
    <xdr:ext cx="469744" cy="259045"/>
    <xdr:sp macro="" textlink="">
      <xdr:nvSpPr>
        <xdr:cNvPr id="777" name="【公民館】&#10;一人当たり面積平均値テキスト">
          <a:extLst>
            <a:ext uri="{FF2B5EF4-FFF2-40B4-BE49-F238E27FC236}">
              <a16:creationId xmlns:a16="http://schemas.microsoft.com/office/drawing/2014/main" id="{5F81078A-6C26-424C-AB5B-5311480200DA}"/>
            </a:ext>
          </a:extLst>
        </xdr:cNvPr>
        <xdr:cNvSpPr txBox="1"/>
      </xdr:nvSpPr>
      <xdr:spPr>
        <a:xfrm>
          <a:off x="22199600" y="18523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28600</xdr:rowOff>
    </xdr:from>
    <xdr:to>
      <xdr:col>116</xdr:col>
      <xdr:colOff>114300</xdr:colOff>
      <xdr:row>108</xdr:row>
      <xdr:rowOff>130200</xdr:rowOff>
    </xdr:to>
    <xdr:sp macro="" textlink="">
      <xdr:nvSpPr>
        <xdr:cNvPr id="778" name="フローチャート: 判断 777">
          <a:extLst>
            <a:ext uri="{FF2B5EF4-FFF2-40B4-BE49-F238E27FC236}">
              <a16:creationId xmlns:a16="http://schemas.microsoft.com/office/drawing/2014/main" id="{19EE78FA-2E66-4870-94D5-F2FE678BDED5}"/>
            </a:ext>
          </a:extLst>
        </xdr:cNvPr>
        <xdr:cNvSpPr/>
      </xdr:nvSpPr>
      <xdr:spPr>
        <a:xfrm>
          <a:off x="22110700" y="1854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27381</xdr:rowOff>
    </xdr:from>
    <xdr:to>
      <xdr:col>112</xdr:col>
      <xdr:colOff>38100</xdr:colOff>
      <xdr:row>108</xdr:row>
      <xdr:rowOff>128981</xdr:rowOff>
    </xdr:to>
    <xdr:sp macro="" textlink="">
      <xdr:nvSpPr>
        <xdr:cNvPr id="779" name="フローチャート: 判断 778">
          <a:extLst>
            <a:ext uri="{FF2B5EF4-FFF2-40B4-BE49-F238E27FC236}">
              <a16:creationId xmlns:a16="http://schemas.microsoft.com/office/drawing/2014/main" id="{67E267CC-A360-4762-9197-B32CEDF84EB5}"/>
            </a:ext>
          </a:extLst>
        </xdr:cNvPr>
        <xdr:cNvSpPr/>
      </xdr:nvSpPr>
      <xdr:spPr>
        <a:xfrm>
          <a:off x="21272500" y="18543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27076</xdr:rowOff>
    </xdr:from>
    <xdr:to>
      <xdr:col>107</xdr:col>
      <xdr:colOff>101600</xdr:colOff>
      <xdr:row>108</xdr:row>
      <xdr:rowOff>128676</xdr:rowOff>
    </xdr:to>
    <xdr:sp macro="" textlink="">
      <xdr:nvSpPr>
        <xdr:cNvPr id="780" name="フローチャート: 判断 779">
          <a:extLst>
            <a:ext uri="{FF2B5EF4-FFF2-40B4-BE49-F238E27FC236}">
              <a16:creationId xmlns:a16="http://schemas.microsoft.com/office/drawing/2014/main" id="{E2624652-FA62-46E8-AC1E-15A4B8F1B5D4}"/>
            </a:ext>
          </a:extLst>
        </xdr:cNvPr>
        <xdr:cNvSpPr/>
      </xdr:nvSpPr>
      <xdr:spPr>
        <a:xfrm>
          <a:off x="20383500" y="18543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21971</xdr:rowOff>
    </xdr:from>
    <xdr:to>
      <xdr:col>102</xdr:col>
      <xdr:colOff>165100</xdr:colOff>
      <xdr:row>108</xdr:row>
      <xdr:rowOff>123571</xdr:rowOff>
    </xdr:to>
    <xdr:sp macro="" textlink="">
      <xdr:nvSpPr>
        <xdr:cNvPr id="781" name="フローチャート: 判断 780">
          <a:extLst>
            <a:ext uri="{FF2B5EF4-FFF2-40B4-BE49-F238E27FC236}">
              <a16:creationId xmlns:a16="http://schemas.microsoft.com/office/drawing/2014/main" id="{F7A02AA9-2355-4BF8-90C1-8A9470F16ECE}"/>
            </a:ext>
          </a:extLst>
        </xdr:cNvPr>
        <xdr:cNvSpPr/>
      </xdr:nvSpPr>
      <xdr:spPr>
        <a:xfrm>
          <a:off x="19494500" y="18538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26009</xdr:rowOff>
    </xdr:from>
    <xdr:to>
      <xdr:col>98</xdr:col>
      <xdr:colOff>38100</xdr:colOff>
      <xdr:row>108</xdr:row>
      <xdr:rowOff>127609</xdr:rowOff>
    </xdr:to>
    <xdr:sp macro="" textlink="">
      <xdr:nvSpPr>
        <xdr:cNvPr id="782" name="フローチャート: 判断 781">
          <a:extLst>
            <a:ext uri="{FF2B5EF4-FFF2-40B4-BE49-F238E27FC236}">
              <a16:creationId xmlns:a16="http://schemas.microsoft.com/office/drawing/2014/main" id="{6C087A1B-90EA-46C5-96FA-79A6022DE05C}"/>
            </a:ext>
          </a:extLst>
        </xdr:cNvPr>
        <xdr:cNvSpPr/>
      </xdr:nvSpPr>
      <xdr:spPr>
        <a:xfrm>
          <a:off x="18605500" y="18542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83" name="テキスト ボックス 782">
          <a:extLst>
            <a:ext uri="{FF2B5EF4-FFF2-40B4-BE49-F238E27FC236}">
              <a16:creationId xmlns:a16="http://schemas.microsoft.com/office/drawing/2014/main" id="{3C8BFA81-5109-4267-AB98-E046C33CE6C4}"/>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84" name="テキスト ボックス 783">
          <a:extLst>
            <a:ext uri="{FF2B5EF4-FFF2-40B4-BE49-F238E27FC236}">
              <a16:creationId xmlns:a16="http://schemas.microsoft.com/office/drawing/2014/main" id="{9DE1EA08-B8B1-4BAE-B64E-557A0F89FA53}"/>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85" name="テキスト ボックス 784">
          <a:extLst>
            <a:ext uri="{FF2B5EF4-FFF2-40B4-BE49-F238E27FC236}">
              <a16:creationId xmlns:a16="http://schemas.microsoft.com/office/drawing/2014/main" id="{B0F56256-E14A-4DCC-A610-A0D20CAC71D6}"/>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86" name="テキスト ボックス 785">
          <a:extLst>
            <a:ext uri="{FF2B5EF4-FFF2-40B4-BE49-F238E27FC236}">
              <a16:creationId xmlns:a16="http://schemas.microsoft.com/office/drawing/2014/main" id="{7F0C54EC-9908-4D3B-AC2E-28B825A2E624}"/>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87" name="テキスト ボックス 786">
          <a:extLst>
            <a:ext uri="{FF2B5EF4-FFF2-40B4-BE49-F238E27FC236}">
              <a16:creationId xmlns:a16="http://schemas.microsoft.com/office/drawing/2014/main" id="{1FF33E29-7B3C-47F6-B0DA-B9D57445C0B6}"/>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108</xdr:row>
      <xdr:rowOff>88342</xdr:rowOff>
    </xdr:from>
    <xdr:to>
      <xdr:col>98</xdr:col>
      <xdr:colOff>38100</xdr:colOff>
      <xdr:row>109</xdr:row>
      <xdr:rowOff>18492</xdr:rowOff>
    </xdr:to>
    <xdr:sp macro="" textlink="">
      <xdr:nvSpPr>
        <xdr:cNvPr id="788" name="楕円 787">
          <a:extLst>
            <a:ext uri="{FF2B5EF4-FFF2-40B4-BE49-F238E27FC236}">
              <a16:creationId xmlns:a16="http://schemas.microsoft.com/office/drawing/2014/main" id="{4A347509-E091-4AA6-8943-3D166777AEEF}"/>
            </a:ext>
          </a:extLst>
        </xdr:cNvPr>
        <xdr:cNvSpPr/>
      </xdr:nvSpPr>
      <xdr:spPr>
        <a:xfrm>
          <a:off x="18605500" y="18604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106</xdr:row>
      <xdr:rowOff>145508</xdr:rowOff>
    </xdr:from>
    <xdr:ext cx="469744" cy="259045"/>
    <xdr:sp macro="" textlink="">
      <xdr:nvSpPr>
        <xdr:cNvPr id="789" name="n_1aveValue【公民館】&#10;一人当たり面積">
          <a:extLst>
            <a:ext uri="{FF2B5EF4-FFF2-40B4-BE49-F238E27FC236}">
              <a16:creationId xmlns:a16="http://schemas.microsoft.com/office/drawing/2014/main" id="{70A9B5A3-9B75-4EDC-AF29-3F0CFACF6127}"/>
            </a:ext>
          </a:extLst>
        </xdr:cNvPr>
        <xdr:cNvSpPr txBox="1"/>
      </xdr:nvSpPr>
      <xdr:spPr>
        <a:xfrm>
          <a:off x="21075727" y="18319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145203</xdr:rowOff>
    </xdr:from>
    <xdr:ext cx="469744" cy="259045"/>
    <xdr:sp macro="" textlink="">
      <xdr:nvSpPr>
        <xdr:cNvPr id="790" name="n_2aveValue【公民館】&#10;一人当たり面積">
          <a:extLst>
            <a:ext uri="{FF2B5EF4-FFF2-40B4-BE49-F238E27FC236}">
              <a16:creationId xmlns:a16="http://schemas.microsoft.com/office/drawing/2014/main" id="{2706D0DC-6CD7-4112-A0F8-A5D258EF65EB}"/>
            </a:ext>
          </a:extLst>
        </xdr:cNvPr>
        <xdr:cNvSpPr txBox="1"/>
      </xdr:nvSpPr>
      <xdr:spPr>
        <a:xfrm>
          <a:off x="20199427" y="18318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140098</xdr:rowOff>
    </xdr:from>
    <xdr:ext cx="469744" cy="259045"/>
    <xdr:sp macro="" textlink="">
      <xdr:nvSpPr>
        <xdr:cNvPr id="791" name="n_3aveValue【公民館】&#10;一人当たり面積">
          <a:extLst>
            <a:ext uri="{FF2B5EF4-FFF2-40B4-BE49-F238E27FC236}">
              <a16:creationId xmlns:a16="http://schemas.microsoft.com/office/drawing/2014/main" id="{8E39B5F1-A19E-42C6-9297-A88539468F43}"/>
            </a:ext>
          </a:extLst>
        </xdr:cNvPr>
        <xdr:cNvSpPr txBox="1"/>
      </xdr:nvSpPr>
      <xdr:spPr>
        <a:xfrm>
          <a:off x="19310427" y="18313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144136</xdr:rowOff>
    </xdr:from>
    <xdr:ext cx="469744" cy="259045"/>
    <xdr:sp macro="" textlink="">
      <xdr:nvSpPr>
        <xdr:cNvPr id="792" name="n_4aveValue【公民館】&#10;一人当たり面積">
          <a:extLst>
            <a:ext uri="{FF2B5EF4-FFF2-40B4-BE49-F238E27FC236}">
              <a16:creationId xmlns:a16="http://schemas.microsoft.com/office/drawing/2014/main" id="{08311190-951C-4CD0-ABBD-4098FE0B5143}"/>
            </a:ext>
          </a:extLst>
        </xdr:cNvPr>
        <xdr:cNvSpPr txBox="1"/>
      </xdr:nvSpPr>
      <xdr:spPr>
        <a:xfrm>
          <a:off x="18421427" y="18317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109</xdr:row>
      <xdr:rowOff>9619</xdr:rowOff>
    </xdr:from>
    <xdr:ext cx="469744" cy="259045"/>
    <xdr:sp macro="" textlink="">
      <xdr:nvSpPr>
        <xdr:cNvPr id="793" name="n_4mainValue【公民館】&#10;一人当たり面積">
          <a:extLst>
            <a:ext uri="{FF2B5EF4-FFF2-40B4-BE49-F238E27FC236}">
              <a16:creationId xmlns:a16="http://schemas.microsoft.com/office/drawing/2014/main" id="{8AE96B65-2F4A-4DEF-9E3F-BEA993A4C736}"/>
            </a:ext>
          </a:extLst>
        </xdr:cNvPr>
        <xdr:cNvSpPr txBox="1"/>
      </xdr:nvSpPr>
      <xdr:spPr>
        <a:xfrm>
          <a:off x="18421427" y="18697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94" name="正方形/長方形 793">
          <a:extLst>
            <a:ext uri="{FF2B5EF4-FFF2-40B4-BE49-F238E27FC236}">
              <a16:creationId xmlns:a16="http://schemas.microsoft.com/office/drawing/2014/main" id="{BAEFBF26-F9BC-4313-8678-D20F3194B40B}"/>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95" name="正方形/長方形 794">
          <a:extLst>
            <a:ext uri="{FF2B5EF4-FFF2-40B4-BE49-F238E27FC236}">
              <a16:creationId xmlns:a16="http://schemas.microsoft.com/office/drawing/2014/main" id="{6831248F-5DED-484E-AECB-BC70F37DB5E7}"/>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96" name="テキスト ボックス 795">
          <a:extLst>
            <a:ext uri="{FF2B5EF4-FFF2-40B4-BE49-F238E27FC236}">
              <a16:creationId xmlns:a16="http://schemas.microsoft.com/office/drawing/2014/main" id="{2F65975B-CFC4-4C93-B09D-9701C8BECAF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有形固定資産減価償却率が類似団体と比較して高い施設は、</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橋りょう・トンネル</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公営住宅</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児童館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が挙げられ、既に耐用年数を経過している施設が殆どである一方、震災等の影響により必要な更新・改修に着手できず、比率が高くなっている。</a:t>
          </a:r>
        </a:p>
        <a:p>
          <a:r>
            <a:rPr kumimoji="1" lang="ja-JP" altLang="en-US" sz="1300">
              <a:latin typeface="ＭＳ Ｐゴシック" panose="020B0600070205080204" pitchFamily="50" charset="-128"/>
              <a:ea typeface="ＭＳ Ｐゴシック" panose="020B0600070205080204" pitchFamily="50" charset="-128"/>
            </a:rPr>
            <a:t>＜今後の方針＞</a:t>
          </a:r>
        </a:p>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橋りょう・トンネル</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は「橋梁長寿命化修繕計画」を踏まえ、必要な改修等を計画的に実施していく。</a:t>
          </a:r>
        </a:p>
        <a:p>
          <a:r>
            <a:rPr kumimoji="1" lang="ja-JP" altLang="en-US" sz="1300">
              <a:latin typeface="ＭＳ Ｐゴシック" panose="020B0600070205080204" pitchFamily="50" charset="-128"/>
              <a:ea typeface="ＭＳ Ｐゴシック" panose="020B0600070205080204" pitchFamily="50" charset="-128"/>
            </a:rPr>
            <a:t>　・既存の</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公営住宅</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児童館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は解体。</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204A97C-0DDB-42CA-8966-FC1418353F56}"/>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68531E1-4631-4BB7-B0A2-04C04360CF4B}"/>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44BC6C32-F392-4076-8454-B62DADCD3999}"/>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1AD78731-21D0-4952-B3FC-37E1A876A4F3}"/>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福島県双葉町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AE1956AD-8769-4034-A17E-A7B0C7963E55}"/>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C4F6F45-67C2-43A0-B08C-63BF8E58AA7A}"/>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21528FE-6C3A-48A5-B29A-DC2761F0E8F2}"/>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5D79378A-8C16-41B8-AADF-28AD6944E572}"/>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C3DA0FE-6D02-4476-9C82-44A756DF39A1}"/>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81E98E48-8E81-4170-B790-58F09254C239}"/>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5,641
5,612
51.42
33,068,901
31,436,167
1,454,309
2,687,203
1,442,026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8760C1E-8A5F-4F0B-8968-951A3995FA9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AC4E5C25-1770-4B59-85CC-74786A04C0DD}"/>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2E16E8F-01F0-4003-8592-CF835C433724}"/>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CB5D5DE-B7AD-4EF8-9575-F37999A28168}"/>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BF4FB4E1-2406-4322-9D24-0327CCA9A2C2}"/>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59E70A11-41F5-4DF1-81FC-4AEEF3286798}"/>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C7633427-19C4-4F40-BDB3-917BC4BFF7C2}"/>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344E824-D207-49C8-BFCE-9A1D367B0072}"/>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0AF31DD-58B7-4E79-A749-4FA0448CD245}"/>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2F77F7A-E46A-4476-A56C-118EBB24B78F}"/>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65B2E2AB-D27E-4AF9-955D-7EC26826742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5724920-56C2-4605-B3B9-212285AB82E3}"/>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6E37CEE4-83CE-49B2-A628-98CD62B13FD5}"/>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7DD84113-DED5-4E7D-9184-5CB3F858DD9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0C730BB-5A2F-4409-AB41-81F179AF779C}"/>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245228AE-8DDB-4240-B464-4BAC3E486D89}"/>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79122BC-F42D-463C-8204-66B63A1A09B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5079FC9D-7DA5-43ED-8DD5-6B3812634CC2}"/>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B6155765-1075-479F-B0AE-132670E33E31}"/>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4EDCC020-CD84-422E-AF40-44B014875AAD}"/>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FE6D492C-815B-42EF-85B9-77EFE7B0D7A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17734BA2-FE98-4E38-84D1-AFE94B0736F8}"/>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8920B61A-94D7-4767-BC59-7E327B887A07}"/>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D4B0889-0443-46EC-9299-EEF1BB2EDA08}"/>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A61ACEC6-DD64-43FD-908E-296BD1D6C03C}"/>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9DA55CDB-190D-4D5D-86A0-900E4836F4CD}"/>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70C1AC42-A56E-411E-9451-8BA896DE120E}"/>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CC670949-4401-453E-B6D0-FF10F3035D82}"/>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5913688F-AFA1-4760-B089-1D6FDBAC58C6}"/>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3F22F3CC-C558-40AF-84E4-805D94A6D243}"/>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6B73DD0-457B-4367-9A5C-B9E41AD2CB67}"/>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8048F4F5-21BF-4927-97DE-398A80D4A8A4}"/>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FF0E873D-E390-44F7-B8B5-9BD69D593CF3}"/>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96D1B29E-F87C-493F-BAE6-5214E627F103}"/>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C0D09FD5-E58C-413E-A3FC-F481ED0F9195}"/>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426F57D-76E5-40DC-A3C8-565DD0EBFAEB}"/>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9F191504-CCC2-4434-9E71-49F6285BBFE3}"/>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AA0CCAC6-1FB9-4486-804E-01CA252FC259}"/>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1A727E9C-4FC1-46C7-9836-43326FBED89D}"/>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254F76E1-C637-4885-A653-E54C653C0D4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95F6DBD-A137-4BCD-B2DF-B97C3B6A7C54}"/>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a:extLst>
            <a:ext uri="{FF2B5EF4-FFF2-40B4-BE49-F238E27FC236}">
              <a16:creationId xmlns:a16="http://schemas.microsoft.com/office/drawing/2014/main" id="{A4C087CB-9428-4C6C-B25A-3D89DE1F5B78}"/>
            </a:ext>
          </a:extLst>
        </xdr:cNvPr>
        <xdr:cNvSpPr txBox="1"/>
      </xdr:nvSpPr>
      <xdr:spPr>
        <a:xfrm>
          <a:off x="423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99C35138-64DB-4C28-88DD-E8CF61440A53}"/>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a:extLst>
            <a:ext uri="{FF2B5EF4-FFF2-40B4-BE49-F238E27FC236}">
              <a16:creationId xmlns:a16="http://schemas.microsoft.com/office/drawing/2014/main" id="{A8FCC6E1-DB1C-416D-A8CE-474A56FACDF1}"/>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57150</xdr:rowOff>
    </xdr:from>
    <xdr:to>
      <xdr:col>24</xdr:col>
      <xdr:colOff>62865</xdr:colOff>
      <xdr:row>40</xdr:row>
      <xdr:rowOff>127000</xdr:rowOff>
    </xdr:to>
    <xdr:cxnSp macro="">
      <xdr:nvCxnSpPr>
        <xdr:cNvPr id="56" name="直線コネクタ 55">
          <a:extLst>
            <a:ext uri="{FF2B5EF4-FFF2-40B4-BE49-F238E27FC236}">
              <a16:creationId xmlns:a16="http://schemas.microsoft.com/office/drawing/2014/main" id="{F7870CE7-8AED-456A-9FF7-FC58F2C3135B}"/>
            </a:ext>
          </a:extLst>
        </xdr:cNvPr>
        <xdr:cNvCxnSpPr/>
      </xdr:nvCxnSpPr>
      <xdr:spPr>
        <a:xfrm flipV="1">
          <a:off x="4634865"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130827</xdr:rowOff>
    </xdr:from>
    <xdr:ext cx="469744" cy="259045"/>
    <xdr:sp macro="" textlink="">
      <xdr:nvSpPr>
        <xdr:cNvPr id="57" name="【図書館】&#10;有形固定資産減価償却率最小値テキスト">
          <a:extLst>
            <a:ext uri="{FF2B5EF4-FFF2-40B4-BE49-F238E27FC236}">
              <a16:creationId xmlns:a16="http://schemas.microsoft.com/office/drawing/2014/main" id="{441E819B-AADF-4A39-A35D-FE79C7B963C6}"/>
            </a:ext>
          </a:extLst>
        </xdr:cNvPr>
        <xdr:cNvSpPr txBox="1"/>
      </xdr:nvSpPr>
      <xdr:spPr>
        <a:xfrm>
          <a:off x="4673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a:extLst>
            <a:ext uri="{FF2B5EF4-FFF2-40B4-BE49-F238E27FC236}">
              <a16:creationId xmlns:a16="http://schemas.microsoft.com/office/drawing/2014/main" id="{921ADF21-7C97-4472-B97D-EB6279D1479A}"/>
            </a:ext>
          </a:extLst>
        </xdr:cNvPr>
        <xdr:cNvCxnSpPr/>
      </xdr:nvCxnSpPr>
      <xdr:spPr>
        <a:xfrm>
          <a:off x="4546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3827</xdr:rowOff>
    </xdr:from>
    <xdr:ext cx="340478" cy="259045"/>
    <xdr:sp macro="" textlink="">
      <xdr:nvSpPr>
        <xdr:cNvPr id="59" name="【図書館】&#10;有形固定資産減価償却率最大値テキスト">
          <a:extLst>
            <a:ext uri="{FF2B5EF4-FFF2-40B4-BE49-F238E27FC236}">
              <a16:creationId xmlns:a16="http://schemas.microsoft.com/office/drawing/2014/main" id="{5D40F928-1AB8-4E62-808B-C2EB00F66F53}"/>
            </a:ext>
          </a:extLst>
        </xdr:cNvPr>
        <xdr:cNvSpPr txBox="1"/>
      </xdr:nvSpPr>
      <xdr:spPr>
        <a:xfrm>
          <a:off x="4673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57150</xdr:rowOff>
    </xdr:from>
    <xdr:to>
      <xdr:col>24</xdr:col>
      <xdr:colOff>152400</xdr:colOff>
      <xdr:row>33</xdr:row>
      <xdr:rowOff>57150</xdr:rowOff>
    </xdr:to>
    <xdr:cxnSp macro="">
      <xdr:nvCxnSpPr>
        <xdr:cNvPr id="60" name="直線コネクタ 59">
          <a:extLst>
            <a:ext uri="{FF2B5EF4-FFF2-40B4-BE49-F238E27FC236}">
              <a16:creationId xmlns:a16="http://schemas.microsoft.com/office/drawing/2014/main" id="{ED31EC92-43C8-4E32-B1F3-1302D459FFAB}"/>
            </a:ext>
          </a:extLst>
        </xdr:cNvPr>
        <xdr:cNvCxnSpPr/>
      </xdr:nvCxnSpPr>
      <xdr:spPr>
        <a:xfrm>
          <a:off x="4546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153687</xdr:rowOff>
    </xdr:from>
    <xdr:ext cx="405111" cy="259045"/>
    <xdr:sp macro="" textlink="">
      <xdr:nvSpPr>
        <xdr:cNvPr id="61" name="【図書館】&#10;有形固定資産減価償却率平均値テキスト">
          <a:extLst>
            <a:ext uri="{FF2B5EF4-FFF2-40B4-BE49-F238E27FC236}">
              <a16:creationId xmlns:a16="http://schemas.microsoft.com/office/drawing/2014/main" id="{1E2996C1-572B-4165-9721-5AB136B52B86}"/>
            </a:ext>
          </a:extLst>
        </xdr:cNvPr>
        <xdr:cNvSpPr txBox="1"/>
      </xdr:nvSpPr>
      <xdr:spPr>
        <a:xfrm>
          <a:off x="4673600" y="63258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3810</xdr:rowOff>
    </xdr:from>
    <xdr:to>
      <xdr:col>24</xdr:col>
      <xdr:colOff>114300</xdr:colOff>
      <xdr:row>37</xdr:row>
      <xdr:rowOff>105410</xdr:rowOff>
    </xdr:to>
    <xdr:sp macro="" textlink="">
      <xdr:nvSpPr>
        <xdr:cNvPr id="62" name="フローチャート: 判断 61">
          <a:extLst>
            <a:ext uri="{FF2B5EF4-FFF2-40B4-BE49-F238E27FC236}">
              <a16:creationId xmlns:a16="http://schemas.microsoft.com/office/drawing/2014/main" id="{8DA7D7A4-85FD-44E0-B234-141AB9EBA573}"/>
            </a:ext>
          </a:extLst>
        </xdr:cNvPr>
        <xdr:cNvSpPr/>
      </xdr:nvSpPr>
      <xdr:spPr>
        <a:xfrm>
          <a:off x="45847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90170</xdr:rowOff>
    </xdr:from>
    <xdr:to>
      <xdr:col>20</xdr:col>
      <xdr:colOff>38100</xdr:colOff>
      <xdr:row>37</xdr:row>
      <xdr:rowOff>20320</xdr:rowOff>
    </xdr:to>
    <xdr:sp macro="" textlink="">
      <xdr:nvSpPr>
        <xdr:cNvPr id="63" name="フローチャート: 判断 62">
          <a:extLst>
            <a:ext uri="{FF2B5EF4-FFF2-40B4-BE49-F238E27FC236}">
              <a16:creationId xmlns:a16="http://schemas.microsoft.com/office/drawing/2014/main" id="{A0B7D743-6023-48D9-9F0E-351C33CCD71D}"/>
            </a:ext>
          </a:extLst>
        </xdr:cNvPr>
        <xdr:cNvSpPr/>
      </xdr:nvSpPr>
      <xdr:spPr>
        <a:xfrm>
          <a:off x="3746500" y="626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74930</xdr:rowOff>
    </xdr:from>
    <xdr:to>
      <xdr:col>15</xdr:col>
      <xdr:colOff>101600</xdr:colOff>
      <xdr:row>37</xdr:row>
      <xdr:rowOff>5080</xdr:rowOff>
    </xdr:to>
    <xdr:sp macro="" textlink="">
      <xdr:nvSpPr>
        <xdr:cNvPr id="64" name="フローチャート: 判断 63">
          <a:extLst>
            <a:ext uri="{FF2B5EF4-FFF2-40B4-BE49-F238E27FC236}">
              <a16:creationId xmlns:a16="http://schemas.microsoft.com/office/drawing/2014/main" id="{AEC0F08C-3063-49F4-85D5-7A7E816647E7}"/>
            </a:ext>
          </a:extLst>
        </xdr:cNvPr>
        <xdr:cNvSpPr/>
      </xdr:nvSpPr>
      <xdr:spPr>
        <a:xfrm>
          <a:off x="2857500" y="624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26670</xdr:rowOff>
    </xdr:from>
    <xdr:to>
      <xdr:col>10</xdr:col>
      <xdr:colOff>165100</xdr:colOff>
      <xdr:row>36</xdr:row>
      <xdr:rowOff>128270</xdr:rowOff>
    </xdr:to>
    <xdr:sp macro="" textlink="">
      <xdr:nvSpPr>
        <xdr:cNvPr id="65" name="フローチャート: 判断 64">
          <a:extLst>
            <a:ext uri="{FF2B5EF4-FFF2-40B4-BE49-F238E27FC236}">
              <a16:creationId xmlns:a16="http://schemas.microsoft.com/office/drawing/2014/main" id="{8D8BC993-E4E6-4D89-9B54-71AA4B9A24D1}"/>
            </a:ext>
          </a:extLst>
        </xdr:cNvPr>
        <xdr:cNvSpPr/>
      </xdr:nvSpPr>
      <xdr:spPr>
        <a:xfrm>
          <a:off x="19685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166370</xdr:rowOff>
    </xdr:from>
    <xdr:to>
      <xdr:col>6</xdr:col>
      <xdr:colOff>38100</xdr:colOff>
      <xdr:row>36</xdr:row>
      <xdr:rowOff>96520</xdr:rowOff>
    </xdr:to>
    <xdr:sp macro="" textlink="">
      <xdr:nvSpPr>
        <xdr:cNvPr id="66" name="フローチャート: 判断 65">
          <a:extLst>
            <a:ext uri="{FF2B5EF4-FFF2-40B4-BE49-F238E27FC236}">
              <a16:creationId xmlns:a16="http://schemas.microsoft.com/office/drawing/2014/main" id="{ED03AF86-36AE-482E-9125-457297DB909F}"/>
            </a:ext>
          </a:extLst>
        </xdr:cNvPr>
        <xdr:cNvSpPr/>
      </xdr:nvSpPr>
      <xdr:spPr>
        <a:xfrm>
          <a:off x="1079500" y="6167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3DB5493C-5235-4C64-BDEF-F09EC8A33606}"/>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3D2B89FF-362C-48AC-8851-F4144DF67414}"/>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73DCD71A-6A6D-45E6-BFB4-E489D78410C1}"/>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B1C2707-4364-4DBD-83A2-A57EA3AA70D6}"/>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5C164624-2FCE-4CCC-9417-F73824E8DEB6}"/>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88900</xdr:rowOff>
    </xdr:from>
    <xdr:to>
      <xdr:col>20</xdr:col>
      <xdr:colOff>38100</xdr:colOff>
      <xdr:row>39</xdr:row>
      <xdr:rowOff>19050</xdr:rowOff>
    </xdr:to>
    <xdr:sp macro="" textlink="">
      <xdr:nvSpPr>
        <xdr:cNvPr id="72" name="楕円 71">
          <a:extLst>
            <a:ext uri="{FF2B5EF4-FFF2-40B4-BE49-F238E27FC236}">
              <a16:creationId xmlns:a16="http://schemas.microsoft.com/office/drawing/2014/main" id="{1A57FAF8-4EA6-45CF-8B50-6A8558136F05}"/>
            </a:ext>
          </a:extLst>
        </xdr:cNvPr>
        <xdr:cNvSpPr/>
      </xdr:nvSpPr>
      <xdr:spPr>
        <a:xfrm>
          <a:off x="3746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63500</xdr:rowOff>
    </xdr:from>
    <xdr:to>
      <xdr:col>15</xdr:col>
      <xdr:colOff>101600</xdr:colOff>
      <xdr:row>38</xdr:row>
      <xdr:rowOff>165100</xdr:rowOff>
    </xdr:to>
    <xdr:sp macro="" textlink="">
      <xdr:nvSpPr>
        <xdr:cNvPr id="73" name="楕円 72">
          <a:extLst>
            <a:ext uri="{FF2B5EF4-FFF2-40B4-BE49-F238E27FC236}">
              <a16:creationId xmlns:a16="http://schemas.microsoft.com/office/drawing/2014/main" id="{F4C14EF8-10B7-4651-9ABD-068F53CF8396}"/>
            </a:ext>
          </a:extLst>
        </xdr:cNvPr>
        <xdr:cNvSpPr/>
      </xdr:nvSpPr>
      <xdr:spPr>
        <a:xfrm>
          <a:off x="2857500" y="657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114300</xdr:rowOff>
    </xdr:from>
    <xdr:to>
      <xdr:col>19</xdr:col>
      <xdr:colOff>177800</xdr:colOff>
      <xdr:row>38</xdr:row>
      <xdr:rowOff>139700</xdr:rowOff>
    </xdr:to>
    <xdr:cxnSp macro="">
      <xdr:nvCxnSpPr>
        <xdr:cNvPr id="74" name="直線コネクタ 73">
          <a:extLst>
            <a:ext uri="{FF2B5EF4-FFF2-40B4-BE49-F238E27FC236}">
              <a16:creationId xmlns:a16="http://schemas.microsoft.com/office/drawing/2014/main" id="{701E402C-A506-4C87-8E9B-D0B518C30723}"/>
            </a:ext>
          </a:extLst>
        </xdr:cNvPr>
        <xdr:cNvCxnSpPr/>
      </xdr:nvCxnSpPr>
      <xdr:spPr>
        <a:xfrm>
          <a:off x="2908300" y="66294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38100</xdr:rowOff>
    </xdr:from>
    <xdr:to>
      <xdr:col>10</xdr:col>
      <xdr:colOff>165100</xdr:colOff>
      <xdr:row>38</xdr:row>
      <xdr:rowOff>139700</xdr:rowOff>
    </xdr:to>
    <xdr:sp macro="" textlink="">
      <xdr:nvSpPr>
        <xdr:cNvPr id="75" name="楕円 74">
          <a:extLst>
            <a:ext uri="{FF2B5EF4-FFF2-40B4-BE49-F238E27FC236}">
              <a16:creationId xmlns:a16="http://schemas.microsoft.com/office/drawing/2014/main" id="{67131B46-95BF-46AF-92B1-C5A06368F46B}"/>
            </a:ext>
          </a:extLst>
        </xdr:cNvPr>
        <xdr:cNvSpPr/>
      </xdr:nvSpPr>
      <xdr:spPr>
        <a:xfrm>
          <a:off x="1968500" y="65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88900</xdr:rowOff>
    </xdr:from>
    <xdr:to>
      <xdr:col>15</xdr:col>
      <xdr:colOff>50800</xdr:colOff>
      <xdr:row>38</xdr:row>
      <xdr:rowOff>114300</xdr:rowOff>
    </xdr:to>
    <xdr:cxnSp macro="">
      <xdr:nvCxnSpPr>
        <xdr:cNvPr id="76" name="直線コネクタ 75">
          <a:extLst>
            <a:ext uri="{FF2B5EF4-FFF2-40B4-BE49-F238E27FC236}">
              <a16:creationId xmlns:a16="http://schemas.microsoft.com/office/drawing/2014/main" id="{821AB18A-4A54-440C-B876-2B19EB0333A2}"/>
            </a:ext>
          </a:extLst>
        </xdr:cNvPr>
        <xdr:cNvCxnSpPr/>
      </xdr:nvCxnSpPr>
      <xdr:spPr>
        <a:xfrm>
          <a:off x="2019300" y="66040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12700</xdr:rowOff>
    </xdr:from>
    <xdr:to>
      <xdr:col>6</xdr:col>
      <xdr:colOff>38100</xdr:colOff>
      <xdr:row>38</xdr:row>
      <xdr:rowOff>114300</xdr:rowOff>
    </xdr:to>
    <xdr:sp macro="" textlink="">
      <xdr:nvSpPr>
        <xdr:cNvPr id="77" name="楕円 76">
          <a:extLst>
            <a:ext uri="{FF2B5EF4-FFF2-40B4-BE49-F238E27FC236}">
              <a16:creationId xmlns:a16="http://schemas.microsoft.com/office/drawing/2014/main" id="{5FD8542C-8F59-4A7B-B53E-6166C3FF8DBF}"/>
            </a:ext>
          </a:extLst>
        </xdr:cNvPr>
        <xdr:cNvSpPr/>
      </xdr:nvSpPr>
      <xdr:spPr>
        <a:xfrm>
          <a:off x="1079500" y="652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63500</xdr:rowOff>
    </xdr:from>
    <xdr:to>
      <xdr:col>10</xdr:col>
      <xdr:colOff>114300</xdr:colOff>
      <xdr:row>38</xdr:row>
      <xdr:rowOff>88900</xdr:rowOff>
    </xdr:to>
    <xdr:cxnSp macro="">
      <xdr:nvCxnSpPr>
        <xdr:cNvPr id="78" name="直線コネクタ 77">
          <a:extLst>
            <a:ext uri="{FF2B5EF4-FFF2-40B4-BE49-F238E27FC236}">
              <a16:creationId xmlns:a16="http://schemas.microsoft.com/office/drawing/2014/main" id="{A45E1B85-CBE8-4CD6-A78B-F81E5D0EB075}"/>
            </a:ext>
          </a:extLst>
        </xdr:cNvPr>
        <xdr:cNvCxnSpPr/>
      </xdr:nvCxnSpPr>
      <xdr:spPr>
        <a:xfrm>
          <a:off x="1130300" y="65786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36847</xdr:rowOff>
    </xdr:from>
    <xdr:ext cx="405111" cy="259045"/>
    <xdr:sp macro="" textlink="">
      <xdr:nvSpPr>
        <xdr:cNvPr id="79" name="n_1aveValue【図書館】&#10;有形固定資産減価償却率">
          <a:extLst>
            <a:ext uri="{FF2B5EF4-FFF2-40B4-BE49-F238E27FC236}">
              <a16:creationId xmlns:a16="http://schemas.microsoft.com/office/drawing/2014/main" id="{BC2AC297-D585-435F-88EA-DA2AC7817272}"/>
            </a:ext>
          </a:extLst>
        </xdr:cNvPr>
        <xdr:cNvSpPr txBox="1"/>
      </xdr:nvSpPr>
      <xdr:spPr>
        <a:xfrm>
          <a:off x="3582044" y="603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21607</xdr:rowOff>
    </xdr:from>
    <xdr:ext cx="405111" cy="259045"/>
    <xdr:sp macro="" textlink="">
      <xdr:nvSpPr>
        <xdr:cNvPr id="80" name="n_2aveValue【図書館】&#10;有形固定資産減価償却率">
          <a:extLst>
            <a:ext uri="{FF2B5EF4-FFF2-40B4-BE49-F238E27FC236}">
              <a16:creationId xmlns:a16="http://schemas.microsoft.com/office/drawing/2014/main" id="{4CEFDED4-7145-4AE5-BB1A-20A37EF72D47}"/>
            </a:ext>
          </a:extLst>
        </xdr:cNvPr>
        <xdr:cNvSpPr txBox="1"/>
      </xdr:nvSpPr>
      <xdr:spPr>
        <a:xfrm>
          <a:off x="2705744" y="60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144797</xdr:rowOff>
    </xdr:from>
    <xdr:ext cx="405111" cy="259045"/>
    <xdr:sp macro="" textlink="">
      <xdr:nvSpPr>
        <xdr:cNvPr id="81" name="n_3aveValue【図書館】&#10;有形固定資産減価償却率">
          <a:extLst>
            <a:ext uri="{FF2B5EF4-FFF2-40B4-BE49-F238E27FC236}">
              <a16:creationId xmlns:a16="http://schemas.microsoft.com/office/drawing/2014/main" id="{7ED50402-4245-482A-AECA-BB3A9A309E58}"/>
            </a:ext>
          </a:extLst>
        </xdr:cNvPr>
        <xdr:cNvSpPr txBox="1"/>
      </xdr:nvSpPr>
      <xdr:spPr>
        <a:xfrm>
          <a:off x="1816744" y="5974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113047</xdr:rowOff>
    </xdr:from>
    <xdr:ext cx="405111" cy="259045"/>
    <xdr:sp macro="" textlink="">
      <xdr:nvSpPr>
        <xdr:cNvPr id="82" name="n_4aveValue【図書館】&#10;有形固定資産減価償却率">
          <a:extLst>
            <a:ext uri="{FF2B5EF4-FFF2-40B4-BE49-F238E27FC236}">
              <a16:creationId xmlns:a16="http://schemas.microsoft.com/office/drawing/2014/main" id="{C92C2EDF-72D5-4110-8ACD-4AF9A41312FC}"/>
            </a:ext>
          </a:extLst>
        </xdr:cNvPr>
        <xdr:cNvSpPr txBox="1"/>
      </xdr:nvSpPr>
      <xdr:spPr>
        <a:xfrm>
          <a:off x="927744" y="594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10177</xdr:rowOff>
    </xdr:from>
    <xdr:ext cx="405111" cy="259045"/>
    <xdr:sp macro="" textlink="">
      <xdr:nvSpPr>
        <xdr:cNvPr id="83" name="n_1mainValue【図書館】&#10;有形固定資産減価償却率">
          <a:extLst>
            <a:ext uri="{FF2B5EF4-FFF2-40B4-BE49-F238E27FC236}">
              <a16:creationId xmlns:a16="http://schemas.microsoft.com/office/drawing/2014/main" id="{CB8ADDD2-144C-461D-9E67-179876CD0835}"/>
            </a:ext>
          </a:extLst>
        </xdr:cNvPr>
        <xdr:cNvSpPr txBox="1"/>
      </xdr:nvSpPr>
      <xdr:spPr>
        <a:xfrm>
          <a:off x="3582044" y="6696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156227</xdr:rowOff>
    </xdr:from>
    <xdr:ext cx="405111" cy="259045"/>
    <xdr:sp macro="" textlink="">
      <xdr:nvSpPr>
        <xdr:cNvPr id="84" name="n_2mainValue【図書館】&#10;有形固定資産減価償却率">
          <a:extLst>
            <a:ext uri="{FF2B5EF4-FFF2-40B4-BE49-F238E27FC236}">
              <a16:creationId xmlns:a16="http://schemas.microsoft.com/office/drawing/2014/main" id="{98CBB12C-FD30-4319-A134-352C6F7CDB0C}"/>
            </a:ext>
          </a:extLst>
        </xdr:cNvPr>
        <xdr:cNvSpPr txBox="1"/>
      </xdr:nvSpPr>
      <xdr:spPr>
        <a:xfrm>
          <a:off x="2705744" y="667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130827</xdr:rowOff>
    </xdr:from>
    <xdr:ext cx="405111" cy="259045"/>
    <xdr:sp macro="" textlink="">
      <xdr:nvSpPr>
        <xdr:cNvPr id="85" name="n_3mainValue【図書館】&#10;有形固定資産減価償却率">
          <a:extLst>
            <a:ext uri="{FF2B5EF4-FFF2-40B4-BE49-F238E27FC236}">
              <a16:creationId xmlns:a16="http://schemas.microsoft.com/office/drawing/2014/main" id="{DD23EDE8-ABC1-46E3-8AB4-A49058302D59}"/>
            </a:ext>
          </a:extLst>
        </xdr:cNvPr>
        <xdr:cNvSpPr txBox="1"/>
      </xdr:nvSpPr>
      <xdr:spPr>
        <a:xfrm>
          <a:off x="1816744" y="6645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105427</xdr:rowOff>
    </xdr:from>
    <xdr:ext cx="405111" cy="259045"/>
    <xdr:sp macro="" textlink="">
      <xdr:nvSpPr>
        <xdr:cNvPr id="86" name="n_4mainValue【図書館】&#10;有形固定資産減価償却率">
          <a:extLst>
            <a:ext uri="{FF2B5EF4-FFF2-40B4-BE49-F238E27FC236}">
              <a16:creationId xmlns:a16="http://schemas.microsoft.com/office/drawing/2014/main" id="{FD1D448A-B7DC-4E4C-ACE8-C394AA35F8FA}"/>
            </a:ext>
          </a:extLst>
        </xdr:cNvPr>
        <xdr:cNvSpPr txBox="1"/>
      </xdr:nvSpPr>
      <xdr:spPr>
        <a:xfrm>
          <a:off x="927744" y="6620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7" name="正方形/長方形 86">
          <a:extLst>
            <a:ext uri="{FF2B5EF4-FFF2-40B4-BE49-F238E27FC236}">
              <a16:creationId xmlns:a16="http://schemas.microsoft.com/office/drawing/2014/main" id="{2EC87C1D-A8E4-4740-B3A3-EA810B89083E}"/>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8" name="正方形/長方形 87">
          <a:extLst>
            <a:ext uri="{FF2B5EF4-FFF2-40B4-BE49-F238E27FC236}">
              <a16:creationId xmlns:a16="http://schemas.microsoft.com/office/drawing/2014/main" id="{2C83AD1A-66F6-440A-8388-03B9E0E31B08}"/>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9" name="正方形/長方形 88">
          <a:extLst>
            <a:ext uri="{FF2B5EF4-FFF2-40B4-BE49-F238E27FC236}">
              <a16:creationId xmlns:a16="http://schemas.microsoft.com/office/drawing/2014/main" id="{A8FA0556-7366-4C44-8812-A9AC8E3025B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0" name="正方形/長方形 89">
          <a:extLst>
            <a:ext uri="{FF2B5EF4-FFF2-40B4-BE49-F238E27FC236}">
              <a16:creationId xmlns:a16="http://schemas.microsoft.com/office/drawing/2014/main" id="{7619A97A-774A-4B02-ACB9-89E95F4C3AC9}"/>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1" name="正方形/長方形 90">
          <a:extLst>
            <a:ext uri="{FF2B5EF4-FFF2-40B4-BE49-F238E27FC236}">
              <a16:creationId xmlns:a16="http://schemas.microsoft.com/office/drawing/2014/main" id="{5142B122-07B6-42BA-BD8F-9B92202D1216}"/>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2" name="正方形/長方形 91">
          <a:extLst>
            <a:ext uri="{FF2B5EF4-FFF2-40B4-BE49-F238E27FC236}">
              <a16:creationId xmlns:a16="http://schemas.microsoft.com/office/drawing/2014/main" id="{67C3A1ED-6A0F-4077-99CC-9D49A513F1CB}"/>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3" name="正方形/長方形 92">
          <a:extLst>
            <a:ext uri="{FF2B5EF4-FFF2-40B4-BE49-F238E27FC236}">
              <a16:creationId xmlns:a16="http://schemas.microsoft.com/office/drawing/2014/main" id="{4BA9B3FB-EC75-4B99-A05A-9CD1684DF08C}"/>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4" name="正方形/長方形 93">
          <a:extLst>
            <a:ext uri="{FF2B5EF4-FFF2-40B4-BE49-F238E27FC236}">
              <a16:creationId xmlns:a16="http://schemas.microsoft.com/office/drawing/2014/main" id="{9594E110-67B4-4AC8-87A8-36FD339F95F7}"/>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5" name="テキスト ボックス 94">
          <a:extLst>
            <a:ext uri="{FF2B5EF4-FFF2-40B4-BE49-F238E27FC236}">
              <a16:creationId xmlns:a16="http://schemas.microsoft.com/office/drawing/2014/main" id="{F51F2D9F-90F1-434B-9B46-DD7AE18EFA55}"/>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6" name="直線コネクタ 95">
          <a:extLst>
            <a:ext uri="{FF2B5EF4-FFF2-40B4-BE49-F238E27FC236}">
              <a16:creationId xmlns:a16="http://schemas.microsoft.com/office/drawing/2014/main" id="{26D4860E-8DEB-427A-A80C-D5683DD9D164}"/>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7" name="直線コネクタ 96">
          <a:extLst>
            <a:ext uri="{FF2B5EF4-FFF2-40B4-BE49-F238E27FC236}">
              <a16:creationId xmlns:a16="http://schemas.microsoft.com/office/drawing/2014/main" id="{61C82D0E-DC3F-40B1-9379-9946CD3ED0A9}"/>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8" name="テキスト ボックス 97">
          <a:extLst>
            <a:ext uri="{FF2B5EF4-FFF2-40B4-BE49-F238E27FC236}">
              <a16:creationId xmlns:a16="http://schemas.microsoft.com/office/drawing/2014/main" id="{D581122E-36FC-4164-8B7D-B6CD637A7F75}"/>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9" name="直線コネクタ 98">
          <a:extLst>
            <a:ext uri="{FF2B5EF4-FFF2-40B4-BE49-F238E27FC236}">
              <a16:creationId xmlns:a16="http://schemas.microsoft.com/office/drawing/2014/main" id="{5E02F143-400D-495D-A8E6-3198C39F2F96}"/>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0" name="テキスト ボックス 99">
          <a:extLst>
            <a:ext uri="{FF2B5EF4-FFF2-40B4-BE49-F238E27FC236}">
              <a16:creationId xmlns:a16="http://schemas.microsoft.com/office/drawing/2014/main" id="{F10DC802-9959-4D0A-9011-BEBE47C2F13B}"/>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1" name="直線コネクタ 100">
          <a:extLst>
            <a:ext uri="{FF2B5EF4-FFF2-40B4-BE49-F238E27FC236}">
              <a16:creationId xmlns:a16="http://schemas.microsoft.com/office/drawing/2014/main" id="{418636D3-37B5-484D-BD8C-139113A6BEF5}"/>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2" name="テキスト ボックス 101">
          <a:extLst>
            <a:ext uri="{FF2B5EF4-FFF2-40B4-BE49-F238E27FC236}">
              <a16:creationId xmlns:a16="http://schemas.microsoft.com/office/drawing/2014/main" id="{DAF2D0D4-91E7-49B3-83E6-8636F0E35325}"/>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3" name="直線コネクタ 102">
          <a:extLst>
            <a:ext uri="{FF2B5EF4-FFF2-40B4-BE49-F238E27FC236}">
              <a16:creationId xmlns:a16="http://schemas.microsoft.com/office/drawing/2014/main" id="{38F41591-F5B7-436F-8FC1-EA3E6D43A96A}"/>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4" name="テキスト ボックス 103">
          <a:extLst>
            <a:ext uri="{FF2B5EF4-FFF2-40B4-BE49-F238E27FC236}">
              <a16:creationId xmlns:a16="http://schemas.microsoft.com/office/drawing/2014/main" id="{90ADEBAA-7384-48C0-8781-345BD3ACE5A0}"/>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5" name="直線コネクタ 104">
          <a:extLst>
            <a:ext uri="{FF2B5EF4-FFF2-40B4-BE49-F238E27FC236}">
              <a16:creationId xmlns:a16="http://schemas.microsoft.com/office/drawing/2014/main" id="{36A95B4A-EF57-4A32-ADC6-2CAFA0EC04DA}"/>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6" name="テキスト ボックス 105">
          <a:extLst>
            <a:ext uri="{FF2B5EF4-FFF2-40B4-BE49-F238E27FC236}">
              <a16:creationId xmlns:a16="http://schemas.microsoft.com/office/drawing/2014/main" id="{A2D4DA20-57E3-4742-BC39-7A9B9A2DDBBF}"/>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7" name="【図書館】&#10;一人当たり面積グラフ枠">
          <a:extLst>
            <a:ext uri="{FF2B5EF4-FFF2-40B4-BE49-F238E27FC236}">
              <a16:creationId xmlns:a16="http://schemas.microsoft.com/office/drawing/2014/main" id="{191ADFB8-31EF-4EEF-9910-E469C06E4FAB}"/>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112776</xdr:rowOff>
    </xdr:from>
    <xdr:to>
      <xdr:col>54</xdr:col>
      <xdr:colOff>189865</xdr:colOff>
      <xdr:row>41</xdr:row>
      <xdr:rowOff>131064</xdr:rowOff>
    </xdr:to>
    <xdr:cxnSp macro="">
      <xdr:nvCxnSpPr>
        <xdr:cNvPr id="108" name="直線コネクタ 107">
          <a:extLst>
            <a:ext uri="{FF2B5EF4-FFF2-40B4-BE49-F238E27FC236}">
              <a16:creationId xmlns:a16="http://schemas.microsoft.com/office/drawing/2014/main" id="{E8C65568-BD24-4DB3-9C7B-7F16318D4F75}"/>
            </a:ext>
          </a:extLst>
        </xdr:cNvPr>
        <xdr:cNvCxnSpPr/>
      </xdr:nvCxnSpPr>
      <xdr:spPr>
        <a:xfrm flipV="1">
          <a:off x="10476865" y="5770626"/>
          <a:ext cx="0" cy="1389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134891</xdr:rowOff>
    </xdr:from>
    <xdr:ext cx="469744" cy="259045"/>
    <xdr:sp macro="" textlink="">
      <xdr:nvSpPr>
        <xdr:cNvPr id="109" name="【図書館】&#10;一人当たり面積最小値テキスト">
          <a:extLst>
            <a:ext uri="{FF2B5EF4-FFF2-40B4-BE49-F238E27FC236}">
              <a16:creationId xmlns:a16="http://schemas.microsoft.com/office/drawing/2014/main" id="{02EB23AD-BD33-49F0-B659-D244D1B539E5}"/>
            </a:ext>
          </a:extLst>
        </xdr:cNvPr>
        <xdr:cNvSpPr txBox="1"/>
      </xdr:nvSpPr>
      <xdr:spPr>
        <a:xfrm>
          <a:off x="10515600" y="7164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131064</xdr:rowOff>
    </xdr:from>
    <xdr:to>
      <xdr:col>55</xdr:col>
      <xdr:colOff>88900</xdr:colOff>
      <xdr:row>41</xdr:row>
      <xdr:rowOff>131064</xdr:rowOff>
    </xdr:to>
    <xdr:cxnSp macro="">
      <xdr:nvCxnSpPr>
        <xdr:cNvPr id="110" name="直線コネクタ 109">
          <a:extLst>
            <a:ext uri="{FF2B5EF4-FFF2-40B4-BE49-F238E27FC236}">
              <a16:creationId xmlns:a16="http://schemas.microsoft.com/office/drawing/2014/main" id="{884F6D6F-3283-4D5E-9045-F1EBDE0E5056}"/>
            </a:ext>
          </a:extLst>
        </xdr:cNvPr>
        <xdr:cNvCxnSpPr/>
      </xdr:nvCxnSpPr>
      <xdr:spPr>
        <a:xfrm>
          <a:off x="10388600" y="7160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59453</xdr:rowOff>
    </xdr:from>
    <xdr:ext cx="469744" cy="259045"/>
    <xdr:sp macro="" textlink="">
      <xdr:nvSpPr>
        <xdr:cNvPr id="111" name="【図書館】&#10;一人当たり面積最大値テキスト">
          <a:extLst>
            <a:ext uri="{FF2B5EF4-FFF2-40B4-BE49-F238E27FC236}">
              <a16:creationId xmlns:a16="http://schemas.microsoft.com/office/drawing/2014/main" id="{ADD97BB6-84B0-4AF9-A7AA-E7E382784ECF}"/>
            </a:ext>
          </a:extLst>
        </xdr:cNvPr>
        <xdr:cNvSpPr txBox="1"/>
      </xdr:nvSpPr>
      <xdr:spPr>
        <a:xfrm>
          <a:off x="10515600" y="5545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112776</xdr:rowOff>
    </xdr:from>
    <xdr:to>
      <xdr:col>55</xdr:col>
      <xdr:colOff>88900</xdr:colOff>
      <xdr:row>33</xdr:row>
      <xdr:rowOff>112776</xdr:rowOff>
    </xdr:to>
    <xdr:cxnSp macro="">
      <xdr:nvCxnSpPr>
        <xdr:cNvPr id="112" name="直線コネクタ 111">
          <a:extLst>
            <a:ext uri="{FF2B5EF4-FFF2-40B4-BE49-F238E27FC236}">
              <a16:creationId xmlns:a16="http://schemas.microsoft.com/office/drawing/2014/main" id="{0B9AEFEE-B150-4929-BDB9-3B8B7D2B93C5}"/>
            </a:ext>
          </a:extLst>
        </xdr:cNvPr>
        <xdr:cNvCxnSpPr/>
      </xdr:nvCxnSpPr>
      <xdr:spPr>
        <a:xfrm>
          <a:off x="10388600" y="5770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111269</xdr:rowOff>
    </xdr:from>
    <xdr:ext cx="469744" cy="259045"/>
    <xdr:sp macro="" textlink="">
      <xdr:nvSpPr>
        <xdr:cNvPr id="113" name="【図書館】&#10;一人当たり面積平均値テキスト">
          <a:extLst>
            <a:ext uri="{FF2B5EF4-FFF2-40B4-BE49-F238E27FC236}">
              <a16:creationId xmlns:a16="http://schemas.microsoft.com/office/drawing/2014/main" id="{E0A5775E-5E29-41C3-98DE-7A7CE88A762E}"/>
            </a:ext>
          </a:extLst>
        </xdr:cNvPr>
        <xdr:cNvSpPr txBox="1"/>
      </xdr:nvSpPr>
      <xdr:spPr>
        <a:xfrm>
          <a:off x="10515600" y="66263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132842</xdr:rowOff>
    </xdr:from>
    <xdr:to>
      <xdr:col>55</xdr:col>
      <xdr:colOff>50800</xdr:colOff>
      <xdr:row>39</xdr:row>
      <xdr:rowOff>62992</xdr:rowOff>
    </xdr:to>
    <xdr:sp macro="" textlink="">
      <xdr:nvSpPr>
        <xdr:cNvPr id="114" name="フローチャート: 判断 113">
          <a:extLst>
            <a:ext uri="{FF2B5EF4-FFF2-40B4-BE49-F238E27FC236}">
              <a16:creationId xmlns:a16="http://schemas.microsoft.com/office/drawing/2014/main" id="{E9925F07-DE63-41E5-8523-4D2951B3343F}"/>
            </a:ext>
          </a:extLst>
        </xdr:cNvPr>
        <xdr:cNvSpPr/>
      </xdr:nvSpPr>
      <xdr:spPr>
        <a:xfrm>
          <a:off x="10426700" y="6647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96266</xdr:rowOff>
    </xdr:from>
    <xdr:to>
      <xdr:col>50</xdr:col>
      <xdr:colOff>165100</xdr:colOff>
      <xdr:row>39</xdr:row>
      <xdr:rowOff>26416</xdr:rowOff>
    </xdr:to>
    <xdr:sp macro="" textlink="">
      <xdr:nvSpPr>
        <xdr:cNvPr id="115" name="フローチャート: 判断 114">
          <a:extLst>
            <a:ext uri="{FF2B5EF4-FFF2-40B4-BE49-F238E27FC236}">
              <a16:creationId xmlns:a16="http://schemas.microsoft.com/office/drawing/2014/main" id="{519F8274-A37C-47B9-B14A-25C85310AEBD}"/>
            </a:ext>
          </a:extLst>
        </xdr:cNvPr>
        <xdr:cNvSpPr/>
      </xdr:nvSpPr>
      <xdr:spPr>
        <a:xfrm>
          <a:off x="9588500" y="661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66548</xdr:rowOff>
    </xdr:from>
    <xdr:to>
      <xdr:col>46</xdr:col>
      <xdr:colOff>38100</xdr:colOff>
      <xdr:row>38</xdr:row>
      <xdr:rowOff>168148</xdr:rowOff>
    </xdr:to>
    <xdr:sp macro="" textlink="">
      <xdr:nvSpPr>
        <xdr:cNvPr id="116" name="フローチャート: 判断 115">
          <a:extLst>
            <a:ext uri="{FF2B5EF4-FFF2-40B4-BE49-F238E27FC236}">
              <a16:creationId xmlns:a16="http://schemas.microsoft.com/office/drawing/2014/main" id="{7B10A5BD-3EC8-4755-811A-4A580B785749}"/>
            </a:ext>
          </a:extLst>
        </xdr:cNvPr>
        <xdr:cNvSpPr/>
      </xdr:nvSpPr>
      <xdr:spPr>
        <a:xfrm>
          <a:off x="8699500" y="6581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66548</xdr:rowOff>
    </xdr:from>
    <xdr:to>
      <xdr:col>41</xdr:col>
      <xdr:colOff>101600</xdr:colOff>
      <xdr:row>38</xdr:row>
      <xdr:rowOff>168148</xdr:rowOff>
    </xdr:to>
    <xdr:sp macro="" textlink="">
      <xdr:nvSpPr>
        <xdr:cNvPr id="117" name="フローチャート: 判断 116">
          <a:extLst>
            <a:ext uri="{FF2B5EF4-FFF2-40B4-BE49-F238E27FC236}">
              <a16:creationId xmlns:a16="http://schemas.microsoft.com/office/drawing/2014/main" id="{DAA47E28-3774-45FF-9E05-92D0FD85AFB2}"/>
            </a:ext>
          </a:extLst>
        </xdr:cNvPr>
        <xdr:cNvSpPr/>
      </xdr:nvSpPr>
      <xdr:spPr>
        <a:xfrm>
          <a:off x="7810500" y="6581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91694</xdr:rowOff>
    </xdr:from>
    <xdr:to>
      <xdr:col>36</xdr:col>
      <xdr:colOff>165100</xdr:colOff>
      <xdr:row>39</xdr:row>
      <xdr:rowOff>21844</xdr:rowOff>
    </xdr:to>
    <xdr:sp macro="" textlink="">
      <xdr:nvSpPr>
        <xdr:cNvPr id="118" name="フローチャート: 判断 117">
          <a:extLst>
            <a:ext uri="{FF2B5EF4-FFF2-40B4-BE49-F238E27FC236}">
              <a16:creationId xmlns:a16="http://schemas.microsoft.com/office/drawing/2014/main" id="{626575B1-7400-4963-8CC8-78FB9055A4DF}"/>
            </a:ext>
          </a:extLst>
        </xdr:cNvPr>
        <xdr:cNvSpPr/>
      </xdr:nvSpPr>
      <xdr:spPr>
        <a:xfrm>
          <a:off x="6921500" y="660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7E892AC0-8FAB-48E9-82EC-A07819FE4754}"/>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2F154930-E73F-4BF6-8188-77764101572C}"/>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2E844C9E-E28A-4102-A2D5-91115273A1DC}"/>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F532F354-320A-420B-821E-F60C14B69942}"/>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D655863D-F838-494E-A95C-42F37D5CA57A}"/>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130556</xdr:rowOff>
    </xdr:from>
    <xdr:to>
      <xdr:col>50</xdr:col>
      <xdr:colOff>165100</xdr:colOff>
      <xdr:row>39</xdr:row>
      <xdr:rowOff>60706</xdr:rowOff>
    </xdr:to>
    <xdr:sp macro="" textlink="">
      <xdr:nvSpPr>
        <xdr:cNvPr id="124" name="楕円 123">
          <a:extLst>
            <a:ext uri="{FF2B5EF4-FFF2-40B4-BE49-F238E27FC236}">
              <a16:creationId xmlns:a16="http://schemas.microsoft.com/office/drawing/2014/main" id="{F9CD6802-38AD-48A0-A19F-3AE6AF0F1A31}"/>
            </a:ext>
          </a:extLst>
        </xdr:cNvPr>
        <xdr:cNvSpPr/>
      </xdr:nvSpPr>
      <xdr:spPr>
        <a:xfrm>
          <a:off x="9588500" y="664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141986</xdr:rowOff>
    </xdr:from>
    <xdr:to>
      <xdr:col>46</xdr:col>
      <xdr:colOff>38100</xdr:colOff>
      <xdr:row>39</xdr:row>
      <xdr:rowOff>72136</xdr:rowOff>
    </xdr:to>
    <xdr:sp macro="" textlink="">
      <xdr:nvSpPr>
        <xdr:cNvPr id="125" name="楕円 124">
          <a:extLst>
            <a:ext uri="{FF2B5EF4-FFF2-40B4-BE49-F238E27FC236}">
              <a16:creationId xmlns:a16="http://schemas.microsoft.com/office/drawing/2014/main" id="{5C61D79E-BB70-4E34-8E68-7B069001E8D5}"/>
            </a:ext>
          </a:extLst>
        </xdr:cNvPr>
        <xdr:cNvSpPr/>
      </xdr:nvSpPr>
      <xdr:spPr>
        <a:xfrm>
          <a:off x="8699500" y="6657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9906</xdr:rowOff>
    </xdr:from>
    <xdr:to>
      <xdr:col>50</xdr:col>
      <xdr:colOff>114300</xdr:colOff>
      <xdr:row>39</xdr:row>
      <xdr:rowOff>21336</xdr:rowOff>
    </xdr:to>
    <xdr:cxnSp macro="">
      <xdr:nvCxnSpPr>
        <xdr:cNvPr id="126" name="直線コネクタ 125">
          <a:extLst>
            <a:ext uri="{FF2B5EF4-FFF2-40B4-BE49-F238E27FC236}">
              <a16:creationId xmlns:a16="http://schemas.microsoft.com/office/drawing/2014/main" id="{E271D214-36C5-4188-B79B-D8871B08DEAD}"/>
            </a:ext>
          </a:extLst>
        </xdr:cNvPr>
        <xdr:cNvCxnSpPr/>
      </xdr:nvCxnSpPr>
      <xdr:spPr>
        <a:xfrm flipV="1">
          <a:off x="8750300" y="6696456"/>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148844</xdr:rowOff>
    </xdr:from>
    <xdr:to>
      <xdr:col>41</xdr:col>
      <xdr:colOff>101600</xdr:colOff>
      <xdr:row>39</xdr:row>
      <xdr:rowOff>78994</xdr:rowOff>
    </xdr:to>
    <xdr:sp macro="" textlink="">
      <xdr:nvSpPr>
        <xdr:cNvPr id="127" name="楕円 126">
          <a:extLst>
            <a:ext uri="{FF2B5EF4-FFF2-40B4-BE49-F238E27FC236}">
              <a16:creationId xmlns:a16="http://schemas.microsoft.com/office/drawing/2014/main" id="{53F6F63A-3A93-464A-84F0-F9598F725497}"/>
            </a:ext>
          </a:extLst>
        </xdr:cNvPr>
        <xdr:cNvSpPr/>
      </xdr:nvSpPr>
      <xdr:spPr>
        <a:xfrm>
          <a:off x="7810500" y="666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21336</xdr:rowOff>
    </xdr:from>
    <xdr:to>
      <xdr:col>45</xdr:col>
      <xdr:colOff>177800</xdr:colOff>
      <xdr:row>39</xdr:row>
      <xdr:rowOff>28194</xdr:rowOff>
    </xdr:to>
    <xdr:cxnSp macro="">
      <xdr:nvCxnSpPr>
        <xdr:cNvPr id="128" name="直線コネクタ 127">
          <a:extLst>
            <a:ext uri="{FF2B5EF4-FFF2-40B4-BE49-F238E27FC236}">
              <a16:creationId xmlns:a16="http://schemas.microsoft.com/office/drawing/2014/main" id="{56B859AE-8797-41B7-B52E-EEAA53BA4B35}"/>
            </a:ext>
          </a:extLst>
        </xdr:cNvPr>
        <xdr:cNvCxnSpPr/>
      </xdr:nvCxnSpPr>
      <xdr:spPr>
        <a:xfrm flipV="1">
          <a:off x="7861300" y="6707886"/>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153416</xdr:rowOff>
    </xdr:from>
    <xdr:to>
      <xdr:col>36</xdr:col>
      <xdr:colOff>165100</xdr:colOff>
      <xdr:row>39</xdr:row>
      <xdr:rowOff>83566</xdr:rowOff>
    </xdr:to>
    <xdr:sp macro="" textlink="">
      <xdr:nvSpPr>
        <xdr:cNvPr id="129" name="楕円 128">
          <a:extLst>
            <a:ext uri="{FF2B5EF4-FFF2-40B4-BE49-F238E27FC236}">
              <a16:creationId xmlns:a16="http://schemas.microsoft.com/office/drawing/2014/main" id="{588EC29E-C0D1-4640-8597-852F0B6599D4}"/>
            </a:ext>
          </a:extLst>
        </xdr:cNvPr>
        <xdr:cNvSpPr/>
      </xdr:nvSpPr>
      <xdr:spPr>
        <a:xfrm>
          <a:off x="6921500" y="6668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28194</xdr:rowOff>
    </xdr:from>
    <xdr:to>
      <xdr:col>41</xdr:col>
      <xdr:colOff>50800</xdr:colOff>
      <xdr:row>39</xdr:row>
      <xdr:rowOff>32766</xdr:rowOff>
    </xdr:to>
    <xdr:cxnSp macro="">
      <xdr:nvCxnSpPr>
        <xdr:cNvPr id="130" name="直線コネクタ 129">
          <a:extLst>
            <a:ext uri="{FF2B5EF4-FFF2-40B4-BE49-F238E27FC236}">
              <a16:creationId xmlns:a16="http://schemas.microsoft.com/office/drawing/2014/main" id="{763725EF-C88F-4DB4-A334-24B4802ADA64}"/>
            </a:ext>
          </a:extLst>
        </xdr:cNvPr>
        <xdr:cNvCxnSpPr/>
      </xdr:nvCxnSpPr>
      <xdr:spPr>
        <a:xfrm flipV="1">
          <a:off x="6972300" y="671474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42943</xdr:rowOff>
    </xdr:from>
    <xdr:ext cx="469744" cy="259045"/>
    <xdr:sp macro="" textlink="">
      <xdr:nvSpPr>
        <xdr:cNvPr id="131" name="n_1aveValue【図書館】&#10;一人当たり面積">
          <a:extLst>
            <a:ext uri="{FF2B5EF4-FFF2-40B4-BE49-F238E27FC236}">
              <a16:creationId xmlns:a16="http://schemas.microsoft.com/office/drawing/2014/main" id="{70D0F986-78AF-4EF5-91A6-5C817CFC38E8}"/>
            </a:ext>
          </a:extLst>
        </xdr:cNvPr>
        <xdr:cNvSpPr txBox="1"/>
      </xdr:nvSpPr>
      <xdr:spPr>
        <a:xfrm>
          <a:off x="9391727" y="6386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13225</xdr:rowOff>
    </xdr:from>
    <xdr:ext cx="469744" cy="259045"/>
    <xdr:sp macro="" textlink="">
      <xdr:nvSpPr>
        <xdr:cNvPr id="132" name="n_2aveValue【図書館】&#10;一人当たり面積">
          <a:extLst>
            <a:ext uri="{FF2B5EF4-FFF2-40B4-BE49-F238E27FC236}">
              <a16:creationId xmlns:a16="http://schemas.microsoft.com/office/drawing/2014/main" id="{5FF7F74A-9AFB-4C5A-8022-7B45D5F14E3A}"/>
            </a:ext>
          </a:extLst>
        </xdr:cNvPr>
        <xdr:cNvSpPr txBox="1"/>
      </xdr:nvSpPr>
      <xdr:spPr>
        <a:xfrm>
          <a:off x="8515427" y="6356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13225</xdr:rowOff>
    </xdr:from>
    <xdr:ext cx="469744" cy="259045"/>
    <xdr:sp macro="" textlink="">
      <xdr:nvSpPr>
        <xdr:cNvPr id="133" name="n_3aveValue【図書館】&#10;一人当たり面積">
          <a:extLst>
            <a:ext uri="{FF2B5EF4-FFF2-40B4-BE49-F238E27FC236}">
              <a16:creationId xmlns:a16="http://schemas.microsoft.com/office/drawing/2014/main" id="{0C5EB294-7D3F-41C0-BFBC-24FF60D5148A}"/>
            </a:ext>
          </a:extLst>
        </xdr:cNvPr>
        <xdr:cNvSpPr txBox="1"/>
      </xdr:nvSpPr>
      <xdr:spPr>
        <a:xfrm>
          <a:off x="7626427" y="6356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38371</xdr:rowOff>
    </xdr:from>
    <xdr:ext cx="469744" cy="259045"/>
    <xdr:sp macro="" textlink="">
      <xdr:nvSpPr>
        <xdr:cNvPr id="134" name="n_4aveValue【図書館】&#10;一人当たり面積">
          <a:extLst>
            <a:ext uri="{FF2B5EF4-FFF2-40B4-BE49-F238E27FC236}">
              <a16:creationId xmlns:a16="http://schemas.microsoft.com/office/drawing/2014/main" id="{88990C8D-AA72-46C7-A444-25DD33C98402}"/>
            </a:ext>
          </a:extLst>
        </xdr:cNvPr>
        <xdr:cNvSpPr txBox="1"/>
      </xdr:nvSpPr>
      <xdr:spPr>
        <a:xfrm>
          <a:off x="6737427" y="6382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51833</xdr:rowOff>
    </xdr:from>
    <xdr:ext cx="469744" cy="259045"/>
    <xdr:sp macro="" textlink="">
      <xdr:nvSpPr>
        <xdr:cNvPr id="135" name="n_1mainValue【図書館】&#10;一人当たり面積">
          <a:extLst>
            <a:ext uri="{FF2B5EF4-FFF2-40B4-BE49-F238E27FC236}">
              <a16:creationId xmlns:a16="http://schemas.microsoft.com/office/drawing/2014/main" id="{86952E97-1577-4DF8-8BB4-BB8655FDABBF}"/>
            </a:ext>
          </a:extLst>
        </xdr:cNvPr>
        <xdr:cNvSpPr txBox="1"/>
      </xdr:nvSpPr>
      <xdr:spPr>
        <a:xfrm>
          <a:off x="9391727" y="6738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63263</xdr:rowOff>
    </xdr:from>
    <xdr:ext cx="469744" cy="259045"/>
    <xdr:sp macro="" textlink="">
      <xdr:nvSpPr>
        <xdr:cNvPr id="136" name="n_2mainValue【図書館】&#10;一人当たり面積">
          <a:extLst>
            <a:ext uri="{FF2B5EF4-FFF2-40B4-BE49-F238E27FC236}">
              <a16:creationId xmlns:a16="http://schemas.microsoft.com/office/drawing/2014/main" id="{259FB064-7C8B-422B-9B80-D7B58FDEA63D}"/>
            </a:ext>
          </a:extLst>
        </xdr:cNvPr>
        <xdr:cNvSpPr txBox="1"/>
      </xdr:nvSpPr>
      <xdr:spPr>
        <a:xfrm>
          <a:off x="8515427" y="6749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70121</xdr:rowOff>
    </xdr:from>
    <xdr:ext cx="469744" cy="259045"/>
    <xdr:sp macro="" textlink="">
      <xdr:nvSpPr>
        <xdr:cNvPr id="137" name="n_3mainValue【図書館】&#10;一人当たり面積">
          <a:extLst>
            <a:ext uri="{FF2B5EF4-FFF2-40B4-BE49-F238E27FC236}">
              <a16:creationId xmlns:a16="http://schemas.microsoft.com/office/drawing/2014/main" id="{6819ACD0-6D78-4C33-9CF8-5FE795CE68E7}"/>
            </a:ext>
          </a:extLst>
        </xdr:cNvPr>
        <xdr:cNvSpPr txBox="1"/>
      </xdr:nvSpPr>
      <xdr:spPr>
        <a:xfrm>
          <a:off x="7626427" y="6756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74693</xdr:rowOff>
    </xdr:from>
    <xdr:ext cx="469744" cy="259045"/>
    <xdr:sp macro="" textlink="">
      <xdr:nvSpPr>
        <xdr:cNvPr id="138" name="n_4mainValue【図書館】&#10;一人当たり面積">
          <a:extLst>
            <a:ext uri="{FF2B5EF4-FFF2-40B4-BE49-F238E27FC236}">
              <a16:creationId xmlns:a16="http://schemas.microsoft.com/office/drawing/2014/main" id="{0B96CA5D-6A8E-43CC-BA29-7829A5EE8F4E}"/>
            </a:ext>
          </a:extLst>
        </xdr:cNvPr>
        <xdr:cNvSpPr txBox="1"/>
      </xdr:nvSpPr>
      <xdr:spPr>
        <a:xfrm>
          <a:off x="6737427" y="6761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9" name="正方形/長方形 138">
          <a:extLst>
            <a:ext uri="{FF2B5EF4-FFF2-40B4-BE49-F238E27FC236}">
              <a16:creationId xmlns:a16="http://schemas.microsoft.com/office/drawing/2014/main" id="{C97ECF41-754E-4A61-A5EF-2362BBC34787}"/>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0" name="正方形/長方形 139">
          <a:extLst>
            <a:ext uri="{FF2B5EF4-FFF2-40B4-BE49-F238E27FC236}">
              <a16:creationId xmlns:a16="http://schemas.microsoft.com/office/drawing/2014/main" id="{ECFF0FC9-A8D7-4187-B573-A8F6033A733E}"/>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1" name="正方形/長方形 140">
          <a:extLst>
            <a:ext uri="{FF2B5EF4-FFF2-40B4-BE49-F238E27FC236}">
              <a16:creationId xmlns:a16="http://schemas.microsoft.com/office/drawing/2014/main" id="{F002F725-22C5-4863-9CAB-65C82BE0F575}"/>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2" name="正方形/長方形 141">
          <a:extLst>
            <a:ext uri="{FF2B5EF4-FFF2-40B4-BE49-F238E27FC236}">
              <a16:creationId xmlns:a16="http://schemas.microsoft.com/office/drawing/2014/main" id="{0BCD39B7-DD7E-4115-91A9-B1C3A6E71ED1}"/>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3" name="正方形/長方形 142">
          <a:extLst>
            <a:ext uri="{FF2B5EF4-FFF2-40B4-BE49-F238E27FC236}">
              <a16:creationId xmlns:a16="http://schemas.microsoft.com/office/drawing/2014/main" id="{41E6D3E5-5B16-48FD-A277-B26F30600EB9}"/>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4" name="正方形/長方形 143">
          <a:extLst>
            <a:ext uri="{FF2B5EF4-FFF2-40B4-BE49-F238E27FC236}">
              <a16:creationId xmlns:a16="http://schemas.microsoft.com/office/drawing/2014/main" id="{F1003E2A-A7A8-4A7F-9FDB-4B9BEFF2ED61}"/>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5" name="正方形/長方形 144">
          <a:extLst>
            <a:ext uri="{FF2B5EF4-FFF2-40B4-BE49-F238E27FC236}">
              <a16:creationId xmlns:a16="http://schemas.microsoft.com/office/drawing/2014/main" id="{099027DE-E79C-46BF-9199-88E6F1BF7FB2}"/>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6" name="正方形/長方形 145">
          <a:extLst>
            <a:ext uri="{FF2B5EF4-FFF2-40B4-BE49-F238E27FC236}">
              <a16:creationId xmlns:a16="http://schemas.microsoft.com/office/drawing/2014/main" id="{E6EF0FA7-FED0-4915-8621-33C4BD28C681}"/>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7" name="テキスト ボックス 146">
          <a:extLst>
            <a:ext uri="{FF2B5EF4-FFF2-40B4-BE49-F238E27FC236}">
              <a16:creationId xmlns:a16="http://schemas.microsoft.com/office/drawing/2014/main" id="{F95E3A6E-6B21-4CEA-8C35-65CB2C2AE7A2}"/>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8" name="直線コネクタ 147">
          <a:extLst>
            <a:ext uri="{FF2B5EF4-FFF2-40B4-BE49-F238E27FC236}">
              <a16:creationId xmlns:a16="http://schemas.microsoft.com/office/drawing/2014/main" id="{06839B13-AD8F-4C22-9147-BB20AF30A054}"/>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9" name="テキスト ボックス 148">
          <a:extLst>
            <a:ext uri="{FF2B5EF4-FFF2-40B4-BE49-F238E27FC236}">
              <a16:creationId xmlns:a16="http://schemas.microsoft.com/office/drawing/2014/main" id="{41C77EA2-A091-4827-86CF-BCBD67E2237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0" name="直線コネクタ 149">
          <a:extLst>
            <a:ext uri="{FF2B5EF4-FFF2-40B4-BE49-F238E27FC236}">
              <a16:creationId xmlns:a16="http://schemas.microsoft.com/office/drawing/2014/main" id="{92AD8F82-01FF-4ADB-8C1F-660CB22B304E}"/>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1" name="テキスト ボックス 150">
          <a:extLst>
            <a:ext uri="{FF2B5EF4-FFF2-40B4-BE49-F238E27FC236}">
              <a16:creationId xmlns:a16="http://schemas.microsoft.com/office/drawing/2014/main" id="{608E1C72-D53B-4E59-BA71-31DD33DDE78A}"/>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2" name="直線コネクタ 151">
          <a:extLst>
            <a:ext uri="{FF2B5EF4-FFF2-40B4-BE49-F238E27FC236}">
              <a16:creationId xmlns:a16="http://schemas.microsoft.com/office/drawing/2014/main" id="{58B1E66B-6FC7-4728-B39A-E080F21ACE77}"/>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3" name="テキスト ボックス 152">
          <a:extLst>
            <a:ext uri="{FF2B5EF4-FFF2-40B4-BE49-F238E27FC236}">
              <a16:creationId xmlns:a16="http://schemas.microsoft.com/office/drawing/2014/main" id="{1B58953E-7EA3-4627-9AE3-7EC1AE6A91E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4" name="直線コネクタ 153">
          <a:extLst>
            <a:ext uri="{FF2B5EF4-FFF2-40B4-BE49-F238E27FC236}">
              <a16:creationId xmlns:a16="http://schemas.microsoft.com/office/drawing/2014/main" id="{4D09DF2B-BAD5-469F-AD01-7F1CFDB0F4F8}"/>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5" name="テキスト ボックス 154">
          <a:extLst>
            <a:ext uri="{FF2B5EF4-FFF2-40B4-BE49-F238E27FC236}">
              <a16:creationId xmlns:a16="http://schemas.microsoft.com/office/drawing/2014/main" id="{93707F9A-93C8-438D-8DC0-CD59D902777D}"/>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6" name="直線コネクタ 155">
          <a:extLst>
            <a:ext uri="{FF2B5EF4-FFF2-40B4-BE49-F238E27FC236}">
              <a16:creationId xmlns:a16="http://schemas.microsoft.com/office/drawing/2014/main" id="{065EBAE9-ED6B-4B74-BCC6-BAB89AA76AF8}"/>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7" name="テキスト ボックス 156">
          <a:extLst>
            <a:ext uri="{FF2B5EF4-FFF2-40B4-BE49-F238E27FC236}">
              <a16:creationId xmlns:a16="http://schemas.microsoft.com/office/drawing/2014/main" id="{478873AA-726C-4F63-9209-DCFC346483E7}"/>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8" name="直線コネクタ 157">
          <a:extLst>
            <a:ext uri="{FF2B5EF4-FFF2-40B4-BE49-F238E27FC236}">
              <a16:creationId xmlns:a16="http://schemas.microsoft.com/office/drawing/2014/main" id="{682BFAB1-8FD1-4A7E-803D-C0A3FE6ACD08}"/>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59" name="テキスト ボックス 158">
          <a:extLst>
            <a:ext uri="{FF2B5EF4-FFF2-40B4-BE49-F238E27FC236}">
              <a16:creationId xmlns:a16="http://schemas.microsoft.com/office/drawing/2014/main" id="{6C500D85-D93E-4B78-B5A9-F07F2CE8B13F}"/>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0" name="直線コネクタ 159">
          <a:extLst>
            <a:ext uri="{FF2B5EF4-FFF2-40B4-BE49-F238E27FC236}">
              <a16:creationId xmlns:a16="http://schemas.microsoft.com/office/drawing/2014/main" id="{C3265858-BBB2-450B-8962-62B03AAEC28E}"/>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1" name="テキスト ボックス 160">
          <a:extLst>
            <a:ext uri="{FF2B5EF4-FFF2-40B4-BE49-F238E27FC236}">
              <a16:creationId xmlns:a16="http://schemas.microsoft.com/office/drawing/2014/main" id="{43110B80-E035-4C5B-9885-3F545FC10DA8}"/>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2" name="【体育館・プール】&#10;有形固定資産減価償却率グラフ枠">
          <a:extLst>
            <a:ext uri="{FF2B5EF4-FFF2-40B4-BE49-F238E27FC236}">
              <a16:creationId xmlns:a16="http://schemas.microsoft.com/office/drawing/2014/main" id="{A25EF9CA-90D9-4D22-A404-7D55524D43ED}"/>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3810</xdr:rowOff>
    </xdr:from>
    <xdr:to>
      <xdr:col>24</xdr:col>
      <xdr:colOff>62865</xdr:colOff>
      <xdr:row>64</xdr:row>
      <xdr:rowOff>76200</xdr:rowOff>
    </xdr:to>
    <xdr:cxnSp macro="">
      <xdr:nvCxnSpPr>
        <xdr:cNvPr id="163" name="直線コネクタ 162">
          <a:extLst>
            <a:ext uri="{FF2B5EF4-FFF2-40B4-BE49-F238E27FC236}">
              <a16:creationId xmlns:a16="http://schemas.microsoft.com/office/drawing/2014/main" id="{6E56DEEB-D681-4EC2-A434-4648B880883F}"/>
            </a:ext>
          </a:extLst>
        </xdr:cNvPr>
        <xdr:cNvCxnSpPr/>
      </xdr:nvCxnSpPr>
      <xdr:spPr>
        <a:xfrm flipV="1">
          <a:off x="4634865" y="9433560"/>
          <a:ext cx="0" cy="1615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64" name="【体育館・プール】&#10;有形固定資産減価償却率最小値テキスト">
          <a:extLst>
            <a:ext uri="{FF2B5EF4-FFF2-40B4-BE49-F238E27FC236}">
              <a16:creationId xmlns:a16="http://schemas.microsoft.com/office/drawing/2014/main" id="{AC7D28BA-2E68-43BF-B698-794D7AFF6015}"/>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65" name="直線コネクタ 164">
          <a:extLst>
            <a:ext uri="{FF2B5EF4-FFF2-40B4-BE49-F238E27FC236}">
              <a16:creationId xmlns:a16="http://schemas.microsoft.com/office/drawing/2014/main" id="{D7E0DE92-6146-4976-B36F-C696B6002752}"/>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121937</xdr:rowOff>
    </xdr:from>
    <xdr:ext cx="405111" cy="259045"/>
    <xdr:sp macro="" textlink="">
      <xdr:nvSpPr>
        <xdr:cNvPr id="166" name="【体育館・プール】&#10;有形固定資産減価償却率最大値テキスト">
          <a:extLst>
            <a:ext uri="{FF2B5EF4-FFF2-40B4-BE49-F238E27FC236}">
              <a16:creationId xmlns:a16="http://schemas.microsoft.com/office/drawing/2014/main" id="{30721A05-E325-4041-9BC8-F2E8AD9566FC}"/>
            </a:ext>
          </a:extLst>
        </xdr:cNvPr>
        <xdr:cNvSpPr txBox="1"/>
      </xdr:nvSpPr>
      <xdr:spPr>
        <a:xfrm>
          <a:off x="4673600" y="9208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3810</xdr:rowOff>
    </xdr:from>
    <xdr:to>
      <xdr:col>24</xdr:col>
      <xdr:colOff>152400</xdr:colOff>
      <xdr:row>55</xdr:row>
      <xdr:rowOff>3810</xdr:rowOff>
    </xdr:to>
    <xdr:cxnSp macro="">
      <xdr:nvCxnSpPr>
        <xdr:cNvPr id="167" name="直線コネクタ 166">
          <a:extLst>
            <a:ext uri="{FF2B5EF4-FFF2-40B4-BE49-F238E27FC236}">
              <a16:creationId xmlns:a16="http://schemas.microsoft.com/office/drawing/2014/main" id="{38A13715-1933-4086-8C76-99CBA063762B}"/>
            </a:ext>
          </a:extLst>
        </xdr:cNvPr>
        <xdr:cNvCxnSpPr/>
      </xdr:nvCxnSpPr>
      <xdr:spPr>
        <a:xfrm>
          <a:off x="4546600" y="943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87647</xdr:rowOff>
    </xdr:from>
    <xdr:ext cx="405111" cy="259045"/>
    <xdr:sp macro="" textlink="">
      <xdr:nvSpPr>
        <xdr:cNvPr id="168" name="【体育館・プール】&#10;有形固定資産減価償却率平均値テキスト">
          <a:extLst>
            <a:ext uri="{FF2B5EF4-FFF2-40B4-BE49-F238E27FC236}">
              <a16:creationId xmlns:a16="http://schemas.microsoft.com/office/drawing/2014/main" id="{F2A5D684-F96C-49C2-BC04-395800987448}"/>
            </a:ext>
          </a:extLst>
        </xdr:cNvPr>
        <xdr:cNvSpPr txBox="1"/>
      </xdr:nvSpPr>
      <xdr:spPr>
        <a:xfrm>
          <a:off x="4673600" y="107175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109220</xdr:rowOff>
    </xdr:from>
    <xdr:to>
      <xdr:col>24</xdr:col>
      <xdr:colOff>114300</xdr:colOff>
      <xdr:row>63</xdr:row>
      <xdr:rowOff>39370</xdr:rowOff>
    </xdr:to>
    <xdr:sp macro="" textlink="">
      <xdr:nvSpPr>
        <xdr:cNvPr id="169" name="フローチャート: 判断 168">
          <a:extLst>
            <a:ext uri="{FF2B5EF4-FFF2-40B4-BE49-F238E27FC236}">
              <a16:creationId xmlns:a16="http://schemas.microsoft.com/office/drawing/2014/main" id="{67F00109-6218-46EF-B6A4-547F8FCBFAED}"/>
            </a:ext>
          </a:extLst>
        </xdr:cNvPr>
        <xdr:cNvSpPr/>
      </xdr:nvSpPr>
      <xdr:spPr>
        <a:xfrm>
          <a:off x="4584700" y="1073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135890</xdr:rowOff>
    </xdr:from>
    <xdr:to>
      <xdr:col>20</xdr:col>
      <xdr:colOff>38100</xdr:colOff>
      <xdr:row>61</xdr:row>
      <xdr:rowOff>66040</xdr:rowOff>
    </xdr:to>
    <xdr:sp macro="" textlink="">
      <xdr:nvSpPr>
        <xdr:cNvPr id="170" name="フローチャート: 判断 169">
          <a:extLst>
            <a:ext uri="{FF2B5EF4-FFF2-40B4-BE49-F238E27FC236}">
              <a16:creationId xmlns:a16="http://schemas.microsoft.com/office/drawing/2014/main" id="{5C61B1E0-8EA6-410E-B909-436BCE92EB3F}"/>
            </a:ext>
          </a:extLst>
        </xdr:cNvPr>
        <xdr:cNvSpPr/>
      </xdr:nvSpPr>
      <xdr:spPr>
        <a:xfrm>
          <a:off x="3746500" y="1042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164465</xdr:rowOff>
    </xdr:from>
    <xdr:to>
      <xdr:col>15</xdr:col>
      <xdr:colOff>101600</xdr:colOff>
      <xdr:row>61</xdr:row>
      <xdr:rowOff>94615</xdr:rowOff>
    </xdr:to>
    <xdr:sp macro="" textlink="">
      <xdr:nvSpPr>
        <xdr:cNvPr id="171" name="フローチャート: 判断 170">
          <a:extLst>
            <a:ext uri="{FF2B5EF4-FFF2-40B4-BE49-F238E27FC236}">
              <a16:creationId xmlns:a16="http://schemas.microsoft.com/office/drawing/2014/main" id="{5562B294-398E-4830-BECD-7D3F4FD6F782}"/>
            </a:ext>
          </a:extLst>
        </xdr:cNvPr>
        <xdr:cNvSpPr/>
      </xdr:nvSpPr>
      <xdr:spPr>
        <a:xfrm>
          <a:off x="2857500" y="1045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120650</xdr:rowOff>
    </xdr:from>
    <xdr:to>
      <xdr:col>10</xdr:col>
      <xdr:colOff>165100</xdr:colOff>
      <xdr:row>61</xdr:row>
      <xdr:rowOff>50800</xdr:rowOff>
    </xdr:to>
    <xdr:sp macro="" textlink="">
      <xdr:nvSpPr>
        <xdr:cNvPr id="172" name="フローチャート: 判断 171">
          <a:extLst>
            <a:ext uri="{FF2B5EF4-FFF2-40B4-BE49-F238E27FC236}">
              <a16:creationId xmlns:a16="http://schemas.microsoft.com/office/drawing/2014/main" id="{65F59950-0F16-4123-82AB-68CE19402037}"/>
            </a:ext>
          </a:extLst>
        </xdr:cNvPr>
        <xdr:cNvSpPr/>
      </xdr:nvSpPr>
      <xdr:spPr>
        <a:xfrm>
          <a:off x="1968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61595</xdr:rowOff>
    </xdr:from>
    <xdr:to>
      <xdr:col>6</xdr:col>
      <xdr:colOff>38100</xdr:colOff>
      <xdr:row>60</xdr:row>
      <xdr:rowOff>163195</xdr:rowOff>
    </xdr:to>
    <xdr:sp macro="" textlink="">
      <xdr:nvSpPr>
        <xdr:cNvPr id="173" name="フローチャート: 判断 172">
          <a:extLst>
            <a:ext uri="{FF2B5EF4-FFF2-40B4-BE49-F238E27FC236}">
              <a16:creationId xmlns:a16="http://schemas.microsoft.com/office/drawing/2014/main" id="{5B20BCB1-460C-459D-9D01-F1C8E1831354}"/>
            </a:ext>
          </a:extLst>
        </xdr:cNvPr>
        <xdr:cNvSpPr/>
      </xdr:nvSpPr>
      <xdr:spPr>
        <a:xfrm>
          <a:off x="1079500" y="1034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4" name="テキスト ボックス 173">
          <a:extLst>
            <a:ext uri="{FF2B5EF4-FFF2-40B4-BE49-F238E27FC236}">
              <a16:creationId xmlns:a16="http://schemas.microsoft.com/office/drawing/2014/main" id="{C51421F6-DF5D-426E-B66C-BED6BB71260E}"/>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5" name="テキスト ボックス 174">
          <a:extLst>
            <a:ext uri="{FF2B5EF4-FFF2-40B4-BE49-F238E27FC236}">
              <a16:creationId xmlns:a16="http://schemas.microsoft.com/office/drawing/2014/main" id="{13D4F8BF-B018-4EF1-B156-12EBEC229203}"/>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id="{A71126D8-5E67-4309-8071-A83A4F95DC13}"/>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id="{40448E8F-E93D-4D1A-A645-F373390576BC}"/>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FA30E871-A44A-4091-A158-C8EE275ED5F8}"/>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64</xdr:row>
      <xdr:rowOff>23495</xdr:rowOff>
    </xdr:from>
    <xdr:to>
      <xdr:col>6</xdr:col>
      <xdr:colOff>38100</xdr:colOff>
      <xdr:row>64</xdr:row>
      <xdr:rowOff>125095</xdr:rowOff>
    </xdr:to>
    <xdr:sp macro="" textlink="">
      <xdr:nvSpPr>
        <xdr:cNvPr id="179" name="楕円 178">
          <a:extLst>
            <a:ext uri="{FF2B5EF4-FFF2-40B4-BE49-F238E27FC236}">
              <a16:creationId xmlns:a16="http://schemas.microsoft.com/office/drawing/2014/main" id="{F7F8C0CD-E306-4997-B15E-808F1E19CE41}"/>
            </a:ext>
          </a:extLst>
        </xdr:cNvPr>
        <xdr:cNvSpPr/>
      </xdr:nvSpPr>
      <xdr:spPr>
        <a:xfrm>
          <a:off x="1079500" y="10996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59</xdr:row>
      <xdr:rowOff>82567</xdr:rowOff>
    </xdr:from>
    <xdr:ext cx="405111" cy="259045"/>
    <xdr:sp macro="" textlink="">
      <xdr:nvSpPr>
        <xdr:cNvPr id="180" name="n_1aveValue【体育館・プール】&#10;有形固定資産減価償却率">
          <a:extLst>
            <a:ext uri="{FF2B5EF4-FFF2-40B4-BE49-F238E27FC236}">
              <a16:creationId xmlns:a16="http://schemas.microsoft.com/office/drawing/2014/main" id="{2EFBB595-861F-4F1D-AC37-556004E4844A}"/>
            </a:ext>
          </a:extLst>
        </xdr:cNvPr>
        <xdr:cNvSpPr txBox="1"/>
      </xdr:nvSpPr>
      <xdr:spPr>
        <a:xfrm>
          <a:off x="3582044" y="10198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111142</xdr:rowOff>
    </xdr:from>
    <xdr:ext cx="405111" cy="259045"/>
    <xdr:sp macro="" textlink="">
      <xdr:nvSpPr>
        <xdr:cNvPr id="181" name="n_2aveValue【体育館・プール】&#10;有形固定資産減価償却率">
          <a:extLst>
            <a:ext uri="{FF2B5EF4-FFF2-40B4-BE49-F238E27FC236}">
              <a16:creationId xmlns:a16="http://schemas.microsoft.com/office/drawing/2014/main" id="{FD95B20F-1D2C-4F04-A583-618FD29DAC8E}"/>
            </a:ext>
          </a:extLst>
        </xdr:cNvPr>
        <xdr:cNvSpPr txBox="1"/>
      </xdr:nvSpPr>
      <xdr:spPr>
        <a:xfrm>
          <a:off x="2705744" y="10226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67327</xdr:rowOff>
    </xdr:from>
    <xdr:ext cx="405111" cy="259045"/>
    <xdr:sp macro="" textlink="">
      <xdr:nvSpPr>
        <xdr:cNvPr id="182" name="n_3aveValue【体育館・プール】&#10;有形固定資産減価償却率">
          <a:extLst>
            <a:ext uri="{FF2B5EF4-FFF2-40B4-BE49-F238E27FC236}">
              <a16:creationId xmlns:a16="http://schemas.microsoft.com/office/drawing/2014/main" id="{F5C5FDC8-D679-4BEF-B121-F8449CC19E23}"/>
            </a:ext>
          </a:extLst>
        </xdr:cNvPr>
        <xdr:cNvSpPr txBox="1"/>
      </xdr:nvSpPr>
      <xdr:spPr>
        <a:xfrm>
          <a:off x="1816744" y="1018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8272</xdr:rowOff>
    </xdr:from>
    <xdr:ext cx="405111" cy="259045"/>
    <xdr:sp macro="" textlink="">
      <xdr:nvSpPr>
        <xdr:cNvPr id="183" name="n_4aveValue【体育館・プール】&#10;有形固定資産減価償却率">
          <a:extLst>
            <a:ext uri="{FF2B5EF4-FFF2-40B4-BE49-F238E27FC236}">
              <a16:creationId xmlns:a16="http://schemas.microsoft.com/office/drawing/2014/main" id="{E44504C9-E732-4CDD-A4A3-760EF5A1CDA0}"/>
            </a:ext>
          </a:extLst>
        </xdr:cNvPr>
        <xdr:cNvSpPr txBox="1"/>
      </xdr:nvSpPr>
      <xdr:spPr>
        <a:xfrm>
          <a:off x="927744" y="10123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64</xdr:row>
      <xdr:rowOff>116222</xdr:rowOff>
    </xdr:from>
    <xdr:ext cx="405111" cy="259045"/>
    <xdr:sp macro="" textlink="">
      <xdr:nvSpPr>
        <xdr:cNvPr id="184" name="n_4mainValue【体育館・プール】&#10;有形固定資産減価償却率">
          <a:extLst>
            <a:ext uri="{FF2B5EF4-FFF2-40B4-BE49-F238E27FC236}">
              <a16:creationId xmlns:a16="http://schemas.microsoft.com/office/drawing/2014/main" id="{04EDAA00-E2D2-4F40-93F1-59824183A451}"/>
            </a:ext>
          </a:extLst>
        </xdr:cNvPr>
        <xdr:cNvSpPr txBox="1"/>
      </xdr:nvSpPr>
      <xdr:spPr>
        <a:xfrm>
          <a:off x="927744" y="11089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5" name="正方形/長方形 184">
          <a:extLst>
            <a:ext uri="{FF2B5EF4-FFF2-40B4-BE49-F238E27FC236}">
              <a16:creationId xmlns:a16="http://schemas.microsoft.com/office/drawing/2014/main" id="{205EB1A0-E94A-41D2-B79E-E92B5E0BFFA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6" name="正方形/長方形 185">
          <a:extLst>
            <a:ext uri="{FF2B5EF4-FFF2-40B4-BE49-F238E27FC236}">
              <a16:creationId xmlns:a16="http://schemas.microsoft.com/office/drawing/2014/main" id="{8AA25FF9-43C5-4DD7-BB6F-5550B8200165}"/>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7" name="正方形/長方形 186">
          <a:extLst>
            <a:ext uri="{FF2B5EF4-FFF2-40B4-BE49-F238E27FC236}">
              <a16:creationId xmlns:a16="http://schemas.microsoft.com/office/drawing/2014/main" id="{03C8AD9E-745E-4281-B2DE-8ACC574E21C1}"/>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8" name="正方形/長方形 187">
          <a:extLst>
            <a:ext uri="{FF2B5EF4-FFF2-40B4-BE49-F238E27FC236}">
              <a16:creationId xmlns:a16="http://schemas.microsoft.com/office/drawing/2014/main" id="{05603503-B692-4B88-B468-663314DA0241}"/>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9" name="正方形/長方形 188">
          <a:extLst>
            <a:ext uri="{FF2B5EF4-FFF2-40B4-BE49-F238E27FC236}">
              <a16:creationId xmlns:a16="http://schemas.microsoft.com/office/drawing/2014/main" id="{97ECD05C-2BB9-49EA-BC7E-3CA2BA54C2A8}"/>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0" name="正方形/長方形 189">
          <a:extLst>
            <a:ext uri="{FF2B5EF4-FFF2-40B4-BE49-F238E27FC236}">
              <a16:creationId xmlns:a16="http://schemas.microsoft.com/office/drawing/2014/main" id="{B661748A-38A6-4EE2-8AF7-C46580340B0A}"/>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1" name="正方形/長方形 190">
          <a:extLst>
            <a:ext uri="{FF2B5EF4-FFF2-40B4-BE49-F238E27FC236}">
              <a16:creationId xmlns:a16="http://schemas.microsoft.com/office/drawing/2014/main" id="{9A693560-33DF-4303-8593-3C2239EC3175}"/>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2" name="正方形/長方形 191">
          <a:extLst>
            <a:ext uri="{FF2B5EF4-FFF2-40B4-BE49-F238E27FC236}">
              <a16:creationId xmlns:a16="http://schemas.microsoft.com/office/drawing/2014/main" id="{7DC541E6-28C0-46E9-A816-5B4F106D7774}"/>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3" name="テキスト ボックス 192">
          <a:extLst>
            <a:ext uri="{FF2B5EF4-FFF2-40B4-BE49-F238E27FC236}">
              <a16:creationId xmlns:a16="http://schemas.microsoft.com/office/drawing/2014/main" id="{4D1F3A7C-5B8D-44FA-90EC-8BFFF98449D8}"/>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4" name="直線コネクタ 193">
          <a:extLst>
            <a:ext uri="{FF2B5EF4-FFF2-40B4-BE49-F238E27FC236}">
              <a16:creationId xmlns:a16="http://schemas.microsoft.com/office/drawing/2014/main" id="{7BE462D5-CD5B-4BCA-B0B6-FC8F72978D9B}"/>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95" name="直線コネクタ 194">
          <a:extLst>
            <a:ext uri="{FF2B5EF4-FFF2-40B4-BE49-F238E27FC236}">
              <a16:creationId xmlns:a16="http://schemas.microsoft.com/office/drawing/2014/main" id="{BF01141B-3BBB-4EE0-8366-4030628F5D18}"/>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96" name="テキスト ボックス 195">
          <a:extLst>
            <a:ext uri="{FF2B5EF4-FFF2-40B4-BE49-F238E27FC236}">
              <a16:creationId xmlns:a16="http://schemas.microsoft.com/office/drawing/2014/main" id="{EF404349-AE03-42C4-8A00-60AAACC6D744}"/>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97" name="直線コネクタ 196">
          <a:extLst>
            <a:ext uri="{FF2B5EF4-FFF2-40B4-BE49-F238E27FC236}">
              <a16:creationId xmlns:a16="http://schemas.microsoft.com/office/drawing/2014/main" id="{5D23F3C3-97C3-4847-9B99-4D695470471F}"/>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98" name="テキスト ボックス 197">
          <a:extLst>
            <a:ext uri="{FF2B5EF4-FFF2-40B4-BE49-F238E27FC236}">
              <a16:creationId xmlns:a16="http://schemas.microsoft.com/office/drawing/2014/main" id="{C52B7EBC-EAA8-45F4-AD34-93ED8CC22E96}"/>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99" name="直線コネクタ 198">
          <a:extLst>
            <a:ext uri="{FF2B5EF4-FFF2-40B4-BE49-F238E27FC236}">
              <a16:creationId xmlns:a16="http://schemas.microsoft.com/office/drawing/2014/main" id="{127BDCFE-9814-41D4-AE41-6078A4D988F9}"/>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00" name="テキスト ボックス 199">
          <a:extLst>
            <a:ext uri="{FF2B5EF4-FFF2-40B4-BE49-F238E27FC236}">
              <a16:creationId xmlns:a16="http://schemas.microsoft.com/office/drawing/2014/main" id="{9D32C5CE-99C2-4D51-AA89-6AC217B52537}"/>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01" name="直線コネクタ 200">
          <a:extLst>
            <a:ext uri="{FF2B5EF4-FFF2-40B4-BE49-F238E27FC236}">
              <a16:creationId xmlns:a16="http://schemas.microsoft.com/office/drawing/2014/main" id="{4051F054-C240-4938-A562-C9DBB47CBFD8}"/>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02" name="テキスト ボックス 201">
          <a:extLst>
            <a:ext uri="{FF2B5EF4-FFF2-40B4-BE49-F238E27FC236}">
              <a16:creationId xmlns:a16="http://schemas.microsoft.com/office/drawing/2014/main" id="{90C28273-BC23-42CE-B31E-AA5FF4C7B2EE}"/>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03" name="直線コネクタ 202">
          <a:extLst>
            <a:ext uri="{FF2B5EF4-FFF2-40B4-BE49-F238E27FC236}">
              <a16:creationId xmlns:a16="http://schemas.microsoft.com/office/drawing/2014/main" id="{F2B6DAA5-D90F-44B7-9096-77C39DC36BB4}"/>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04" name="テキスト ボックス 203">
          <a:extLst>
            <a:ext uri="{FF2B5EF4-FFF2-40B4-BE49-F238E27FC236}">
              <a16:creationId xmlns:a16="http://schemas.microsoft.com/office/drawing/2014/main" id="{E0D960BF-C7FD-47D2-81EA-6DCAC0440177}"/>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05" name="直線コネクタ 204">
          <a:extLst>
            <a:ext uri="{FF2B5EF4-FFF2-40B4-BE49-F238E27FC236}">
              <a16:creationId xmlns:a16="http://schemas.microsoft.com/office/drawing/2014/main" id="{D89A17E7-5F0C-40C6-941E-5BE8022EA605}"/>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06" name="テキスト ボックス 205">
          <a:extLst>
            <a:ext uri="{FF2B5EF4-FFF2-40B4-BE49-F238E27FC236}">
              <a16:creationId xmlns:a16="http://schemas.microsoft.com/office/drawing/2014/main" id="{243FFAC0-2E63-438B-A354-BB46690B5A07}"/>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7" name="直線コネクタ 206">
          <a:extLst>
            <a:ext uri="{FF2B5EF4-FFF2-40B4-BE49-F238E27FC236}">
              <a16:creationId xmlns:a16="http://schemas.microsoft.com/office/drawing/2014/main" id="{124B5469-F9B1-4FEF-96B4-B813208BE2A8}"/>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08" name="テキスト ボックス 207">
          <a:extLst>
            <a:ext uri="{FF2B5EF4-FFF2-40B4-BE49-F238E27FC236}">
              <a16:creationId xmlns:a16="http://schemas.microsoft.com/office/drawing/2014/main" id="{29CC2650-5DA1-49BB-8B03-09DB46C9C72B}"/>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9" name="【体育館・プール】&#10;一人当たり面積グラフ枠">
          <a:extLst>
            <a:ext uri="{FF2B5EF4-FFF2-40B4-BE49-F238E27FC236}">
              <a16:creationId xmlns:a16="http://schemas.microsoft.com/office/drawing/2014/main" id="{5C0CF999-A4EB-4943-9844-783B70F48E39}"/>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117566</xdr:rowOff>
    </xdr:from>
    <xdr:to>
      <xdr:col>54</xdr:col>
      <xdr:colOff>189865</xdr:colOff>
      <xdr:row>64</xdr:row>
      <xdr:rowOff>68253</xdr:rowOff>
    </xdr:to>
    <xdr:cxnSp macro="">
      <xdr:nvCxnSpPr>
        <xdr:cNvPr id="210" name="直線コネクタ 209">
          <a:extLst>
            <a:ext uri="{FF2B5EF4-FFF2-40B4-BE49-F238E27FC236}">
              <a16:creationId xmlns:a16="http://schemas.microsoft.com/office/drawing/2014/main" id="{D6362B3F-D696-4B97-AC64-02FB79B81817}"/>
            </a:ext>
          </a:extLst>
        </xdr:cNvPr>
        <xdr:cNvCxnSpPr/>
      </xdr:nvCxnSpPr>
      <xdr:spPr>
        <a:xfrm flipV="1">
          <a:off x="10476865" y="9547316"/>
          <a:ext cx="0" cy="1493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72080</xdr:rowOff>
    </xdr:from>
    <xdr:ext cx="469744" cy="259045"/>
    <xdr:sp macro="" textlink="">
      <xdr:nvSpPr>
        <xdr:cNvPr id="211" name="【体育館・プール】&#10;一人当たり面積最小値テキスト">
          <a:extLst>
            <a:ext uri="{FF2B5EF4-FFF2-40B4-BE49-F238E27FC236}">
              <a16:creationId xmlns:a16="http://schemas.microsoft.com/office/drawing/2014/main" id="{F6740EC5-CB17-4ECC-8182-6054ECC8DC25}"/>
            </a:ext>
          </a:extLst>
        </xdr:cNvPr>
        <xdr:cNvSpPr txBox="1"/>
      </xdr:nvSpPr>
      <xdr:spPr>
        <a:xfrm>
          <a:off x="10515600" y="11044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68253</xdr:rowOff>
    </xdr:from>
    <xdr:to>
      <xdr:col>55</xdr:col>
      <xdr:colOff>88900</xdr:colOff>
      <xdr:row>64</xdr:row>
      <xdr:rowOff>68253</xdr:rowOff>
    </xdr:to>
    <xdr:cxnSp macro="">
      <xdr:nvCxnSpPr>
        <xdr:cNvPr id="212" name="直線コネクタ 211">
          <a:extLst>
            <a:ext uri="{FF2B5EF4-FFF2-40B4-BE49-F238E27FC236}">
              <a16:creationId xmlns:a16="http://schemas.microsoft.com/office/drawing/2014/main" id="{B93D3CA3-A233-407D-A858-81747191AD8D}"/>
            </a:ext>
          </a:extLst>
        </xdr:cNvPr>
        <xdr:cNvCxnSpPr/>
      </xdr:nvCxnSpPr>
      <xdr:spPr>
        <a:xfrm>
          <a:off x="10388600" y="11041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64243</xdr:rowOff>
    </xdr:from>
    <xdr:ext cx="469744" cy="259045"/>
    <xdr:sp macro="" textlink="">
      <xdr:nvSpPr>
        <xdr:cNvPr id="213" name="【体育館・プール】&#10;一人当たり面積最大値テキスト">
          <a:extLst>
            <a:ext uri="{FF2B5EF4-FFF2-40B4-BE49-F238E27FC236}">
              <a16:creationId xmlns:a16="http://schemas.microsoft.com/office/drawing/2014/main" id="{1DBE689E-910C-4939-A7CC-DFD86975D86F}"/>
            </a:ext>
          </a:extLst>
        </xdr:cNvPr>
        <xdr:cNvSpPr txBox="1"/>
      </xdr:nvSpPr>
      <xdr:spPr>
        <a:xfrm>
          <a:off x="10515600" y="9322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117566</xdr:rowOff>
    </xdr:from>
    <xdr:to>
      <xdr:col>55</xdr:col>
      <xdr:colOff>88900</xdr:colOff>
      <xdr:row>55</xdr:row>
      <xdr:rowOff>117566</xdr:rowOff>
    </xdr:to>
    <xdr:cxnSp macro="">
      <xdr:nvCxnSpPr>
        <xdr:cNvPr id="214" name="直線コネクタ 213">
          <a:extLst>
            <a:ext uri="{FF2B5EF4-FFF2-40B4-BE49-F238E27FC236}">
              <a16:creationId xmlns:a16="http://schemas.microsoft.com/office/drawing/2014/main" id="{B9AC0EF0-DC7C-4098-8473-C04426A2DD2A}"/>
            </a:ext>
          </a:extLst>
        </xdr:cNvPr>
        <xdr:cNvCxnSpPr/>
      </xdr:nvCxnSpPr>
      <xdr:spPr>
        <a:xfrm>
          <a:off x="10388600" y="9547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68053</xdr:rowOff>
    </xdr:from>
    <xdr:ext cx="469744" cy="259045"/>
    <xdr:sp macro="" textlink="">
      <xdr:nvSpPr>
        <xdr:cNvPr id="215" name="【体育館・プール】&#10;一人当たり面積平均値テキスト">
          <a:extLst>
            <a:ext uri="{FF2B5EF4-FFF2-40B4-BE49-F238E27FC236}">
              <a16:creationId xmlns:a16="http://schemas.microsoft.com/office/drawing/2014/main" id="{CC22E835-9342-4BD9-9B8F-47E26B3005E4}"/>
            </a:ext>
          </a:extLst>
        </xdr:cNvPr>
        <xdr:cNvSpPr txBox="1"/>
      </xdr:nvSpPr>
      <xdr:spPr>
        <a:xfrm>
          <a:off x="10515600" y="106979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89626</xdr:rowOff>
    </xdr:from>
    <xdr:to>
      <xdr:col>55</xdr:col>
      <xdr:colOff>50800</xdr:colOff>
      <xdr:row>63</xdr:row>
      <xdr:rowOff>19776</xdr:rowOff>
    </xdr:to>
    <xdr:sp macro="" textlink="">
      <xdr:nvSpPr>
        <xdr:cNvPr id="216" name="フローチャート: 判断 215">
          <a:extLst>
            <a:ext uri="{FF2B5EF4-FFF2-40B4-BE49-F238E27FC236}">
              <a16:creationId xmlns:a16="http://schemas.microsoft.com/office/drawing/2014/main" id="{3D5B28FE-2596-4CE0-804B-7EC585557087}"/>
            </a:ext>
          </a:extLst>
        </xdr:cNvPr>
        <xdr:cNvSpPr/>
      </xdr:nvSpPr>
      <xdr:spPr>
        <a:xfrm>
          <a:off x="10426700" y="1071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75257</xdr:rowOff>
    </xdr:from>
    <xdr:to>
      <xdr:col>50</xdr:col>
      <xdr:colOff>165100</xdr:colOff>
      <xdr:row>63</xdr:row>
      <xdr:rowOff>5407</xdr:rowOff>
    </xdr:to>
    <xdr:sp macro="" textlink="">
      <xdr:nvSpPr>
        <xdr:cNvPr id="217" name="フローチャート: 判断 216">
          <a:extLst>
            <a:ext uri="{FF2B5EF4-FFF2-40B4-BE49-F238E27FC236}">
              <a16:creationId xmlns:a16="http://schemas.microsoft.com/office/drawing/2014/main" id="{1E54849C-6552-4FEA-AB3F-7306FC0ABE8F}"/>
            </a:ext>
          </a:extLst>
        </xdr:cNvPr>
        <xdr:cNvSpPr/>
      </xdr:nvSpPr>
      <xdr:spPr>
        <a:xfrm>
          <a:off x="9588500" y="10705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93545</xdr:rowOff>
    </xdr:from>
    <xdr:to>
      <xdr:col>46</xdr:col>
      <xdr:colOff>38100</xdr:colOff>
      <xdr:row>63</xdr:row>
      <xdr:rowOff>23695</xdr:rowOff>
    </xdr:to>
    <xdr:sp macro="" textlink="">
      <xdr:nvSpPr>
        <xdr:cNvPr id="218" name="フローチャート: 判断 217">
          <a:extLst>
            <a:ext uri="{FF2B5EF4-FFF2-40B4-BE49-F238E27FC236}">
              <a16:creationId xmlns:a16="http://schemas.microsoft.com/office/drawing/2014/main" id="{79B02908-A89E-4754-B62D-0E65D25763BD}"/>
            </a:ext>
          </a:extLst>
        </xdr:cNvPr>
        <xdr:cNvSpPr/>
      </xdr:nvSpPr>
      <xdr:spPr>
        <a:xfrm>
          <a:off x="8699500" y="10723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78196</xdr:rowOff>
    </xdr:from>
    <xdr:to>
      <xdr:col>41</xdr:col>
      <xdr:colOff>101600</xdr:colOff>
      <xdr:row>63</xdr:row>
      <xdr:rowOff>8346</xdr:rowOff>
    </xdr:to>
    <xdr:sp macro="" textlink="">
      <xdr:nvSpPr>
        <xdr:cNvPr id="219" name="フローチャート: 判断 218">
          <a:extLst>
            <a:ext uri="{FF2B5EF4-FFF2-40B4-BE49-F238E27FC236}">
              <a16:creationId xmlns:a16="http://schemas.microsoft.com/office/drawing/2014/main" id="{E8B7AF25-52AA-49A6-9146-EF2EF31446D7}"/>
            </a:ext>
          </a:extLst>
        </xdr:cNvPr>
        <xdr:cNvSpPr/>
      </xdr:nvSpPr>
      <xdr:spPr>
        <a:xfrm>
          <a:off x="7810500" y="10708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80155</xdr:rowOff>
    </xdr:from>
    <xdr:to>
      <xdr:col>36</xdr:col>
      <xdr:colOff>165100</xdr:colOff>
      <xdr:row>63</xdr:row>
      <xdr:rowOff>10305</xdr:rowOff>
    </xdr:to>
    <xdr:sp macro="" textlink="">
      <xdr:nvSpPr>
        <xdr:cNvPr id="220" name="フローチャート: 判断 219">
          <a:extLst>
            <a:ext uri="{FF2B5EF4-FFF2-40B4-BE49-F238E27FC236}">
              <a16:creationId xmlns:a16="http://schemas.microsoft.com/office/drawing/2014/main" id="{6DC105C0-C33D-417E-AAF3-D7EE679BFA89}"/>
            </a:ext>
          </a:extLst>
        </xdr:cNvPr>
        <xdr:cNvSpPr/>
      </xdr:nvSpPr>
      <xdr:spPr>
        <a:xfrm>
          <a:off x="6921500" y="1071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1" name="テキスト ボックス 220">
          <a:extLst>
            <a:ext uri="{FF2B5EF4-FFF2-40B4-BE49-F238E27FC236}">
              <a16:creationId xmlns:a16="http://schemas.microsoft.com/office/drawing/2014/main" id="{0515EFDE-6499-4D81-B6BD-D34FEFD6EFA3}"/>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2" name="テキスト ボックス 221">
          <a:extLst>
            <a:ext uri="{FF2B5EF4-FFF2-40B4-BE49-F238E27FC236}">
              <a16:creationId xmlns:a16="http://schemas.microsoft.com/office/drawing/2014/main" id="{B058C8EA-9D1C-4213-B652-0A53AAA3BD76}"/>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3" name="テキスト ボックス 222">
          <a:extLst>
            <a:ext uri="{FF2B5EF4-FFF2-40B4-BE49-F238E27FC236}">
              <a16:creationId xmlns:a16="http://schemas.microsoft.com/office/drawing/2014/main" id="{2A35DA65-E22D-4161-9BB2-98B0BDA8B6E3}"/>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4" name="テキスト ボックス 223">
          <a:extLst>
            <a:ext uri="{FF2B5EF4-FFF2-40B4-BE49-F238E27FC236}">
              <a16:creationId xmlns:a16="http://schemas.microsoft.com/office/drawing/2014/main" id="{0D812ADF-5E10-4C8E-A9D7-3E43F0184C2F}"/>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5" name="テキスト ボックス 224">
          <a:extLst>
            <a:ext uri="{FF2B5EF4-FFF2-40B4-BE49-F238E27FC236}">
              <a16:creationId xmlns:a16="http://schemas.microsoft.com/office/drawing/2014/main" id="{E3A5B1D1-9AE6-4BD0-8839-5D946F53E5B6}"/>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63</xdr:row>
      <xdr:rowOff>121303</xdr:rowOff>
    </xdr:from>
    <xdr:to>
      <xdr:col>36</xdr:col>
      <xdr:colOff>165100</xdr:colOff>
      <xdr:row>64</xdr:row>
      <xdr:rowOff>51453</xdr:rowOff>
    </xdr:to>
    <xdr:sp macro="" textlink="">
      <xdr:nvSpPr>
        <xdr:cNvPr id="226" name="楕円 225">
          <a:extLst>
            <a:ext uri="{FF2B5EF4-FFF2-40B4-BE49-F238E27FC236}">
              <a16:creationId xmlns:a16="http://schemas.microsoft.com/office/drawing/2014/main" id="{7B3EB4BF-DAAF-4ADC-88BD-0A9984A67D2B}"/>
            </a:ext>
          </a:extLst>
        </xdr:cNvPr>
        <xdr:cNvSpPr/>
      </xdr:nvSpPr>
      <xdr:spPr>
        <a:xfrm>
          <a:off x="6921500" y="10922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61</xdr:row>
      <xdr:rowOff>21934</xdr:rowOff>
    </xdr:from>
    <xdr:ext cx="469744" cy="259045"/>
    <xdr:sp macro="" textlink="">
      <xdr:nvSpPr>
        <xdr:cNvPr id="227" name="n_1aveValue【体育館・プール】&#10;一人当たり面積">
          <a:extLst>
            <a:ext uri="{FF2B5EF4-FFF2-40B4-BE49-F238E27FC236}">
              <a16:creationId xmlns:a16="http://schemas.microsoft.com/office/drawing/2014/main" id="{A11D2C67-414C-48C7-BF23-A1AB16B479AE}"/>
            </a:ext>
          </a:extLst>
        </xdr:cNvPr>
        <xdr:cNvSpPr txBox="1"/>
      </xdr:nvSpPr>
      <xdr:spPr>
        <a:xfrm>
          <a:off x="9391727" y="10480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40222</xdr:rowOff>
    </xdr:from>
    <xdr:ext cx="469744" cy="259045"/>
    <xdr:sp macro="" textlink="">
      <xdr:nvSpPr>
        <xdr:cNvPr id="228" name="n_2aveValue【体育館・プール】&#10;一人当たり面積">
          <a:extLst>
            <a:ext uri="{FF2B5EF4-FFF2-40B4-BE49-F238E27FC236}">
              <a16:creationId xmlns:a16="http://schemas.microsoft.com/office/drawing/2014/main" id="{5E5AA340-D9DE-4E2A-B85F-3D83880589D3}"/>
            </a:ext>
          </a:extLst>
        </xdr:cNvPr>
        <xdr:cNvSpPr txBox="1"/>
      </xdr:nvSpPr>
      <xdr:spPr>
        <a:xfrm>
          <a:off x="8515427" y="10498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24873</xdr:rowOff>
    </xdr:from>
    <xdr:ext cx="469744" cy="259045"/>
    <xdr:sp macro="" textlink="">
      <xdr:nvSpPr>
        <xdr:cNvPr id="229" name="n_3aveValue【体育館・プール】&#10;一人当たり面積">
          <a:extLst>
            <a:ext uri="{FF2B5EF4-FFF2-40B4-BE49-F238E27FC236}">
              <a16:creationId xmlns:a16="http://schemas.microsoft.com/office/drawing/2014/main" id="{DE312062-6D82-4972-B28D-574388BE34D1}"/>
            </a:ext>
          </a:extLst>
        </xdr:cNvPr>
        <xdr:cNvSpPr txBox="1"/>
      </xdr:nvSpPr>
      <xdr:spPr>
        <a:xfrm>
          <a:off x="7626427" y="10483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26832</xdr:rowOff>
    </xdr:from>
    <xdr:ext cx="469744" cy="259045"/>
    <xdr:sp macro="" textlink="">
      <xdr:nvSpPr>
        <xdr:cNvPr id="230" name="n_4aveValue【体育館・プール】&#10;一人当たり面積">
          <a:extLst>
            <a:ext uri="{FF2B5EF4-FFF2-40B4-BE49-F238E27FC236}">
              <a16:creationId xmlns:a16="http://schemas.microsoft.com/office/drawing/2014/main" id="{5B4214AE-3B55-4ECC-B699-4306F70E91FD}"/>
            </a:ext>
          </a:extLst>
        </xdr:cNvPr>
        <xdr:cNvSpPr txBox="1"/>
      </xdr:nvSpPr>
      <xdr:spPr>
        <a:xfrm>
          <a:off x="6737427" y="10485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42580</xdr:rowOff>
    </xdr:from>
    <xdr:ext cx="469744" cy="259045"/>
    <xdr:sp macro="" textlink="">
      <xdr:nvSpPr>
        <xdr:cNvPr id="231" name="n_4mainValue【体育館・プール】&#10;一人当たり面積">
          <a:extLst>
            <a:ext uri="{FF2B5EF4-FFF2-40B4-BE49-F238E27FC236}">
              <a16:creationId xmlns:a16="http://schemas.microsoft.com/office/drawing/2014/main" id="{B3BA886E-4DB8-4458-82C6-36E7235F77AF}"/>
            </a:ext>
          </a:extLst>
        </xdr:cNvPr>
        <xdr:cNvSpPr txBox="1"/>
      </xdr:nvSpPr>
      <xdr:spPr>
        <a:xfrm>
          <a:off x="6737427" y="11015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2" name="正方形/長方形 231">
          <a:extLst>
            <a:ext uri="{FF2B5EF4-FFF2-40B4-BE49-F238E27FC236}">
              <a16:creationId xmlns:a16="http://schemas.microsoft.com/office/drawing/2014/main" id="{FAEB7D0E-8629-4D68-8C39-A7550BADBC12}"/>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3" name="正方形/長方形 232">
          <a:extLst>
            <a:ext uri="{FF2B5EF4-FFF2-40B4-BE49-F238E27FC236}">
              <a16:creationId xmlns:a16="http://schemas.microsoft.com/office/drawing/2014/main" id="{60177C10-4EFA-4ECD-8100-7E2296281E36}"/>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4" name="正方形/長方形 233">
          <a:extLst>
            <a:ext uri="{FF2B5EF4-FFF2-40B4-BE49-F238E27FC236}">
              <a16:creationId xmlns:a16="http://schemas.microsoft.com/office/drawing/2014/main" id="{5C1A2440-0E8E-4278-996A-A988A8D30E1B}"/>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5" name="正方形/長方形 234">
          <a:extLst>
            <a:ext uri="{FF2B5EF4-FFF2-40B4-BE49-F238E27FC236}">
              <a16:creationId xmlns:a16="http://schemas.microsoft.com/office/drawing/2014/main" id="{E7C21369-FF17-4B19-BC30-18063E50D2C9}"/>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6" name="正方形/長方形 235">
          <a:extLst>
            <a:ext uri="{FF2B5EF4-FFF2-40B4-BE49-F238E27FC236}">
              <a16:creationId xmlns:a16="http://schemas.microsoft.com/office/drawing/2014/main" id="{AE950FF4-03C8-4E3A-B459-4C54621076CF}"/>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7" name="正方形/長方形 236">
          <a:extLst>
            <a:ext uri="{FF2B5EF4-FFF2-40B4-BE49-F238E27FC236}">
              <a16:creationId xmlns:a16="http://schemas.microsoft.com/office/drawing/2014/main" id="{23B1B8CF-AB7C-4E14-A097-64661F160679}"/>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8" name="正方形/長方形 237">
          <a:extLst>
            <a:ext uri="{FF2B5EF4-FFF2-40B4-BE49-F238E27FC236}">
              <a16:creationId xmlns:a16="http://schemas.microsoft.com/office/drawing/2014/main" id="{FA797BF7-7626-4E37-8D83-F944D03A1B7E}"/>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9" name="正方形/長方形 238">
          <a:extLst>
            <a:ext uri="{FF2B5EF4-FFF2-40B4-BE49-F238E27FC236}">
              <a16:creationId xmlns:a16="http://schemas.microsoft.com/office/drawing/2014/main" id="{1CF1296E-E080-4FED-9046-1EBD8CEE4F0A}"/>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0" name="テキスト ボックス 239">
          <a:extLst>
            <a:ext uri="{FF2B5EF4-FFF2-40B4-BE49-F238E27FC236}">
              <a16:creationId xmlns:a16="http://schemas.microsoft.com/office/drawing/2014/main" id="{D2B4AC28-F6AE-4C48-99EB-EF90A4814A4C}"/>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1" name="直線コネクタ 240">
          <a:extLst>
            <a:ext uri="{FF2B5EF4-FFF2-40B4-BE49-F238E27FC236}">
              <a16:creationId xmlns:a16="http://schemas.microsoft.com/office/drawing/2014/main" id="{13B6A2C5-27F1-49C2-8233-7F27886925E7}"/>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42" name="テキスト ボックス 241">
          <a:extLst>
            <a:ext uri="{FF2B5EF4-FFF2-40B4-BE49-F238E27FC236}">
              <a16:creationId xmlns:a16="http://schemas.microsoft.com/office/drawing/2014/main" id="{315E2210-4788-449F-8A8D-96BCF3CD61EE}"/>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43" name="直線コネクタ 242">
          <a:extLst>
            <a:ext uri="{FF2B5EF4-FFF2-40B4-BE49-F238E27FC236}">
              <a16:creationId xmlns:a16="http://schemas.microsoft.com/office/drawing/2014/main" id="{DDEA1BF3-638D-4741-A87A-17856CE2E775}"/>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44" name="テキスト ボックス 243">
          <a:extLst>
            <a:ext uri="{FF2B5EF4-FFF2-40B4-BE49-F238E27FC236}">
              <a16:creationId xmlns:a16="http://schemas.microsoft.com/office/drawing/2014/main" id="{7640A43B-B69E-4FFD-861D-B5B7A96BA4E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45" name="直線コネクタ 244">
          <a:extLst>
            <a:ext uri="{FF2B5EF4-FFF2-40B4-BE49-F238E27FC236}">
              <a16:creationId xmlns:a16="http://schemas.microsoft.com/office/drawing/2014/main" id="{EB8B1414-94B1-473D-A737-C88BF7D6F4F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46" name="テキスト ボックス 245">
          <a:extLst>
            <a:ext uri="{FF2B5EF4-FFF2-40B4-BE49-F238E27FC236}">
              <a16:creationId xmlns:a16="http://schemas.microsoft.com/office/drawing/2014/main" id="{BA1313DB-F265-48AC-BC65-59C2B0748A47}"/>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47" name="直線コネクタ 246">
          <a:extLst>
            <a:ext uri="{FF2B5EF4-FFF2-40B4-BE49-F238E27FC236}">
              <a16:creationId xmlns:a16="http://schemas.microsoft.com/office/drawing/2014/main" id="{E33E5112-C3A0-4088-83A3-E0E7F8732568}"/>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48" name="テキスト ボックス 247">
          <a:extLst>
            <a:ext uri="{FF2B5EF4-FFF2-40B4-BE49-F238E27FC236}">
              <a16:creationId xmlns:a16="http://schemas.microsoft.com/office/drawing/2014/main" id="{6765D1FF-CC12-4000-A49E-DD14E76B356F}"/>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49" name="直線コネクタ 248">
          <a:extLst>
            <a:ext uri="{FF2B5EF4-FFF2-40B4-BE49-F238E27FC236}">
              <a16:creationId xmlns:a16="http://schemas.microsoft.com/office/drawing/2014/main" id="{C081C875-7057-4F8E-972B-D7A0C85043E6}"/>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50" name="テキスト ボックス 249">
          <a:extLst>
            <a:ext uri="{FF2B5EF4-FFF2-40B4-BE49-F238E27FC236}">
              <a16:creationId xmlns:a16="http://schemas.microsoft.com/office/drawing/2014/main" id="{AC14AA81-21C0-4CF3-9C32-2978692E958F}"/>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51" name="直線コネクタ 250">
          <a:extLst>
            <a:ext uri="{FF2B5EF4-FFF2-40B4-BE49-F238E27FC236}">
              <a16:creationId xmlns:a16="http://schemas.microsoft.com/office/drawing/2014/main" id="{122A20E8-1B8D-4CDE-B547-69FEB66DB0D4}"/>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52" name="テキスト ボックス 251">
          <a:extLst>
            <a:ext uri="{FF2B5EF4-FFF2-40B4-BE49-F238E27FC236}">
              <a16:creationId xmlns:a16="http://schemas.microsoft.com/office/drawing/2014/main" id="{53C4763D-DD91-4ED0-9CDE-DB83B77D5DBB}"/>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53" name="直線コネクタ 252">
          <a:extLst>
            <a:ext uri="{FF2B5EF4-FFF2-40B4-BE49-F238E27FC236}">
              <a16:creationId xmlns:a16="http://schemas.microsoft.com/office/drawing/2014/main" id="{0EDE2AC6-302E-42DD-8098-1F53DDF2BC0E}"/>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54" name="テキスト ボックス 253">
          <a:extLst>
            <a:ext uri="{FF2B5EF4-FFF2-40B4-BE49-F238E27FC236}">
              <a16:creationId xmlns:a16="http://schemas.microsoft.com/office/drawing/2014/main" id="{DFE00DAC-B9D0-4E77-B225-6D5FE2821A0F}"/>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5" name="直線コネクタ 254">
          <a:extLst>
            <a:ext uri="{FF2B5EF4-FFF2-40B4-BE49-F238E27FC236}">
              <a16:creationId xmlns:a16="http://schemas.microsoft.com/office/drawing/2014/main" id="{8D0C2FDB-7998-45B0-9C6C-A61CEC8B0355}"/>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56" name="【福祉施設】&#10;有形固定資産減価償却率グラフ枠">
          <a:extLst>
            <a:ext uri="{FF2B5EF4-FFF2-40B4-BE49-F238E27FC236}">
              <a16:creationId xmlns:a16="http://schemas.microsoft.com/office/drawing/2014/main" id="{5DB23180-F88E-47DF-9110-79A9F78EC29B}"/>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142602</xdr:rowOff>
    </xdr:from>
    <xdr:to>
      <xdr:col>24</xdr:col>
      <xdr:colOff>62865</xdr:colOff>
      <xdr:row>86</xdr:row>
      <xdr:rowOff>168729</xdr:rowOff>
    </xdr:to>
    <xdr:cxnSp macro="">
      <xdr:nvCxnSpPr>
        <xdr:cNvPr id="257" name="直線コネクタ 256">
          <a:extLst>
            <a:ext uri="{FF2B5EF4-FFF2-40B4-BE49-F238E27FC236}">
              <a16:creationId xmlns:a16="http://schemas.microsoft.com/office/drawing/2014/main" id="{727FE478-76C2-48C6-91FB-9C732BC7DD32}"/>
            </a:ext>
          </a:extLst>
        </xdr:cNvPr>
        <xdr:cNvCxnSpPr/>
      </xdr:nvCxnSpPr>
      <xdr:spPr>
        <a:xfrm flipV="1">
          <a:off x="4634865" y="13344252"/>
          <a:ext cx="0" cy="1569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58" name="【福祉施設】&#10;有形固定資産減価償却率最小値テキスト">
          <a:extLst>
            <a:ext uri="{FF2B5EF4-FFF2-40B4-BE49-F238E27FC236}">
              <a16:creationId xmlns:a16="http://schemas.microsoft.com/office/drawing/2014/main" id="{F05CFC17-F43E-4C1E-8789-5A3091CB8179}"/>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59" name="直線コネクタ 258">
          <a:extLst>
            <a:ext uri="{FF2B5EF4-FFF2-40B4-BE49-F238E27FC236}">
              <a16:creationId xmlns:a16="http://schemas.microsoft.com/office/drawing/2014/main" id="{B63D156D-5CA0-4B78-9034-2A13EFD32D1D}"/>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89279</xdr:rowOff>
    </xdr:from>
    <xdr:ext cx="340478" cy="259045"/>
    <xdr:sp macro="" textlink="">
      <xdr:nvSpPr>
        <xdr:cNvPr id="260" name="【福祉施設】&#10;有形固定資産減価償却率最大値テキスト">
          <a:extLst>
            <a:ext uri="{FF2B5EF4-FFF2-40B4-BE49-F238E27FC236}">
              <a16:creationId xmlns:a16="http://schemas.microsoft.com/office/drawing/2014/main" id="{4B6DE559-1CBA-4DDF-901A-6A6258AC0C13}"/>
            </a:ext>
          </a:extLst>
        </xdr:cNvPr>
        <xdr:cNvSpPr txBox="1"/>
      </xdr:nvSpPr>
      <xdr:spPr>
        <a:xfrm>
          <a:off x="4673600" y="1311947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142602</xdr:rowOff>
    </xdr:from>
    <xdr:to>
      <xdr:col>24</xdr:col>
      <xdr:colOff>152400</xdr:colOff>
      <xdr:row>77</xdr:row>
      <xdr:rowOff>142602</xdr:rowOff>
    </xdr:to>
    <xdr:cxnSp macro="">
      <xdr:nvCxnSpPr>
        <xdr:cNvPr id="261" name="直線コネクタ 260">
          <a:extLst>
            <a:ext uri="{FF2B5EF4-FFF2-40B4-BE49-F238E27FC236}">
              <a16:creationId xmlns:a16="http://schemas.microsoft.com/office/drawing/2014/main" id="{5000C0B4-8FB1-416A-95DF-4DC6385467F4}"/>
            </a:ext>
          </a:extLst>
        </xdr:cNvPr>
        <xdr:cNvCxnSpPr/>
      </xdr:nvCxnSpPr>
      <xdr:spPr>
        <a:xfrm>
          <a:off x="4546600" y="13344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52269</xdr:rowOff>
    </xdr:from>
    <xdr:ext cx="405111" cy="259045"/>
    <xdr:sp macro="" textlink="">
      <xdr:nvSpPr>
        <xdr:cNvPr id="262" name="【福祉施設】&#10;有形固定資産減価償却率平均値テキスト">
          <a:extLst>
            <a:ext uri="{FF2B5EF4-FFF2-40B4-BE49-F238E27FC236}">
              <a16:creationId xmlns:a16="http://schemas.microsoft.com/office/drawing/2014/main" id="{678197FC-4528-428A-9BAA-3C9F75032C90}"/>
            </a:ext>
          </a:extLst>
        </xdr:cNvPr>
        <xdr:cNvSpPr txBox="1"/>
      </xdr:nvSpPr>
      <xdr:spPr>
        <a:xfrm>
          <a:off x="4673600" y="141111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73842</xdr:rowOff>
    </xdr:from>
    <xdr:to>
      <xdr:col>24</xdr:col>
      <xdr:colOff>114300</xdr:colOff>
      <xdr:row>83</xdr:row>
      <xdr:rowOff>3992</xdr:rowOff>
    </xdr:to>
    <xdr:sp macro="" textlink="">
      <xdr:nvSpPr>
        <xdr:cNvPr id="263" name="フローチャート: 判断 262">
          <a:extLst>
            <a:ext uri="{FF2B5EF4-FFF2-40B4-BE49-F238E27FC236}">
              <a16:creationId xmlns:a16="http://schemas.microsoft.com/office/drawing/2014/main" id="{41E5FCCB-22FA-449C-BAB5-F766ED345A6F}"/>
            </a:ext>
          </a:extLst>
        </xdr:cNvPr>
        <xdr:cNvSpPr/>
      </xdr:nvSpPr>
      <xdr:spPr>
        <a:xfrm>
          <a:off x="4584700" y="1413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34652</xdr:rowOff>
    </xdr:from>
    <xdr:to>
      <xdr:col>20</xdr:col>
      <xdr:colOff>38100</xdr:colOff>
      <xdr:row>82</xdr:row>
      <xdr:rowOff>136252</xdr:rowOff>
    </xdr:to>
    <xdr:sp macro="" textlink="">
      <xdr:nvSpPr>
        <xdr:cNvPr id="264" name="フローチャート: 判断 263">
          <a:extLst>
            <a:ext uri="{FF2B5EF4-FFF2-40B4-BE49-F238E27FC236}">
              <a16:creationId xmlns:a16="http://schemas.microsoft.com/office/drawing/2014/main" id="{33369536-6E7F-4CDC-B96F-D69FC699C8A9}"/>
            </a:ext>
          </a:extLst>
        </xdr:cNvPr>
        <xdr:cNvSpPr/>
      </xdr:nvSpPr>
      <xdr:spPr>
        <a:xfrm>
          <a:off x="3746500" y="140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23223</xdr:rowOff>
    </xdr:from>
    <xdr:to>
      <xdr:col>15</xdr:col>
      <xdr:colOff>101600</xdr:colOff>
      <xdr:row>82</xdr:row>
      <xdr:rowOff>124823</xdr:rowOff>
    </xdr:to>
    <xdr:sp macro="" textlink="">
      <xdr:nvSpPr>
        <xdr:cNvPr id="265" name="フローチャート: 判断 264">
          <a:extLst>
            <a:ext uri="{FF2B5EF4-FFF2-40B4-BE49-F238E27FC236}">
              <a16:creationId xmlns:a16="http://schemas.microsoft.com/office/drawing/2014/main" id="{FD4B0DE4-62D7-45AE-8397-FEB9F22DC7A7}"/>
            </a:ext>
          </a:extLst>
        </xdr:cNvPr>
        <xdr:cNvSpPr/>
      </xdr:nvSpPr>
      <xdr:spPr>
        <a:xfrm>
          <a:off x="2857500" y="1408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148952</xdr:rowOff>
    </xdr:from>
    <xdr:to>
      <xdr:col>10</xdr:col>
      <xdr:colOff>165100</xdr:colOff>
      <xdr:row>82</xdr:row>
      <xdr:rowOff>79102</xdr:rowOff>
    </xdr:to>
    <xdr:sp macro="" textlink="">
      <xdr:nvSpPr>
        <xdr:cNvPr id="266" name="フローチャート: 判断 265">
          <a:extLst>
            <a:ext uri="{FF2B5EF4-FFF2-40B4-BE49-F238E27FC236}">
              <a16:creationId xmlns:a16="http://schemas.microsoft.com/office/drawing/2014/main" id="{1078BBC2-C744-4BD0-BC56-8646727B2027}"/>
            </a:ext>
          </a:extLst>
        </xdr:cNvPr>
        <xdr:cNvSpPr/>
      </xdr:nvSpPr>
      <xdr:spPr>
        <a:xfrm>
          <a:off x="1968500" y="1403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103232</xdr:rowOff>
    </xdr:from>
    <xdr:to>
      <xdr:col>6</xdr:col>
      <xdr:colOff>38100</xdr:colOff>
      <xdr:row>82</xdr:row>
      <xdr:rowOff>33382</xdr:rowOff>
    </xdr:to>
    <xdr:sp macro="" textlink="">
      <xdr:nvSpPr>
        <xdr:cNvPr id="267" name="フローチャート: 判断 266">
          <a:extLst>
            <a:ext uri="{FF2B5EF4-FFF2-40B4-BE49-F238E27FC236}">
              <a16:creationId xmlns:a16="http://schemas.microsoft.com/office/drawing/2014/main" id="{D0DE0267-695C-4F55-B4A9-C03E6FA1B6DA}"/>
            </a:ext>
          </a:extLst>
        </xdr:cNvPr>
        <xdr:cNvSpPr/>
      </xdr:nvSpPr>
      <xdr:spPr>
        <a:xfrm>
          <a:off x="1079500" y="1399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8" name="テキスト ボックス 267">
          <a:extLst>
            <a:ext uri="{FF2B5EF4-FFF2-40B4-BE49-F238E27FC236}">
              <a16:creationId xmlns:a16="http://schemas.microsoft.com/office/drawing/2014/main" id="{48F4DF07-E8DE-4C2D-9DE7-7098FD97C24A}"/>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9" name="テキスト ボックス 268">
          <a:extLst>
            <a:ext uri="{FF2B5EF4-FFF2-40B4-BE49-F238E27FC236}">
              <a16:creationId xmlns:a16="http://schemas.microsoft.com/office/drawing/2014/main" id="{A9E9C9DF-D335-49A6-886F-433C9448100F}"/>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0" name="テキスト ボックス 269">
          <a:extLst>
            <a:ext uri="{FF2B5EF4-FFF2-40B4-BE49-F238E27FC236}">
              <a16:creationId xmlns:a16="http://schemas.microsoft.com/office/drawing/2014/main" id="{1025548C-F97B-48BF-AFD1-2726B7FCAD45}"/>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1" name="テキスト ボックス 270">
          <a:extLst>
            <a:ext uri="{FF2B5EF4-FFF2-40B4-BE49-F238E27FC236}">
              <a16:creationId xmlns:a16="http://schemas.microsoft.com/office/drawing/2014/main" id="{B9A22250-2329-43FE-A72C-F6A3529EEA97}"/>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2" name="テキスト ボックス 271">
          <a:extLst>
            <a:ext uri="{FF2B5EF4-FFF2-40B4-BE49-F238E27FC236}">
              <a16:creationId xmlns:a16="http://schemas.microsoft.com/office/drawing/2014/main" id="{8933903F-A3DF-467C-B3CA-9C56F6AEFC18}"/>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60779</xdr:rowOff>
    </xdr:from>
    <xdr:to>
      <xdr:col>20</xdr:col>
      <xdr:colOff>38100</xdr:colOff>
      <xdr:row>81</xdr:row>
      <xdr:rowOff>162379</xdr:rowOff>
    </xdr:to>
    <xdr:sp macro="" textlink="">
      <xdr:nvSpPr>
        <xdr:cNvPr id="273" name="楕円 272">
          <a:extLst>
            <a:ext uri="{FF2B5EF4-FFF2-40B4-BE49-F238E27FC236}">
              <a16:creationId xmlns:a16="http://schemas.microsoft.com/office/drawing/2014/main" id="{BC5AFB9B-EAB7-4F1E-A15D-F3D227EA23ED}"/>
            </a:ext>
          </a:extLst>
        </xdr:cNvPr>
        <xdr:cNvSpPr/>
      </xdr:nvSpPr>
      <xdr:spPr>
        <a:xfrm>
          <a:off x="3746500" y="1394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33020</xdr:rowOff>
    </xdr:from>
    <xdr:to>
      <xdr:col>15</xdr:col>
      <xdr:colOff>101600</xdr:colOff>
      <xdr:row>81</xdr:row>
      <xdr:rowOff>134620</xdr:rowOff>
    </xdr:to>
    <xdr:sp macro="" textlink="">
      <xdr:nvSpPr>
        <xdr:cNvPr id="274" name="楕円 273">
          <a:extLst>
            <a:ext uri="{FF2B5EF4-FFF2-40B4-BE49-F238E27FC236}">
              <a16:creationId xmlns:a16="http://schemas.microsoft.com/office/drawing/2014/main" id="{5FEF8E20-95D7-4D32-9E7D-12E80A685C46}"/>
            </a:ext>
          </a:extLst>
        </xdr:cNvPr>
        <xdr:cNvSpPr/>
      </xdr:nvSpPr>
      <xdr:spPr>
        <a:xfrm>
          <a:off x="2857500" y="1392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83820</xdr:rowOff>
    </xdr:from>
    <xdr:to>
      <xdr:col>19</xdr:col>
      <xdr:colOff>177800</xdr:colOff>
      <xdr:row>81</xdr:row>
      <xdr:rowOff>111579</xdr:rowOff>
    </xdr:to>
    <xdr:cxnSp macro="">
      <xdr:nvCxnSpPr>
        <xdr:cNvPr id="275" name="直線コネクタ 274">
          <a:extLst>
            <a:ext uri="{FF2B5EF4-FFF2-40B4-BE49-F238E27FC236}">
              <a16:creationId xmlns:a16="http://schemas.microsoft.com/office/drawing/2014/main" id="{A59A2FE5-5ABD-480A-A358-9C57D5E45818}"/>
            </a:ext>
          </a:extLst>
        </xdr:cNvPr>
        <xdr:cNvCxnSpPr/>
      </xdr:nvCxnSpPr>
      <xdr:spPr>
        <a:xfrm>
          <a:off x="2908300" y="13971270"/>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363</xdr:rowOff>
    </xdr:from>
    <xdr:to>
      <xdr:col>10</xdr:col>
      <xdr:colOff>165100</xdr:colOff>
      <xdr:row>81</xdr:row>
      <xdr:rowOff>101963</xdr:rowOff>
    </xdr:to>
    <xdr:sp macro="" textlink="">
      <xdr:nvSpPr>
        <xdr:cNvPr id="276" name="楕円 275">
          <a:extLst>
            <a:ext uri="{FF2B5EF4-FFF2-40B4-BE49-F238E27FC236}">
              <a16:creationId xmlns:a16="http://schemas.microsoft.com/office/drawing/2014/main" id="{98FDA369-3C46-4700-9415-BD2A0B806035}"/>
            </a:ext>
          </a:extLst>
        </xdr:cNvPr>
        <xdr:cNvSpPr/>
      </xdr:nvSpPr>
      <xdr:spPr>
        <a:xfrm>
          <a:off x="1968500" y="13887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51163</xdr:rowOff>
    </xdr:from>
    <xdr:to>
      <xdr:col>15</xdr:col>
      <xdr:colOff>50800</xdr:colOff>
      <xdr:row>81</xdr:row>
      <xdr:rowOff>83820</xdr:rowOff>
    </xdr:to>
    <xdr:cxnSp macro="">
      <xdr:nvCxnSpPr>
        <xdr:cNvPr id="277" name="直線コネクタ 276">
          <a:extLst>
            <a:ext uri="{FF2B5EF4-FFF2-40B4-BE49-F238E27FC236}">
              <a16:creationId xmlns:a16="http://schemas.microsoft.com/office/drawing/2014/main" id="{E92C77F0-C757-4578-9DEE-0D35DC67CCF7}"/>
            </a:ext>
          </a:extLst>
        </xdr:cNvPr>
        <xdr:cNvCxnSpPr/>
      </xdr:nvCxnSpPr>
      <xdr:spPr>
        <a:xfrm>
          <a:off x="2019300" y="1393861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139156</xdr:rowOff>
    </xdr:from>
    <xdr:to>
      <xdr:col>6</xdr:col>
      <xdr:colOff>38100</xdr:colOff>
      <xdr:row>81</xdr:row>
      <xdr:rowOff>69306</xdr:rowOff>
    </xdr:to>
    <xdr:sp macro="" textlink="">
      <xdr:nvSpPr>
        <xdr:cNvPr id="278" name="楕円 277">
          <a:extLst>
            <a:ext uri="{FF2B5EF4-FFF2-40B4-BE49-F238E27FC236}">
              <a16:creationId xmlns:a16="http://schemas.microsoft.com/office/drawing/2014/main" id="{6B36A57E-3C24-407B-B94B-32670F684C90}"/>
            </a:ext>
          </a:extLst>
        </xdr:cNvPr>
        <xdr:cNvSpPr/>
      </xdr:nvSpPr>
      <xdr:spPr>
        <a:xfrm>
          <a:off x="1079500" y="13855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18506</xdr:rowOff>
    </xdr:from>
    <xdr:to>
      <xdr:col>10</xdr:col>
      <xdr:colOff>114300</xdr:colOff>
      <xdr:row>81</xdr:row>
      <xdr:rowOff>51163</xdr:rowOff>
    </xdr:to>
    <xdr:cxnSp macro="">
      <xdr:nvCxnSpPr>
        <xdr:cNvPr id="279" name="直線コネクタ 278">
          <a:extLst>
            <a:ext uri="{FF2B5EF4-FFF2-40B4-BE49-F238E27FC236}">
              <a16:creationId xmlns:a16="http://schemas.microsoft.com/office/drawing/2014/main" id="{AD381D8F-99E7-4F93-9CA0-8ABDB21815E6}"/>
            </a:ext>
          </a:extLst>
        </xdr:cNvPr>
        <xdr:cNvCxnSpPr/>
      </xdr:nvCxnSpPr>
      <xdr:spPr>
        <a:xfrm>
          <a:off x="1130300" y="1390595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127379</xdr:rowOff>
    </xdr:from>
    <xdr:ext cx="405111" cy="259045"/>
    <xdr:sp macro="" textlink="">
      <xdr:nvSpPr>
        <xdr:cNvPr id="280" name="n_1aveValue【福祉施設】&#10;有形固定資産減価償却率">
          <a:extLst>
            <a:ext uri="{FF2B5EF4-FFF2-40B4-BE49-F238E27FC236}">
              <a16:creationId xmlns:a16="http://schemas.microsoft.com/office/drawing/2014/main" id="{F1903763-CF26-48C1-8BFE-1D3F91CD5BEC}"/>
            </a:ext>
          </a:extLst>
        </xdr:cNvPr>
        <xdr:cNvSpPr txBox="1"/>
      </xdr:nvSpPr>
      <xdr:spPr>
        <a:xfrm>
          <a:off x="3582044" y="14186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115950</xdr:rowOff>
    </xdr:from>
    <xdr:ext cx="405111" cy="259045"/>
    <xdr:sp macro="" textlink="">
      <xdr:nvSpPr>
        <xdr:cNvPr id="281" name="n_2aveValue【福祉施設】&#10;有形固定資産減価償却率">
          <a:extLst>
            <a:ext uri="{FF2B5EF4-FFF2-40B4-BE49-F238E27FC236}">
              <a16:creationId xmlns:a16="http://schemas.microsoft.com/office/drawing/2014/main" id="{47222265-C61A-4702-8315-21B118E40FAA}"/>
            </a:ext>
          </a:extLst>
        </xdr:cNvPr>
        <xdr:cNvSpPr txBox="1"/>
      </xdr:nvSpPr>
      <xdr:spPr>
        <a:xfrm>
          <a:off x="2705744" y="14174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70229</xdr:rowOff>
    </xdr:from>
    <xdr:ext cx="405111" cy="259045"/>
    <xdr:sp macro="" textlink="">
      <xdr:nvSpPr>
        <xdr:cNvPr id="282" name="n_3aveValue【福祉施設】&#10;有形固定資産減価償却率">
          <a:extLst>
            <a:ext uri="{FF2B5EF4-FFF2-40B4-BE49-F238E27FC236}">
              <a16:creationId xmlns:a16="http://schemas.microsoft.com/office/drawing/2014/main" id="{04E364FE-2ED3-4B6D-BBBB-B95144B3163F}"/>
            </a:ext>
          </a:extLst>
        </xdr:cNvPr>
        <xdr:cNvSpPr txBox="1"/>
      </xdr:nvSpPr>
      <xdr:spPr>
        <a:xfrm>
          <a:off x="1816744" y="14129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24509</xdr:rowOff>
    </xdr:from>
    <xdr:ext cx="405111" cy="259045"/>
    <xdr:sp macro="" textlink="">
      <xdr:nvSpPr>
        <xdr:cNvPr id="283" name="n_4aveValue【福祉施設】&#10;有形固定資産減価償却率">
          <a:extLst>
            <a:ext uri="{FF2B5EF4-FFF2-40B4-BE49-F238E27FC236}">
              <a16:creationId xmlns:a16="http://schemas.microsoft.com/office/drawing/2014/main" id="{504B6FCB-544A-4516-B091-4CA259AE454D}"/>
            </a:ext>
          </a:extLst>
        </xdr:cNvPr>
        <xdr:cNvSpPr txBox="1"/>
      </xdr:nvSpPr>
      <xdr:spPr>
        <a:xfrm>
          <a:off x="927744" y="14083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7456</xdr:rowOff>
    </xdr:from>
    <xdr:ext cx="405111" cy="259045"/>
    <xdr:sp macro="" textlink="">
      <xdr:nvSpPr>
        <xdr:cNvPr id="284" name="n_1mainValue【福祉施設】&#10;有形固定資産減価償却率">
          <a:extLst>
            <a:ext uri="{FF2B5EF4-FFF2-40B4-BE49-F238E27FC236}">
              <a16:creationId xmlns:a16="http://schemas.microsoft.com/office/drawing/2014/main" id="{AE58B082-F19D-413C-96B0-5668E91D8C9C}"/>
            </a:ext>
          </a:extLst>
        </xdr:cNvPr>
        <xdr:cNvSpPr txBox="1"/>
      </xdr:nvSpPr>
      <xdr:spPr>
        <a:xfrm>
          <a:off x="3582044" y="137234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151147</xdr:rowOff>
    </xdr:from>
    <xdr:ext cx="405111" cy="259045"/>
    <xdr:sp macro="" textlink="">
      <xdr:nvSpPr>
        <xdr:cNvPr id="285" name="n_2mainValue【福祉施設】&#10;有形固定資産減価償却率">
          <a:extLst>
            <a:ext uri="{FF2B5EF4-FFF2-40B4-BE49-F238E27FC236}">
              <a16:creationId xmlns:a16="http://schemas.microsoft.com/office/drawing/2014/main" id="{B30C702E-0684-4D46-84A2-C223478BC370}"/>
            </a:ext>
          </a:extLst>
        </xdr:cNvPr>
        <xdr:cNvSpPr txBox="1"/>
      </xdr:nvSpPr>
      <xdr:spPr>
        <a:xfrm>
          <a:off x="2705744" y="1369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118490</xdr:rowOff>
    </xdr:from>
    <xdr:ext cx="405111" cy="259045"/>
    <xdr:sp macro="" textlink="">
      <xdr:nvSpPr>
        <xdr:cNvPr id="286" name="n_3mainValue【福祉施設】&#10;有形固定資産減価償却率">
          <a:extLst>
            <a:ext uri="{FF2B5EF4-FFF2-40B4-BE49-F238E27FC236}">
              <a16:creationId xmlns:a16="http://schemas.microsoft.com/office/drawing/2014/main" id="{9F6025AD-47F8-446E-915C-11BB9B6F3A69}"/>
            </a:ext>
          </a:extLst>
        </xdr:cNvPr>
        <xdr:cNvSpPr txBox="1"/>
      </xdr:nvSpPr>
      <xdr:spPr>
        <a:xfrm>
          <a:off x="1816744" y="13663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85833</xdr:rowOff>
    </xdr:from>
    <xdr:ext cx="405111" cy="259045"/>
    <xdr:sp macro="" textlink="">
      <xdr:nvSpPr>
        <xdr:cNvPr id="287" name="n_4mainValue【福祉施設】&#10;有形固定資産減価償却率">
          <a:extLst>
            <a:ext uri="{FF2B5EF4-FFF2-40B4-BE49-F238E27FC236}">
              <a16:creationId xmlns:a16="http://schemas.microsoft.com/office/drawing/2014/main" id="{7F41F2EA-65EE-4EF8-997C-6CBA60F3E37B}"/>
            </a:ext>
          </a:extLst>
        </xdr:cNvPr>
        <xdr:cNvSpPr txBox="1"/>
      </xdr:nvSpPr>
      <xdr:spPr>
        <a:xfrm>
          <a:off x="927744" y="13630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88" name="正方形/長方形 287">
          <a:extLst>
            <a:ext uri="{FF2B5EF4-FFF2-40B4-BE49-F238E27FC236}">
              <a16:creationId xmlns:a16="http://schemas.microsoft.com/office/drawing/2014/main" id="{FFB1570B-095B-4254-884C-4FF5104FEE9C}"/>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9" name="正方形/長方形 288">
          <a:extLst>
            <a:ext uri="{FF2B5EF4-FFF2-40B4-BE49-F238E27FC236}">
              <a16:creationId xmlns:a16="http://schemas.microsoft.com/office/drawing/2014/main" id="{F6083F18-CCC3-4762-AFD1-5DFC8A220892}"/>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0" name="正方形/長方形 289">
          <a:extLst>
            <a:ext uri="{FF2B5EF4-FFF2-40B4-BE49-F238E27FC236}">
              <a16:creationId xmlns:a16="http://schemas.microsoft.com/office/drawing/2014/main" id="{3F13AE3B-B8AB-4C6D-9C49-78F3DC582624}"/>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1" name="正方形/長方形 290">
          <a:extLst>
            <a:ext uri="{FF2B5EF4-FFF2-40B4-BE49-F238E27FC236}">
              <a16:creationId xmlns:a16="http://schemas.microsoft.com/office/drawing/2014/main" id="{10567868-5438-483D-9939-D5B35FFDDEFD}"/>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2" name="正方形/長方形 291">
          <a:extLst>
            <a:ext uri="{FF2B5EF4-FFF2-40B4-BE49-F238E27FC236}">
              <a16:creationId xmlns:a16="http://schemas.microsoft.com/office/drawing/2014/main" id="{16C2F107-F193-46D0-A901-C1C7D1E5A0E2}"/>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3" name="正方形/長方形 292">
          <a:extLst>
            <a:ext uri="{FF2B5EF4-FFF2-40B4-BE49-F238E27FC236}">
              <a16:creationId xmlns:a16="http://schemas.microsoft.com/office/drawing/2014/main" id="{39FBB493-AA70-4029-A16D-16E6B24F3107}"/>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4" name="正方形/長方形 293">
          <a:extLst>
            <a:ext uri="{FF2B5EF4-FFF2-40B4-BE49-F238E27FC236}">
              <a16:creationId xmlns:a16="http://schemas.microsoft.com/office/drawing/2014/main" id="{AF6962DF-59CD-4797-9BB3-D9DE1F71EA04}"/>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95" name="正方形/長方形 294">
          <a:extLst>
            <a:ext uri="{FF2B5EF4-FFF2-40B4-BE49-F238E27FC236}">
              <a16:creationId xmlns:a16="http://schemas.microsoft.com/office/drawing/2014/main" id="{FA54067B-14BD-46ED-B43C-E3E8C31FFD32}"/>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96" name="テキスト ボックス 295">
          <a:extLst>
            <a:ext uri="{FF2B5EF4-FFF2-40B4-BE49-F238E27FC236}">
              <a16:creationId xmlns:a16="http://schemas.microsoft.com/office/drawing/2014/main" id="{DA79A97D-0056-4D2C-9997-2C3A47FA2A3D}"/>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97" name="直線コネクタ 296">
          <a:extLst>
            <a:ext uri="{FF2B5EF4-FFF2-40B4-BE49-F238E27FC236}">
              <a16:creationId xmlns:a16="http://schemas.microsoft.com/office/drawing/2014/main" id="{1C36F371-CF52-449F-98C9-C74A34C41B66}"/>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98" name="直線コネクタ 297">
          <a:extLst>
            <a:ext uri="{FF2B5EF4-FFF2-40B4-BE49-F238E27FC236}">
              <a16:creationId xmlns:a16="http://schemas.microsoft.com/office/drawing/2014/main" id="{3FF14CC7-4627-407B-B4DE-6CAEB1505456}"/>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99" name="テキスト ボックス 298">
          <a:extLst>
            <a:ext uri="{FF2B5EF4-FFF2-40B4-BE49-F238E27FC236}">
              <a16:creationId xmlns:a16="http://schemas.microsoft.com/office/drawing/2014/main" id="{75FCE170-AE57-4807-8C6A-3BD69D8CB051}"/>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00" name="直線コネクタ 299">
          <a:extLst>
            <a:ext uri="{FF2B5EF4-FFF2-40B4-BE49-F238E27FC236}">
              <a16:creationId xmlns:a16="http://schemas.microsoft.com/office/drawing/2014/main" id="{6F482210-6D5E-4828-BD7A-837AD5560BB1}"/>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01" name="テキスト ボックス 300">
          <a:extLst>
            <a:ext uri="{FF2B5EF4-FFF2-40B4-BE49-F238E27FC236}">
              <a16:creationId xmlns:a16="http://schemas.microsoft.com/office/drawing/2014/main" id="{AAC28D21-762C-46F8-BEDB-E80EF4467C6F}"/>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02" name="直線コネクタ 301">
          <a:extLst>
            <a:ext uri="{FF2B5EF4-FFF2-40B4-BE49-F238E27FC236}">
              <a16:creationId xmlns:a16="http://schemas.microsoft.com/office/drawing/2014/main" id="{0E2786A8-20EC-4FE3-A159-BE60F5AF0F08}"/>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03" name="テキスト ボックス 302">
          <a:extLst>
            <a:ext uri="{FF2B5EF4-FFF2-40B4-BE49-F238E27FC236}">
              <a16:creationId xmlns:a16="http://schemas.microsoft.com/office/drawing/2014/main" id="{83C3F3F9-1D77-426C-A3FB-889154B688A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04" name="直線コネクタ 303">
          <a:extLst>
            <a:ext uri="{FF2B5EF4-FFF2-40B4-BE49-F238E27FC236}">
              <a16:creationId xmlns:a16="http://schemas.microsoft.com/office/drawing/2014/main" id="{054FD0DB-65F9-4DC9-8958-A06612E2869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05" name="テキスト ボックス 304">
          <a:extLst>
            <a:ext uri="{FF2B5EF4-FFF2-40B4-BE49-F238E27FC236}">
              <a16:creationId xmlns:a16="http://schemas.microsoft.com/office/drawing/2014/main" id="{94FE7381-C4D1-4D21-BA9C-F9B819D683DB}"/>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06" name="直線コネクタ 305">
          <a:extLst>
            <a:ext uri="{FF2B5EF4-FFF2-40B4-BE49-F238E27FC236}">
              <a16:creationId xmlns:a16="http://schemas.microsoft.com/office/drawing/2014/main" id="{7702533D-1108-407B-A3FA-B13CE0C269F5}"/>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07" name="テキスト ボックス 306">
          <a:extLst>
            <a:ext uri="{FF2B5EF4-FFF2-40B4-BE49-F238E27FC236}">
              <a16:creationId xmlns:a16="http://schemas.microsoft.com/office/drawing/2014/main" id="{9445D94B-DECD-4DE6-BD19-8C94256A16B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8" name="直線コネクタ 307">
          <a:extLst>
            <a:ext uri="{FF2B5EF4-FFF2-40B4-BE49-F238E27FC236}">
              <a16:creationId xmlns:a16="http://schemas.microsoft.com/office/drawing/2014/main" id="{A2F1D507-A268-4536-8AC9-D35F6CD7567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09" name="テキスト ボックス 308">
          <a:extLst>
            <a:ext uri="{FF2B5EF4-FFF2-40B4-BE49-F238E27FC236}">
              <a16:creationId xmlns:a16="http://schemas.microsoft.com/office/drawing/2014/main" id="{93A20B66-9ED9-43E0-96BC-28A158BAEBFC}"/>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0" name="【福祉施設】&#10;一人当たり面積グラフ枠">
          <a:extLst>
            <a:ext uri="{FF2B5EF4-FFF2-40B4-BE49-F238E27FC236}">
              <a16:creationId xmlns:a16="http://schemas.microsoft.com/office/drawing/2014/main" id="{DCA89AAF-1059-4E3B-8CB8-3B71EDA69BC8}"/>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37337</xdr:rowOff>
    </xdr:from>
    <xdr:to>
      <xdr:col>54</xdr:col>
      <xdr:colOff>189865</xdr:colOff>
      <xdr:row>86</xdr:row>
      <xdr:rowOff>102488</xdr:rowOff>
    </xdr:to>
    <xdr:cxnSp macro="">
      <xdr:nvCxnSpPr>
        <xdr:cNvPr id="311" name="直線コネクタ 310">
          <a:extLst>
            <a:ext uri="{FF2B5EF4-FFF2-40B4-BE49-F238E27FC236}">
              <a16:creationId xmlns:a16="http://schemas.microsoft.com/office/drawing/2014/main" id="{4111E2F5-2B67-4D9B-9665-88FB8D4E53FA}"/>
            </a:ext>
          </a:extLst>
        </xdr:cNvPr>
        <xdr:cNvCxnSpPr/>
      </xdr:nvCxnSpPr>
      <xdr:spPr>
        <a:xfrm flipV="1">
          <a:off x="10476865" y="13238987"/>
          <a:ext cx="0" cy="16082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106315</xdr:rowOff>
    </xdr:from>
    <xdr:ext cx="469744" cy="259045"/>
    <xdr:sp macro="" textlink="">
      <xdr:nvSpPr>
        <xdr:cNvPr id="312" name="【福祉施設】&#10;一人当たり面積最小値テキスト">
          <a:extLst>
            <a:ext uri="{FF2B5EF4-FFF2-40B4-BE49-F238E27FC236}">
              <a16:creationId xmlns:a16="http://schemas.microsoft.com/office/drawing/2014/main" id="{1D72363E-2165-415E-B0A3-D421AA3DD3E5}"/>
            </a:ext>
          </a:extLst>
        </xdr:cNvPr>
        <xdr:cNvSpPr txBox="1"/>
      </xdr:nvSpPr>
      <xdr:spPr>
        <a:xfrm>
          <a:off x="10515600" y="14851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102488</xdr:rowOff>
    </xdr:from>
    <xdr:to>
      <xdr:col>55</xdr:col>
      <xdr:colOff>88900</xdr:colOff>
      <xdr:row>86</xdr:row>
      <xdr:rowOff>102488</xdr:rowOff>
    </xdr:to>
    <xdr:cxnSp macro="">
      <xdr:nvCxnSpPr>
        <xdr:cNvPr id="313" name="直線コネクタ 312">
          <a:extLst>
            <a:ext uri="{FF2B5EF4-FFF2-40B4-BE49-F238E27FC236}">
              <a16:creationId xmlns:a16="http://schemas.microsoft.com/office/drawing/2014/main" id="{7325682B-A27D-4EF9-8517-63E1C404665A}"/>
            </a:ext>
          </a:extLst>
        </xdr:cNvPr>
        <xdr:cNvCxnSpPr/>
      </xdr:nvCxnSpPr>
      <xdr:spPr>
        <a:xfrm>
          <a:off x="10388600" y="14847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155464</xdr:rowOff>
    </xdr:from>
    <xdr:ext cx="469744" cy="259045"/>
    <xdr:sp macro="" textlink="">
      <xdr:nvSpPr>
        <xdr:cNvPr id="314" name="【福祉施設】&#10;一人当たり面積最大値テキスト">
          <a:extLst>
            <a:ext uri="{FF2B5EF4-FFF2-40B4-BE49-F238E27FC236}">
              <a16:creationId xmlns:a16="http://schemas.microsoft.com/office/drawing/2014/main" id="{7FE84043-DCA4-403B-B3A1-358F3E5889AB}"/>
            </a:ext>
          </a:extLst>
        </xdr:cNvPr>
        <xdr:cNvSpPr txBox="1"/>
      </xdr:nvSpPr>
      <xdr:spPr>
        <a:xfrm>
          <a:off x="10515600" y="13014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37337</xdr:rowOff>
    </xdr:from>
    <xdr:to>
      <xdr:col>55</xdr:col>
      <xdr:colOff>88900</xdr:colOff>
      <xdr:row>77</xdr:row>
      <xdr:rowOff>37337</xdr:rowOff>
    </xdr:to>
    <xdr:cxnSp macro="">
      <xdr:nvCxnSpPr>
        <xdr:cNvPr id="315" name="直線コネクタ 314">
          <a:extLst>
            <a:ext uri="{FF2B5EF4-FFF2-40B4-BE49-F238E27FC236}">
              <a16:creationId xmlns:a16="http://schemas.microsoft.com/office/drawing/2014/main" id="{5EC4A48C-5FF7-4E9C-BC0F-D7BBAE9BC772}"/>
            </a:ext>
          </a:extLst>
        </xdr:cNvPr>
        <xdr:cNvCxnSpPr/>
      </xdr:nvCxnSpPr>
      <xdr:spPr>
        <a:xfrm>
          <a:off x="10388600" y="13238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88789</xdr:rowOff>
    </xdr:from>
    <xdr:ext cx="469744" cy="259045"/>
    <xdr:sp macro="" textlink="">
      <xdr:nvSpPr>
        <xdr:cNvPr id="316" name="【福祉施設】&#10;一人当たり面積平均値テキスト">
          <a:extLst>
            <a:ext uri="{FF2B5EF4-FFF2-40B4-BE49-F238E27FC236}">
              <a16:creationId xmlns:a16="http://schemas.microsoft.com/office/drawing/2014/main" id="{EA6E4CCE-5E16-4C70-92E9-40361FB7F947}"/>
            </a:ext>
          </a:extLst>
        </xdr:cNvPr>
        <xdr:cNvSpPr txBox="1"/>
      </xdr:nvSpPr>
      <xdr:spPr>
        <a:xfrm>
          <a:off x="10515600" y="144905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110362</xdr:rowOff>
    </xdr:from>
    <xdr:to>
      <xdr:col>55</xdr:col>
      <xdr:colOff>50800</xdr:colOff>
      <xdr:row>85</xdr:row>
      <xdr:rowOff>40512</xdr:rowOff>
    </xdr:to>
    <xdr:sp macro="" textlink="">
      <xdr:nvSpPr>
        <xdr:cNvPr id="317" name="フローチャート: 判断 316">
          <a:extLst>
            <a:ext uri="{FF2B5EF4-FFF2-40B4-BE49-F238E27FC236}">
              <a16:creationId xmlns:a16="http://schemas.microsoft.com/office/drawing/2014/main" id="{298E4346-9BB4-4CD9-98DC-2FE13F9AE78A}"/>
            </a:ext>
          </a:extLst>
        </xdr:cNvPr>
        <xdr:cNvSpPr/>
      </xdr:nvSpPr>
      <xdr:spPr>
        <a:xfrm>
          <a:off x="10426700" y="14512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109601</xdr:rowOff>
    </xdr:from>
    <xdr:to>
      <xdr:col>50</xdr:col>
      <xdr:colOff>165100</xdr:colOff>
      <xdr:row>85</xdr:row>
      <xdr:rowOff>39751</xdr:rowOff>
    </xdr:to>
    <xdr:sp macro="" textlink="">
      <xdr:nvSpPr>
        <xdr:cNvPr id="318" name="フローチャート: 判断 317">
          <a:extLst>
            <a:ext uri="{FF2B5EF4-FFF2-40B4-BE49-F238E27FC236}">
              <a16:creationId xmlns:a16="http://schemas.microsoft.com/office/drawing/2014/main" id="{1EBC9B25-923A-47A9-9CA6-F06D3E095D73}"/>
            </a:ext>
          </a:extLst>
        </xdr:cNvPr>
        <xdr:cNvSpPr/>
      </xdr:nvSpPr>
      <xdr:spPr>
        <a:xfrm>
          <a:off x="9588500" y="14511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69596</xdr:rowOff>
    </xdr:from>
    <xdr:to>
      <xdr:col>46</xdr:col>
      <xdr:colOff>38100</xdr:colOff>
      <xdr:row>84</xdr:row>
      <xdr:rowOff>171196</xdr:rowOff>
    </xdr:to>
    <xdr:sp macro="" textlink="">
      <xdr:nvSpPr>
        <xdr:cNvPr id="319" name="フローチャート: 判断 318">
          <a:extLst>
            <a:ext uri="{FF2B5EF4-FFF2-40B4-BE49-F238E27FC236}">
              <a16:creationId xmlns:a16="http://schemas.microsoft.com/office/drawing/2014/main" id="{3E799E56-919E-4BA2-8A18-2A50E3685952}"/>
            </a:ext>
          </a:extLst>
        </xdr:cNvPr>
        <xdr:cNvSpPr/>
      </xdr:nvSpPr>
      <xdr:spPr>
        <a:xfrm>
          <a:off x="8699500" y="1447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46737</xdr:rowOff>
    </xdr:from>
    <xdr:to>
      <xdr:col>41</xdr:col>
      <xdr:colOff>101600</xdr:colOff>
      <xdr:row>84</xdr:row>
      <xdr:rowOff>148337</xdr:rowOff>
    </xdr:to>
    <xdr:sp macro="" textlink="">
      <xdr:nvSpPr>
        <xdr:cNvPr id="320" name="フローチャート: 判断 319">
          <a:extLst>
            <a:ext uri="{FF2B5EF4-FFF2-40B4-BE49-F238E27FC236}">
              <a16:creationId xmlns:a16="http://schemas.microsoft.com/office/drawing/2014/main" id="{DD0E784D-052E-40CB-AF41-D19FA02C5777}"/>
            </a:ext>
          </a:extLst>
        </xdr:cNvPr>
        <xdr:cNvSpPr/>
      </xdr:nvSpPr>
      <xdr:spPr>
        <a:xfrm>
          <a:off x="7810500" y="1444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69596</xdr:rowOff>
    </xdr:from>
    <xdr:to>
      <xdr:col>36</xdr:col>
      <xdr:colOff>165100</xdr:colOff>
      <xdr:row>84</xdr:row>
      <xdr:rowOff>171196</xdr:rowOff>
    </xdr:to>
    <xdr:sp macro="" textlink="">
      <xdr:nvSpPr>
        <xdr:cNvPr id="321" name="フローチャート: 判断 320">
          <a:extLst>
            <a:ext uri="{FF2B5EF4-FFF2-40B4-BE49-F238E27FC236}">
              <a16:creationId xmlns:a16="http://schemas.microsoft.com/office/drawing/2014/main" id="{46F8C5F5-EC9F-4283-8AF4-48887D7413E6}"/>
            </a:ext>
          </a:extLst>
        </xdr:cNvPr>
        <xdr:cNvSpPr/>
      </xdr:nvSpPr>
      <xdr:spPr>
        <a:xfrm>
          <a:off x="6921500" y="1447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2" name="テキスト ボックス 321">
          <a:extLst>
            <a:ext uri="{FF2B5EF4-FFF2-40B4-BE49-F238E27FC236}">
              <a16:creationId xmlns:a16="http://schemas.microsoft.com/office/drawing/2014/main" id="{77009A96-4ACC-4465-95EA-DABB4E86BA26}"/>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3" name="テキスト ボックス 322">
          <a:extLst>
            <a:ext uri="{FF2B5EF4-FFF2-40B4-BE49-F238E27FC236}">
              <a16:creationId xmlns:a16="http://schemas.microsoft.com/office/drawing/2014/main" id="{9F1C7528-B8E8-4FF4-A9B0-2792CA1DBBC1}"/>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4" name="テキスト ボックス 323">
          <a:extLst>
            <a:ext uri="{FF2B5EF4-FFF2-40B4-BE49-F238E27FC236}">
              <a16:creationId xmlns:a16="http://schemas.microsoft.com/office/drawing/2014/main" id="{47FD4CC6-5B7C-4D25-BEED-97688EF023DE}"/>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5" name="テキスト ボックス 324">
          <a:extLst>
            <a:ext uri="{FF2B5EF4-FFF2-40B4-BE49-F238E27FC236}">
              <a16:creationId xmlns:a16="http://schemas.microsoft.com/office/drawing/2014/main" id="{463D15E0-ED37-4BA9-AED2-6AA6AFC77CD3}"/>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6" name="テキスト ボックス 325">
          <a:extLst>
            <a:ext uri="{FF2B5EF4-FFF2-40B4-BE49-F238E27FC236}">
              <a16:creationId xmlns:a16="http://schemas.microsoft.com/office/drawing/2014/main" id="{DCCD1B44-D61D-4CA2-9D15-40BA80F9C3D7}"/>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162940</xdr:rowOff>
    </xdr:from>
    <xdr:to>
      <xdr:col>50</xdr:col>
      <xdr:colOff>165100</xdr:colOff>
      <xdr:row>85</xdr:row>
      <xdr:rowOff>93090</xdr:rowOff>
    </xdr:to>
    <xdr:sp macro="" textlink="">
      <xdr:nvSpPr>
        <xdr:cNvPr id="327" name="楕円 326">
          <a:extLst>
            <a:ext uri="{FF2B5EF4-FFF2-40B4-BE49-F238E27FC236}">
              <a16:creationId xmlns:a16="http://schemas.microsoft.com/office/drawing/2014/main" id="{7F049D24-8C88-4200-B3C8-8AA43D546B7D}"/>
            </a:ext>
          </a:extLst>
        </xdr:cNvPr>
        <xdr:cNvSpPr/>
      </xdr:nvSpPr>
      <xdr:spPr>
        <a:xfrm>
          <a:off x="9588500" y="1456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167894</xdr:rowOff>
    </xdr:from>
    <xdr:to>
      <xdr:col>46</xdr:col>
      <xdr:colOff>38100</xdr:colOff>
      <xdr:row>85</xdr:row>
      <xdr:rowOff>98044</xdr:rowOff>
    </xdr:to>
    <xdr:sp macro="" textlink="">
      <xdr:nvSpPr>
        <xdr:cNvPr id="328" name="楕円 327">
          <a:extLst>
            <a:ext uri="{FF2B5EF4-FFF2-40B4-BE49-F238E27FC236}">
              <a16:creationId xmlns:a16="http://schemas.microsoft.com/office/drawing/2014/main" id="{CA3EAAA7-2D25-49E6-9631-CCA10385BA8C}"/>
            </a:ext>
          </a:extLst>
        </xdr:cNvPr>
        <xdr:cNvSpPr/>
      </xdr:nvSpPr>
      <xdr:spPr>
        <a:xfrm>
          <a:off x="8699500" y="14569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42290</xdr:rowOff>
    </xdr:from>
    <xdr:to>
      <xdr:col>50</xdr:col>
      <xdr:colOff>114300</xdr:colOff>
      <xdr:row>85</xdr:row>
      <xdr:rowOff>47244</xdr:rowOff>
    </xdr:to>
    <xdr:cxnSp macro="">
      <xdr:nvCxnSpPr>
        <xdr:cNvPr id="329" name="直線コネクタ 328">
          <a:extLst>
            <a:ext uri="{FF2B5EF4-FFF2-40B4-BE49-F238E27FC236}">
              <a16:creationId xmlns:a16="http://schemas.microsoft.com/office/drawing/2014/main" id="{F45F2D0C-F33A-4E5E-BDCE-918E75E47DD7}"/>
            </a:ext>
          </a:extLst>
        </xdr:cNvPr>
        <xdr:cNvCxnSpPr/>
      </xdr:nvCxnSpPr>
      <xdr:spPr>
        <a:xfrm flipV="1">
          <a:off x="8750300" y="14615540"/>
          <a:ext cx="889000" cy="4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1015</xdr:rowOff>
    </xdr:from>
    <xdr:to>
      <xdr:col>41</xdr:col>
      <xdr:colOff>101600</xdr:colOff>
      <xdr:row>85</xdr:row>
      <xdr:rowOff>102615</xdr:rowOff>
    </xdr:to>
    <xdr:sp macro="" textlink="">
      <xdr:nvSpPr>
        <xdr:cNvPr id="330" name="楕円 329">
          <a:extLst>
            <a:ext uri="{FF2B5EF4-FFF2-40B4-BE49-F238E27FC236}">
              <a16:creationId xmlns:a16="http://schemas.microsoft.com/office/drawing/2014/main" id="{0E6F1E08-9AD4-4745-B14F-0EB156A2F47B}"/>
            </a:ext>
          </a:extLst>
        </xdr:cNvPr>
        <xdr:cNvSpPr/>
      </xdr:nvSpPr>
      <xdr:spPr>
        <a:xfrm>
          <a:off x="7810500" y="1457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47244</xdr:rowOff>
    </xdr:from>
    <xdr:to>
      <xdr:col>45</xdr:col>
      <xdr:colOff>177800</xdr:colOff>
      <xdr:row>85</xdr:row>
      <xdr:rowOff>51815</xdr:rowOff>
    </xdr:to>
    <xdr:cxnSp macro="">
      <xdr:nvCxnSpPr>
        <xdr:cNvPr id="331" name="直線コネクタ 330">
          <a:extLst>
            <a:ext uri="{FF2B5EF4-FFF2-40B4-BE49-F238E27FC236}">
              <a16:creationId xmlns:a16="http://schemas.microsoft.com/office/drawing/2014/main" id="{9666395B-D3FF-4615-9AB8-B52461E43A26}"/>
            </a:ext>
          </a:extLst>
        </xdr:cNvPr>
        <xdr:cNvCxnSpPr/>
      </xdr:nvCxnSpPr>
      <xdr:spPr>
        <a:xfrm flipV="1">
          <a:off x="7861300" y="14620494"/>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3302</xdr:rowOff>
    </xdr:from>
    <xdr:to>
      <xdr:col>36</xdr:col>
      <xdr:colOff>165100</xdr:colOff>
      <xdr:row>85</xdr:row>
      <xdr:rowOff>104902</xdr:rowOff>
    </xdr:to>
    <xdr:sp macro="" textlink="">
      <xdr:nvSpPr>
        <xdr:cNvPr id="332" name="楕円 331">
          <a:extLst>
            <a:ext uri="{FF2B5EF4-FFF2-40B4-BE49-F238E27FC236}">
              <a16:creationId xmlns:a16="http://schemas.microsoft.com/office/drawing/2014/main" id="{B317EA0D-20DC-4778-AF3E-AF4695D5EB48}"/>
            </a:ext>
          </a:extLst>
        </xdr:cNvPr>
        <xdr:cNvSpPr/>
      </xdr:nvSpPr>
      <xdr:spPr>
        <a:xfrm>
          <a:off x="6921500" y="1457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51815</xdr:rowOff>
    </xdr:from>
    <xdr:to>
      <xdr:col>41</xdr:col>
      <xdr:colOff>50800</xdr:colOff>
      <xdr:row>85</xdr:row>
      <xdr:rowOff>54102</xdr:rowOff>
    </xdr:to>
    <xdr:cxnSp macro="">
      <xdr:nvCxnSpPr>
        <xdr:cNvPr id="333" name="直線コネクタ 332">
          <a:extLst>
            <a:ext uri="{FF2B5EF4-FFF2-40B4-BE49-F238E27FC236}">
              <a16:creationId xmlns:a16="http://schemas.microsoft.com/office/drawing/2014/main" id="{2FAB0878-3468-4537-A5E4-62CBAE44F06F}"/>
            </a:ext>
          </a:extLst>
        </xdr:cNvPr>
        <xdr:cNvCxnSpPr/>
      </xdr:nvCxnSpPr>
      <xdr:spPr>
        <a:xfrm flipV="1">
          <a:off x="6972300" y="14625065"/>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56278</xdr:rowOff>
    </xdr:from>
    <xdr:ext cx="469744" cy="259045"/>
    <xdr:sp macro="" textlink="">
      <xdr:nvSpPr>
        <xdr:cNvPr id="334" name="n_1aveValue【福祉施設】&#10;一人当たり面積">
          <a:extLst>
            <a:ext uri="{FF2B5EF4-FFF2-40B4-BE49-F238E27FC236}">
              <a16:creationId xmlns:a16="http://schemas.microsoft.com/office/drawing/2014/main" id="{CF112CED-47D5-4F69-ADAD-C6054643EADC}"/>
            </a:ext>
          </a:extLst>
        </xdr:cNvPr>
        <xdr:cNvSpPr txBox="1"/>
      </xdr:nvSpPr>
      <xdr:spPr>
        <a:xfrm>
          <a:off x="9391727" y="14286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16273</xdr:rowOff>
    </xdr:from>
    <xdr:ext cx="469744" cy="259045"/>
    <xdr:sp macro="" textlink="">
      <xdr:nvSpPr>
        <xdr:cNvPr id="335" name="n_2aveValue【福祉施設】&#10;一人当たり面積">
          <a:extLst>
            <a:ext uri="{FF2B5EF4-FFF2-40B4-BE49-F238E27FC236}">
              <a16:creationId xmlns:a16="http://schemas.microsoft.com/office/drawing/2014/main" id="{81A52D37-32CF-4E13-958E-87145E27B444}"/>
            </a:ext>
          </a:extLst>
        </xdr:cNvPr>
        <xdr:cNvSpPr txBox="1"/>
      </xdr:nvSpPr>
      <xdr:spPr>
        <a:xfrm>
          <a:off x="8515427" y="14246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164864</xdr:rowOff>
    </xdr:from>
    <xdr:ext cx="469744" cy="259045"/>
    <xdr:sp macro="" textlink="">
      <xdr:nvSpPr>
        <xdr:cNvPr id="336" name="n_3aveValue【福祉施設】&#10;一人当たり面積">
          <a:extLst>
            <a:ext uri="{FF2B5EF4-FFF2-40B4-BE49-F238E27FC236}">
              <a16:creationId xmlns:a16="http://schemas.microsoft.com/office/drawing/2014/main" id="{C4E420C2-A99A-499C-9833-821EA7F136C5}"/>
            </a:ext>
          </a:extLst>
        </xdr:cNvPr>
        <xdr:cNvSpPr txBox="1"/>
      </xdr:nvSpPr>
      <xdr:spPr>
        <a:xfrm>
          <a:off x="7626427" y="1422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16273</xdr:rowOff>
    </xdr:from>
    <xdr:ext cx="469744" cy="259045"/>
    <xdr:sp macro="" textlink="">
      <xdr:nvSpPr>
        <xdr:cNvPr id="337" name="n_4aveValue【福祉施設】&#10;一人当たり面積">
          <a:extLst>
            <a:ext uri="{FF2B5EF4-FFF2-40B4-BE49-F238E27FC236}">
              <a16:creationId xmlns:a16="http://schemas.microsoft.com/office/drawing/2014/main" id="{E65DED86-51AD-4FB5-AC15-60A442DB8099}"/>
            </a:ext>
          </a:extLst>
        </xdr:cNvPr>
        <xdr:cNvSpPr txBox="1"/>
      </xdr:nvSpPr>
      <xdr:spPr>
        <a:xfrm>
          <a:off x="6737427" y="14246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84217</xdr:rowOff>
    </xdr:from>
    <xdr:ext cx="469744" cy="259045"/>
    <xdr:sp macro="" textlink="">
      <xdr:nvSpPr>
        <xdr:cNvPr id="338" name="n_1mainValue【福祉施設】&#10;一人当たり面積">
          <a:extLst>
            <a:ext uri="{FF2B5EF4-FFF2-40B4-BE49-F238E27FC236}">
              <a16:creationId xmlns:a16="http://schemas.microsoft.com/office/drawing/2014/main" id="{1C950CA7-6CE9-4F5C-B0B7-0D1682635109}"/>
            </a:ext>
          </a:extLst>
        </xdr:cNvPr>
        <xdr:cNvSpPr txBox="1"/>
      </xdr:nvSpPr>
      <xdr:spPr>
        <a:xfrm>
          <a:off x="9391727" y="14657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89171</xdr:rowOff>
    </xdr:from>
    <xdr:ext cx="469744" cy="259045"/>
    <xdr:sp macro="" textlink="">
      <xdr:nvSpPr>
        <xdr:cNvPr id="339" name="n_2mainValue【福祉施設】&#10;一人当たり面積">
          <a:extLst>
            <a:ext uri="{FF2B5EF4-FFF2-40B4-BE49-F238E27FC236}">
              <a16:creationId xmlns:a16="http://schemas.microsoft.com/office/drawing/2014/main" id="{D2A15160-A3F3-4354-94B2-531A74597DD0}"/>
            </a:ext>
          </a:extLst>
        </xdr:cNvPr>
        <xdr:cNvSpPr txBox="1"/>
      </xdr:nvSpPr>
      <xdr:spPr>
        <a:xfrm>
          <a:off x="8515427" y="14662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93742</xdr:rowOff>
    </xdr:from>
    <xdr:ext cx="469744" cy="259045"/>
    <xdr:sp macro="" textlink="">
      <xdr:nvSpPr>
        <xdr:cNvPr id="340" name="n_3mainValue【福祉施設】&#10;一人当たり面積">
          <a:extLst>
            <a:ext uri="{FF2B5EF4-FFF2-40B4-BE49-F238E27FC236}">
              <a16:creationId xmlns:a16="http://schemas.microsoft.com/office/drawing/2014/main" id="{4CAA09CB-C405-4040-AB96-A9AE40085692}"/>
            </a:ext>
          </a:extLst>
        </xdr:cNvPr>
        <xdr:cNvSpPr txBox="1"/>
      </xdr:nvSpPr>
      <xdr:spPr>
        <a:xfrm>
          <a:off x="7626427" y="14666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96029</xdr:rowOff>
    </xdr:from>
    <xdr:ext cx="469744" cy="259045"/>
    <xdr:sp macro="" textlink="">
      <xdr:nvSpPr>
        <xdr:cNvPr id="341" name="n_4mainValue【福祉施設】&#10;一人当たり面積">
          <a:extLst>
            <a:ext uri="{FF2B5EF4-FFF2-40B4-BE49-F238E27FC236}">
              <a16:creationId xmlns:a16="http://schemas.microsoft.com/office/drawing/2014/main" id="{24318382-5FD8-4E6C-95AD-CB7ADF5BB3B1}"/>
            </a:ext>
          </a:extLst>
        </xdr:cNvPr>
        <xdr:cNvSpPr txBox="1"/>
      </xdr:nvSpPr>
      <xdr:spPr>
        <a:xfrm>
          <a:off x="6737427" y="14669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2" name="正方形/長方形 341">
          <a:extLst>
            <a:ext uri="{FF2B5EF4-FFF2-40B4-BE49-F238E27FC236}">
              <a16:creationId xmlns:a16="http://schemas.microsoft.com/office/drawing/2014/main" id="{A6D9FA61-1481-4BED-9FD4-76102C4C4364}"/>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3" name="正方形/長方形 342">
          <a:extLst>
            <a:ext uri="{FF2B5EF4-FFF2-40B4-BE49-F238E27FC236}">
              <a16:creationId xmlns:a16="http://schemas.microsoft.com/office/drawing/2014/main" id="{C27955B0-710E-4AF1-A68F-C9433396EE79}"/>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4" name="正方形/長方形 343">
          <a:extLst>
            <a:ext uri="{FF2B5EF4-FFF2-40B4-BE49-F238E27FC236}">
              <a16:creationId xmlns:a16="http://schemas.microsoft.com/office/drawing/2014/main" id="{4E480334-1903-49F5-9D72-0826AE331D55}"/>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5" name="正方形/長方形 344">
          <a:extLst>
            <a:ext uri="{FF2B5EF4-FFF2-40B4-BE49-F238E27FC236}">
              <a16:creationId xmlns:a16="http://schemas.microsoft.com/office/drawing/2014/main" id="{8FA40967-D5B1-47EA-BE60-D5C4FEE64409}"/>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6" name="正方形/長方形 345">
          <a:extLst>
            <a:ext uri="{FF2B5EF4-FFF2-40B4-BE49-F238E27FC236}">
              <a16:creationId xmlns:a16="http://schemas.microsoft.com/office/drawing/2014/main" id="{BE3D3935-4E8E-46E0-AC24-01164D418FAF}"/>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47" name="正方形/長方形 346">
          <a:extLst>
            <a:ext uri="{FF2B5EF4-FFF2-40B4-BE49-F238E27FC236}">
              <a16:creationId xmlns:a16="http://schemas.microsoft.com/office/drawing/2014/main" id="{F24DCD3E-F617-4905-B2B7-8D7F0C6E8C4B}"/>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48" name="正方形/長方形 347">
          <a:extLst>
            <a:ext uri="{FF2B5EF4-FFF2-40B4-BE49-F238E27FC236}">
              <a16:creationId xmlns:a16="http://schemas.microsoft.com/office/drawing/2014/main" id="{3D053EEE-1585-4B47-A33F-D3A8AB545A95}"/>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49" name="正方形/長方形 348">
          <a:extLst>
            <a:ext uri="{FF2B5EF4-FFF2-40B4-BE49-F238E27FC236}">
              <a16:creationId xmlns:a16="http://schemas.microsoft.com/office/drawing/2014/main" id="{6D11DF74-C933-4169-AB84-2DDA9C0BAC76}"/>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50" name="テキスト ボックス 349">
          <a:extLst>
            <a:ext uri="{FF2B5EF4-FFF2-40B4-BE49-F238E27FC236}">
              <a16:creationId xmlns:a16="http://schemas.microsoft.com/office/drawing/2014/main" id="{03F90C58-DCA0-44B3-A864-43B0FC89FD6A}"/>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51" name="直線コネクタ 350">
          <a:extLst>
            <a:ext uri="{FF2B5EF4-FFF2-40B4-BE49-F238E27FC236}">
              <a16:creationId xmlns:a16="http://schemas.microsoft.com/office/drawing/2014/main" id="{D50ADD6A-18A1-44B6-832F-0F24CDB1F439}"/>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52" name="テキスト ボックス 351">
          <a:extLst>
            <a:ext uri="{FF2B5EF4-FFF2-40B4-BE49-F238E27FC236}">
              <a16:creationId xmlns:a16="http://schemas.microsoft.com/office/drawing/2014/main" id="{0B3B4E2F-D96B-4452-85E1-3AA43C3083D4}"/>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353" name="直線コネクタ 352">
          <a:extLst>
            <a:ext uri="{FF2B5EF4-FFF2-40B4-BE49-F238E27FC236}">
              <a16:creationId xmlns:a16="http://schemas.microsoft.com/office/drawing/2014/main" id="{0B76DE1B-312E-4A2E-BF8E-2195D07D7D32}"/>
            </a:ext>
          </a:extLst>
        </xdr:cNvPr>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107</xdr:row>
      <xdr:rowOff>105427</xdr:rowOff>
    </xdr:from>
    <xdr:ext cx="467179" cy="259045"/>
    <xdr:sp macro="" textlink="">
      <xdr:nvSpPr>
        <xdr:cNvPr id="354" name="テキスト ボックス 353">
          <a:extLst>
            <a:ext uri="{FF2B5EF4-FFF2-40B4-BE49-F238E27FC236}">
              <a16:creationId xmlns:a16="http://schemas.microsoft.com/office/drawing/2014/main" id="{AF91F061-845D-45EB-B476-21220A85D9F4}"/>
            </a:ext>
          </a:extLst>
        </xdr:cNvPr>
        <xdr:cNvSpPr txBox="1"/>
      </xdr:nvSpPr>
      <xdr:spPr>
        <a:xfrm>
          <a:off x="294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55" name="直線コネクタ 354">
          <a:extLst>
            <a:ext uri="{FF2B5EF4-FFF2-40B4-BE49-F238E27FC236}">
              <a16:creationId xmlns:a16="http://schemas.microsoft.com/office/drawing/2014/main" id="{EF23477C-4701-481B-AD97-F2BF28A209EB}"/>
            </a:ext>
          </a:extLst>
        </xdr:cNvPr>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356" name="テキスト ボックス 355">
          <a:extLst>
            <a:ext uri="{FF2B5EF4-FFF2-40B4-BE49-F238E27FC236}">
              <a16:creationId xmlns:a16="http://schemas.microsoft.com/office/drawing/2014/main" id="{4CFAFE2B-59E3-41D7-9A68-3C34410416E2}"/>
            </a:ext>
          </a:extLst>
        </xdr:cNvPr>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57" name="直線コネクタ 356">
          <a:extLst>
            <a:ext uri="{FF2B5EF4-FFF2-40B4-BE49-F238E27FC236}">
              <a16:creationId xmlns:a16="http://schemas.microsoft.com/office/drawing/2014/main" id="{54447BEB-B4C9-47BA-81C4-E6E9C1E078C0}"/>
            </a:ext>
          </a:extLst>
        </xdr:cNvPr>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358" name="テキスト ボックス 357">
          <a:extLst>
            <a:ext uri="{FF2B5EF4-FFF2-40B4-BE49-F238E27FC236}">
              <a16:creationId xmlns:a16="http://schemas.microsoft.com/office/drawing/2014/main" id="{FB74B721-2F2F-4BA0-B3E0-BA520E5CFD8F}"/>
            </a:ext>
          </a:extLst>
        </xdr:cNvPr>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359" name="直線コネクタ 358">
          <a:extLst>
            <a:ext uri="{FF2B5EF4-FFF2-40B4-BE49-F238E27FC236}">
              <a16:creationId xmlns:a16="http://schemas.microsoft.com/office/drawing/2014/main" id="{53BFA247-E01C-4765-896B-88A592307820}"/>
            </a:ext>
          </a:extLst>
        </xdr:cNvPr>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360" name="テキスト ボックス 359">
          <a:extLst>
            <a:ext uri="{FF2B5EF4-FFF2-40B4-BE49-F238E27FC236}">
              <a16:creationId xmlns:a16="http://schemas.microsoft.com/office/drawing/2014/main" id="{E95AFC2C-DAD2-48C2-8FCC-1C00F5AD623B}"/>
            </a:ext>
          </a:extLst>
        </xdr:cNvPr>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61" name="直線コネクタ 360">
          <a:extLst>
            <a:ext uri="{FF2B5EF4-FFF2-40B4-BE49-F238E27FC236}">
              <a16:creationId xmlns:a16="http://schemas.microsoft.com/office/drawing/2014/main" id="{8F355F5A-BE33-44F9-8A28-7172521DCECE}"/>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362" name="テキスト ボックス 361">
          <a:extLst>
            <a:ext uri="{FF2B5EF4-FFF2-40B4-BE49-F238E27FC236}">
              <a16:creationId xmlns:a16="http://schemas.microsoft.com/office/drawing/2014/main" id="{7D8E7262-C8F7-4A3B-B70B-515F3A31BB53}"/>
            </a:ext>
          </a:extLst>
        </xdr:cNvPr>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63" name="【市民会館】&#10;有形固定資産減価償却率グラフ枠">
          <a:extLst>
            <a:ext uri="{FF2B5EF4-FFF2-40B4-BE49-F238E27FC236}">
              <a16:creationId xmlns:a16="http://schemas.microsoft.com/office/drawing/2014/main" id="{CAC77AC0-5A8A-4593-8379-55B6251F2887}"/>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64770</xdr:rowOff>
    </xdr:from>
    <xdr:to>
      <xdr:col>24</xdr:col>
      <xdr:colOff>62865</xdr:colOff>
      <xdr:row>108</xdr:row>
      <xdr:rowOff>76200</xdr:rowOff>
    </xdr:to>
    <xdr:cxnSp macro="">
      <xdr:nvCxnSpPr>
        <xdr:cNvPr id="364" name="直線コネクタ 363">
          <a:extLst>
            <a:ext uri="{FF2B5EF4-FFF2-40B4-BE49-F238E27FC236}">
              <a16:creationId xmlns:a16="http://schemas.microsoft.com/office/drawing/2014/main" id="{DD948DCE-8A30-4F26-A71D-3E106BE3A2CE}"/>
            </a:ext>
          </a:extLst>
        </xdr:cNvPr>
        <xdr:cNvCxnSpPr/>
      </xdr:nvCxnSpPr>
      <xdr:spPr>
        <a:xfrm flipV="1">
          <a:off x="4634865" y="17209770"/>
          <a:ext cx="0" cy="1383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80027</xdr:rowOff>
    </xdr:from>
    <xdr:ext cx="469744" cy="259045"/>
    <xdr:sp macro="" textlink="">
      <xdr:nvSpPr>
        <xdr:cNvPr id="365" name="【市民会館】&#10;有形固定資産減価償却率最小値テキスト">
          <a:extLst>
            <a:ext uri="{FF2B5EF4-FFF2-40B4-BE49-F238E27FC236}">
              <a16:creationId xmlns:a16="http://schemas.microsoft.com/office/drawing/2014/main" id="{D57AEB27-EB48-4519-A2E6-975845AC9BC2}"/>
            </a:ext>
          </a:extLst>
        </xdr:cNvPr>
        <xdr:cNvSpPr txBox="1"/>
      </xdr:nvSpPr>
      <xdr:spPr>
        <a:xfrm>
          <a:off x="4673600"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76200</xdr:rowOff>
    </xdr:from>
    <xdr:to>
      <xdr:col>24</xdr:col>
      <xdr:colOff>152400</xdr:colOff>
      <xdr:row>108</xdr:row>
      <xdr:rowOff>76200</xdr:rowOff>
    </xdr:to>
    <xdr:cxnSp macro="">
      <xdr:nvCxnSpPr>
        <xdr:cNvPr id="366" name="直線コネクタ 365">
          <a:extLst>
            <a:ext uri="{FF2B5EF4-FFF2-40B4-BE49-F238E27FC236}">
              <a16:creationId xmlns:a16="http://schemas.microsoft.com/office/drawing/2014/main" id="{C854D26C-B345-4F90-9E5E-FEE52559D0B9}"/>
            </a:ext>
          </a:extLst>
        </xdr:cNvPr>
        <xdr:cNvCxnSpPr/>
      </xdr:nvCxnSpPr>
      <xdr:spPr>
        <a:xfrm>
          <a:off x="4546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11447</xdr:rowOff>
    </xdr:from>
    <xdr:ext cx="405111" cy="259045"/>
    <xdr:sp macro="" textlink="">
      <xdr:nvSpPr>
        <xdr:cNvPr id="367" name="【市民会館】&#10;有形固定資産減価償却率最大値テキスト">
          <a:extLst>
            <a:ext uri="{FF2B5EF4-FFF2-40B4-BE49-F238E27FC236}">
              <a16:creationId xmlns:a16="http://schemas.microsoft.com/office/drawing/2014/main" id="{4F4C3620-A3BA-4736-91B8-B97CB5903687}"/>
            </a:ext>
          </a:extLst>
        </xdr:cNvPr>
        <xdr:cNvSpPr txBox="1"/>
      </xdr:nvSpPr>
      <xdr:spPr>
        <a:xfrm>
          <a:off x="4673600" y="16984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64770</xdr:rowOff>
    </xdr:from>
    <xdr:to>
      <xdr:col>24</xdr:col>
      <xdr:colOff>152400</xdr:colOff>
      <xdr:row>100</xdr:row>
      <xdr:rowOff>64770</xdr:rowOff>
    </xdr:to>
    <xdr:cxnSp macro="">
      <xdr:nvCxnSpPr>
        <xdr:cNvPr id="368" name="直線コネクタ 367">
          <a:extLst>
            <a:ext uri="{FF2B5EF4-FFF2-40B4-BE49-F238E27FC236}">
              <a16:creationId xmlns:a16="http://schemas.microsoft.com/office/drawing/2014/main" id="{83E32CB9-A969-4B0B-A82B-5E56CAB8A903}"/>
            </a:ext>
          </a:extLst>
        </xdr:cNvPr>
        <xdr:cNvCxnSpPr/>
      </xdr:nvCxnSpPr>
      <xdr:spPr>
        <a:xfrm>
          <a:off x="4546600" y="1720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63264</xdr:rowOff>
    </xdr:from>
    <xdr:ext cx="405111" cy="259045"/>
    <xdr:sp macro="" textlink="">
      <xdr:nvSpPr>
        <xdr:cNvPr id="369" name="【市民会館】&#10;有形固定資産減価償却率平均値テキスト">
          <a:extLst>
            <a:ext uri="{FF2B5EF4-FFF2-40B4-BE49-F238E27FC236}">
              <a16:creationId xmlns:a16="http://schemas.microsoft.com/office/drawing/2014/main" id="{790BB643-C5B2-4437-B55F-10B39403D3B8}"/>
            </a:ext>
          </a:extLst>
        </xdr:cNvPr>
        <xdr:cNvSpPr txBox="1"/>
      </xdr:nvSpPr>
      <xdr:spPr>
        <a:xfrm>
          <a:off x="4673600" y="177226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84837</xdr:rowOff>
    </xdr:from>
    <xdr:to>
      <xdr:col>24</xdr:col>
      <xdr:colOff>114300</xdr:colOff>
      <xdr:row>104</xdr:row>
      <xdr:rowOff>14987</xdr:rowOff>
    </xdr:to>
    <xdr:sp macro="" textlink="">
      <xdr:nvSpPr>
        <xdr:cNvPr id="370" name="フローチャート: 判断 369">
          <a:extLst>
            <a:ext uri="{FF2B5EF4-FFF2-40B4-BE49-F238E27FC236}">
              <a16:creationId xmlns:a16="http://schemas.microsoft.com/office/drawing/2014/main" id="{041B62F2-D993-4119-B242-A9693D422E2D}"/>
            </a:ext>
          </a:extLst>
        </xdr:cNvPr>
        <xdr:cNvSpPr/>
      </xdr:nvSpPr>
      <xdr:spPr>
        <a:xfrm>
          <a:off x="4584700" y="17744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45974</xdr:rowOff>
    </xdr:from>
    <xdr:to>
      <xdr:col>20</xdr:col>
      <xdr:colOff>38100</xdr:colOff>
      <xdr:row>103</xdr:row>
      <xdr:rowOff>147574</xdr:rowOff>
    </xdr:to>
    <xdr:sp macro="" textlink="">
      <xdr:nvSpPr>
        <xdr:cNvPr id="371" name="フローチャート: 判断 370">
          <a:extLst>
            <a:ext uri="{FF2B5EF4-FFF2-40B4-BE49-F238E27FC236}">
              <a16:creationId xmlns:a16="http://schemas.microsoft.com/office/drawing/2014/main" id="{90AA6A5F-FAE6-45B3-813B-9E5A688A9D6F}"/>
            </a:ext>
          </a:extLst>
        </xdr:cNvPr>
        <xdr:cNvSpPr/>
      </xdr:nvSpPr>
      <xdr:spPr>
        <a:xfrm>
          <a:off x="3746500" y="1770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254</xdr:rowOff>
    </xdr:from>
    <xdr:to>
      <xdr:col>15</xdr:col>
      <xdr:colOff>101600</xdr:colOff>
      <xdr:row>103</xdr:row>
      <xdr:rowOff>101854</xdr:rowOff>
    </xdr:to>
    <xdr:sp macro="" textlink="">
      <xdr:nvSpPr>
        <xdr:cNvPr id="372" name="フローチャート: 判断 371">
          <a:extLst>
            <a:ext uri="{FF2B5EF4-FFF2-40B4-BE49-F238E27FC236}">
              <a16:creationId xmlns:a16="http://schemas.microsoft.com/office/drawing/2014/main" id="{8B10B083-CEC3-4713-AE2E-FB3CE016CD46}"/>
            </a:ext>
          </a:extLst>
        </xdr:cNvPr>
        <xdr:cNvSpPr/>
      </xdr:nvSpPr>
      <xdr:spPr>
        <a:xfrm>
          <a:off x="2857500" y="17659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102</xdr:row>
      <xdr:rowOff>91694</xdr:rowOff>
    </xdr:from>
    <xdr:to>
      <xdr:col>10</xdr:col>
      <xdr:colOff>165100</xdr:colOff>
      <xdr:row>103</xdr:row>
      <xdr:rowOff>21844</xdr:rowOff>
    </xdr:to>
    <xdr:sp macro="" textlink="">
      <xdr:nvSpPr>
        <xdr:cNvPr id="373" name="フローチャート: 判断 372">
          <a:extLst>
            <a:ext uri="{FF2B5EF4-FFF2-40B4-BE49-F238E27FC236}">
              <a16:creationId xmlns:a16="http://schemas.microsoft.com/office/drawing/2014/main" id="{931F02DD-A918-4DE2-BF2B-48735BB9DA2B}"/>
            </a:ext>
          </a:extLst>
        </xdr:cNvPr>
        <xdr:cNvSpPr/>
      </xdr:nvSpPr>
      <xdr:spPr>
        <a:xfrm>
          <a:off x="1968500" y="1757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102</xdr:row>
      <xdr:rowOff>9398</xdr:rowOff>
    </xdr:from>
    <xdr:to>
      <xdr:col>6</xdr:col>
      <xdr:colOff>38100</xdr:colOff>
      <xdr:row>102</xdr:row>
      <xdr:rowOff>110998</xdr:rowOff>
    </xdr:to>
    <xdr:sp macro="" textlink="">
      <xdr:nvSpPr>
        <xdr:cNvPr id="374" name="フローチャート: 判断 373">
          <a:extLst>
            <a:ext uri="{FF2B5EF4-FFF2-40B4-BE49-F238E27FC236}">
              <a16:creationId xmlns:a16="http://schemas.microsoft.com/office/drawing/2014/main" id="{CF59C6B5-FE20-4C5A-AB57-5DED03D1AFD9}"/>
            </a:ext>
          </a:extLst>
        </xdr:cNvPr>
        <xdr:cNvSpPr/>
      </xdr:nvSpPr>
      <xdr:spPr>
        <a:xfrm>
          <a:off x="1079500" y="17497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75" name="テキスト ボックス 374">
          <a:extLst>
            <a:ext uri="{FF2B5EF4-FFF2-40B4-BE49-F238E27FC236}">
              <a16:creationId xmlns:a16="http://schemas.microsoft.com/office/drawing/2014/main" id="{7507A474-25B9-466F-9699-D7A8D73D1FE6}"/>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76" name="テキスト ボックス 375">
          <a:extLst>
            <a:ext uri="{FF2B5EF4-FFF2-40B4-BE49-F238E27FC236}">
              <a16:creationId xmlns:a16="http://schemas.microsoft.com/office/drawing/2014/main" id="{A5CC6DC4-2CF0-443F-909D-3B78A57DEE08}"/>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77" name="テキスト ボックス 376">
          <a:extLst>
            <a:ext uri="{FF2B5EF4-FFF2-40B4-BE49-F238E27FC236}">
              <a16:creationId xmlns:a16="http://schemas.microsoft.com/office/drawing/2014/main" id="{CB8A5208-F184-464F-B282-A3F1467A431F}"/>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78" name="テキスト ボックス 377">
          <a:extLst>
            <a:ext uri="{FF2B5EF4-FFF2-40B4-BE49-F238E27FC236}">
              <a16:creationId xmlns:a16="http://schemas.microsoft.com/office/drawing/2014/main" id="{594632AC-E606-43DE-ABC9-D79C5420A3DD}"/>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79" name="テキスト ボックス 378">
          <a:extLst>
            <a:ext uri="{FF2B5EF4-FFF2-40B4-BE49-F238E27FC236}">
              <a16:creationId xmlns:a16="http://schemas.microsoft.com/office/drawing/2014/main" id="{6CD4FEBA-A208-4B26-B268-D4F7C16DA61E}"/>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100</xdr:row>
      <xdr:rowOff>75692</xdr:rowOff>
    </xdr:from>
    <xdr:to>
      <xdr:col>20</xdr:col>
      <xdr:colOff>38100</xdr:colOff>
      <xdr:row>101</xdr:row>
      <xdr:rowOff>5842</xdr:rowOff>
    </xdr:to>
    <xdr:sp macro="" textlink="">
      <xdr:nvSpPr>
        <xdr:cNvPr id="380" name="楕円 379">
          <a:extLst>
            <a:ext uri="{FF2B5EF4-FFF2-40B4-BE49-F238E27FC236}">
              <a16:creationId xmlns:a16="http://schemas.microsoft.com/office/drawing/2014/main" id="{D38A302B-4EC7-446C-89EE-680FF87F1321}"/>
            </a:ext>
          </a:extLst>
        </xdr:cNvPr>
        <xdr:cNvSpPr/>
      </xdr:nvSpPr>
      <xdr:spPr>
        <a:xfrm>
          <a:off x="3746500" y="17220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101</xdr:row>
      <xdr:rowOff>45974</xdr:rowOff>
    </xdr:from>
    <xdr:to>
      <xdr:col>15</xdr:col>
      <xdr:colOff>101600</xdr:colOff>
      <xdr:row>101</xdr:row>
      <xdr:rowOff>147574</xdr:rowOff>
    </xdr:to>
    <xdr:sp macro="" textlink="">
      <xdr:nvSpPr>
        <xdr:cNvPr id="381" name="楕円 380">
          <a:extLst>
            <a:ext uri="{FF2B5EF4-FFF2-40B4-BE49-F238E27FC236}">
              <a16:creationId xmlns:a16="http://schemas.microsoft.com/office/drawing/2014/main" id="{ABFDB980-BD4F-484E-A87F-979420D9215C}"/>
            </a:ext>
          </a:extLst>
        </xdr:cNvPr>
        <xdr:cNvSpPr/>
      </xdr:nvSpPr>
      <xdr:spPr>
        <a:xfrm>
          <a:off x="2857500" y="17362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100</xdr:row>
      <xdr:rowOff>126492</xdr:rowOff>
    </xdr:from>
    <xdr:to>
      <xdr:col>19</xdr:col>
      <xdr:colOff>177800</xdr:colOff>
      <xdr:row>101</xdr:row>
      <xdr:rowOff>96774</xdr:rowOff>
    </xdr:to>
    <xdr:cxnSp macro="">
      <xdr:nvCxnSpPr>
        <xdr:cNvPr id="382" name="直線コネクタ 381">
          <a:extLst>
            <a:ext uri="{FF2B5EF4-FFF2-40B4-BE49-F238E27FC236}">
              <a16:creationId xmlns:a16="http://schemas.microsoft.com/office/drawing/2014/main" id="{607BB8F9-B439-40F0-AD87-2858826A3D22}"/>
            </a:ext>
          </a:extLst>
        </xdr:cNvPr>
        <xdr:cNvCxnSpPr/>
      </xdr:nvCxnSpPr>
      <xdr:spPr>
        <a:xfrm flipV="1">
          <a:off x="2908300" y="17271492"/>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100</xdr:row>
      <xdr:rowOff>167132</xdr:rowOff>
    </xdr:from>
    <xdr:to>
      <xdr:col>10</xdr:col>
      <xdr:colOff>165100</xdr:colOff>
      <xdr:row>101</xdr:row>
      <xdr:rowOff>97282</xdr:rowOff>
    </xdr:to>
    <xdr:sp macro="" textlink="">
      <xdr:nvSpPr>
        <xdr:cNvPr id="383" name="楕円 382">
          <a:extLst>
            <a:ext uri="{FF2B5EF4-FFF2-40B4-BE49-F238E27FC236}">
              <a16:creationId xmlns:a16="http://schemas.microsoft.com/office/drawing/2014/main" id="{824DDC40-9948-4AFF-8218-C3BE23B268CA}"/>
            </a:ext>
          </a:extLst>
        </xdr:cNvPr>
        <xdr:cNvSpPr/>
      </xdr:nvSpPr>
      <xdr:spPr>
        <a:xfrm>
          <a:off x="1968500" y="17312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101</xdr:row>
      <xdr:rowOff>46482</xdr:rowOff>
    </xdr:from>
    <xdr:to>
      <xdr:col>15</xdr:col>
      <xdr:colOff>50800</xdr:colOff>
      <xdr:row>101</xdr:row>
      <xdr:rowOff>96774</xdr:rowOff>
    </xdr:to>
    <xdr:cxnSp macro="">
      <xdr:nvCxnSpPr>
        <xdr:cNvPr id="384" name="直線コネクタ 383">
          <a:extLst>
            <a:ext uri="{FF2B5EF4-FFF2-40B4-BE49-F238E27FC236}">
              <a16:creationId xmlns:a16="http://schemas.microsoft.com/office/drawing/2014/main" id="{6AEFEDA5-9750-4E7E-8E4D-7578E5E3244B}"/>
            </a:ext>
          </a:extLst>
        </xdr:cNvPr>
        <xdr:cNvCxnSpPr/>
      </xdr:nvCxnSpPr>
      <xdr:spPr>
        <a:xfrm>
          <a:off x="2019300" y="1736293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100</xdr:row>
      <xdr:rowOff>116839</xdr:rowOff>
    </xdr:from>
    <xdr:to>
      <xdr:col>6</xdr:col>
      <xdr:colOff>38100</xdr:colOff>
      <xdr:row>101</xdr:row>
      <xdr:rowOff>46989</xdr:rowOff>
    </xdr:to>
    <xdr:sp macro="" textlink="">
      <xdr:nvSpPr>
        <xdr:cNvPr id="385" name="楕円 384">
          <a:extLst>
            <a:ext uri="{FF2B5EF4-FFF2-40B4-BE49-F238E27FC236}">
              <a16:creationId xmlns:a16="http://schemas.microsoft.com/office/drawing/2014/main" id="{9295DC0B-D4FB-4694-9686-C42A4F035B2E}"/>
            </a:ext>
          </a:extLst>
        </xdr:cNvPr>
        <xdr:cNvSpPr/>
      </xdr:nvSpPr>
      <xdr:spPr>
        <a:xfrm>
          <a:off x="1079500" y="17261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100</xdr:row>
      <xdr:rowOff>167639</xdr:rowOff>
    </xdr:from>
    <xdr:to>
      <xdr:col>10</xdr:col>
      <xdr:colOff>114300</xdr:colOff>
      <xdr:row>101</xdr:row>
      <xdr:rowOff>46482</xdr:rowOff>
    </xdr:to>
    <xdr:cxnSp macro="">
      <xdr:nvCxnSpPr>
        <xdr:cNvPr id="386" name="直線コネクタ 385">
          <a:extLst>
            <a:ext uri="{FF2B5EF4-FFF2-40B4-BE49-F238E27FC236}">
              <a16:creationId xmlns:a16="http://schemas.microsoft.com/office/drawing/2014/main" id="{DAC6CEED-AC8B-4A0E-A65D-5CFEF2FC007C}"/>
            </a:ext>
          </a:extLst>
        </xdr:cNvPr>
        <xdr:cNvCxnSpPr/>
      </xdr:nvCxnSpPr>
      <xdr:spPr>
        <a:xfrm>
          <a:off x="1130300" y="17312639"/>
          <a:ext cx="889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138701</xdr:rowOff>
    </xdr:from>
    <xdr:ext cx="405111" cy="259045"/>
    <xdr:sp macro="" textlink="">
      <xdr:nvSpPr>
        <xdr:cNvPr id="387" name="n_1aveValue【市民会館】&#10;有形固定資産減価償却率">
          <a:extLst>
            <a:ext uri="{FF2B5EF4-FFF2-40B4-BE49-F238E27FC236}">
              <a16:creationId xmlns:a16="http://schemas.microsoft.com/office/drawing/2014/main" id="{A66B1F17-6B2F-48B6-9FB9-CA7AE8E7EBB7}"/>
            </a:ext>
          </a:extLst>
        </xdr:cNvPr>
        <xdr:cNvSpPr txBox="1"/>
      </xdr:nvSpPr>
      <xdr:spPr>
        <a:xfrm>
          <a:off x="3582044" y="17798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92981</xdr:rowOff>
    </xdr:from>
    <xdr:ext cx="405111" cy="259045"/>
    <xdr:sp macro="" textlink="">
      <xdr:nvSpPr>
        <xdr:cNvPr id="388" name="n_2aveValue【市民会館】&#10;有形固定資産減価償却率">
          <a:extLst>
            <a:ext uri="{FF2B5EF4-FFF2-40B4-BE49-F238E27FC236}">
              <a16:creationId xmlns:a16="http://schemas.microsoft.com/office/drawing/2014/main" id="{6E00FCDB-5AF7-43AC-B45B-F0955337738D}"/>
            </a:ext>
          </a:extLst>
        </xdr:cNvPr>
        <xdr:cNvSpPr txBox="1"/>
      </xdr:nvSpPr>
      <xdr:spPr>
        <a:xfrm>
          <a:off x="2705744" y="17752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12971</xdr:rowOff>
    </xdr:from>
    <xdr:ext cx="405111" cy="259045"/>
    <xdr:sp macro="" textlink="">
      <xdr:nvSpPr>
        <xdr:cNvPr id="389" name="n_3aveValue【市民会館】&#10;有形固定資産減価償却率">
          <a:extLst>
            <a:ext uri="{FF2B5EF4-FFF2-40B4-BE49-F238E27FC236}">
              <a16:creationId xmlns:a16="http://schemas.microsoft.com/office/drawing/2014/main" id="{FBF3728D-1359-4666-A897-C4B1BB64BDA9}"/>
            </a:ext>
          </a:extLst>
        </xdr:cNvPr>
        <xdr:cNvSpPr txBox="1"/>
      </xdr:nvSpPr>
      <xdr:spPr>
        <a:xfrm>
          <a:off x="1816744" y="17672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102125</xdr:rowOff>
    </xdr:from>
    <xdr:ext cx="405111" cy="259045"/>
    <xdr:sp macro="" textlink="">
      <xdr:nvSpPr>
        <xdr:cNvPr id="390" name="n_4aveValue【市民会館】&#10;有形固定資産減価償却率">
          <a:extLst>
            <a:ext uri="{FF2B5EF4-FFF2-40B4-BE49-F238E27FC236}">
              <a16:creationId xmlns:a16="http://schemas.microsoft.com/office/drawing/2014/main" id="{B06798A2-886D-4633-8B47-060D8BAE2A86}"/>
            </a:ext>
          </a:extLst>
        </xdr:cNvPr>
        <xdr:cNvSpPr txBox="1"/>
      </xdr:nvSpPr>
      <xdr:spPr>
        <a:xfrm>
          <a:off x="927744" y="17590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99</xdr:row>
      <xdr:rowOff>22369</xdr:rowOff>
    </xdr:from>
    <xdr:ext cx="405111" cy="259045"/>
    <xdr:sp macro="" textlink="">
      <xdr:nvSpPr>
        <xdr:cNvPr id="391" name="n_1mainValue【市民会館】&#10;有形固定資産減価償却率">
          <a:extLst>
            <a:ext uri="{FF2B5EF4-FFF2-40B4-BE49-F238E27FC236}">
              <a16:creationId xmlns:a16="http://schemas.microsoft.com/office/drawing/2014/main" id="{FE25A96E-95CC-4AF7-97CE-3FE50E021808}"/>
            </a:ext>
          </a:extLst>
        </xdr:cNvPr>
        <xdr:cNvSpPr txBox="1"/>
      </xdr:nvSpPr>
      <xdr:spPr>
        <a:xfrm>
          <a:off x="3582044" y="16995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99</xdr:row>
      <xdr:rowOff>164101</xdr:rowOff>
    </xdr:from>
    <xdr:ext cx="405111" cy="259045"/>
    <xdr:sp macro="" textlink="">
      <xdr:nvSpPr>
        <xdr:cNvPr id="392" name="n_2mainValue【市民会館】&#10;有形固定資産減価償却率">
          <a:extLst>
            <a:ext uri="{FF2B5EF4-FFF2-40B4-BE49-F238E27FC236}">
              <a16:creationId xmlns:a16="http://schemas.microsoft.com/office/drawing/2014/main" id="{4BA7DAC3-C52E-40E3-A621-7AE3A99EC647}"/>
            </a:ext>
          </a:extLst>
        </xdr:cNvPr>
        <xdr:cNvSpPr txBox="1"/>
      </xdr:nvSpPr>
      <xdr:spPr>
        <a:xfrm>
          <a:off x="2705744" y="17137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99</xdr:row>
      <xdr:rowOff>113809</xdr:rowOff>
    </xdr:from>
    <xdr:ext cx="405111" cy="259045"/>
    <xdr:sp macro="" textlink="">
      <xdr:nvSpPr>
        <xdr:cNvPr id="393" name="n_3mainValue【市民会館】&#10;有形固定資産減価償却率">
          <a:extLst>
            <a:ext uri="{FF2B5EF4-FFF2-40B4-BE49-F238E27FC236}">
              <a16:creationId xmlns:a16="http://schemas.microsoft.com/office/drawing/2014/main" id="{C563EE5F-F8B4-435F-A4AC-7EA0EBD3C801}"/>
            </a:ext>
          </a:extLst>
        </xdr:cNvPr>
        <xdr:cNvSpPr txBox="1"/>
      </xdr:nvSpPr>
      <xdr:spPr>
        <a:xfrm>
          <a:off x="1816744" y="17087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99</xdr:row>
      <xdr:rowOff>63516</xdr:rowOff>
    </xdr:from>
    <xdr:ext cx="405111" cy="259045"/>
    <xdr:sp macro="" textlink="">
      <xdr:nvSpPr>
        <xdr:cNvPr id="394" name="n_4mainValue【市民会館】&#10;有形固定資産減価償却率">
          <a:extLst>
            <a:ext uri="{FF2B5EF4-FFF2-40B4-BE49-F238E27FC236}">
              <a16:creationId xmlns:a16="http://schemas.microsoft.com/office/drawing/2014/main" id="{BC3BE1C4-1894-44C5-B9C0-CD02311549F1}"/>
            </a:ext>
          </a:extLst>
        </xdr:cNvPr>
        <xdr:cNvSpPr txBox="1"/>
      </xdr:nvSpPr>
      <xdr:spPr>
        <a:xfrm>
          <a:off x="927744" y="17037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95" name="正方形/長方形 394">
          <a:extLst>
            <a:ext uri="{FF2B5EF4-FFF2-40B4-BE49-F238E27FC236}">
              <a16:creationId xmlns:a16="http://schemas.microsoft.com/office/drawing/2014/main" id="{603EE007-7BA2-4C05-BDC9-271DEFA37E49}"/>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6" name="正方形/長方形 395">
          <a:extLst>
            <a:ext uri="{FF2B5EF4-FFF2-40B4-BE49-F238E27FC236}">
              <a16:creationId xmlns:a16="http://schemas.microsoft.com/office/drawing/2014/main" id="{F9733FC6-5A9A-4FC6-8DAA-B32565A1BB14}"/>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7" name="正方形/長方形 396">
          <a:extLst>
            <a:ext uri="{FF2B5EF4-FFF2-40B4-BE49-F238E27FC236}">
              <a16:creationId xmlns:a16="http://schemas.microsoft.com/office/drawing/2014/main" id="{97036879-32EA-4C6A-A1D9-094A4CA2DECA}"/>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8" name="正方形/長方形 397">
          <a:extLst>
            <a:ext uri="{FF2B5EF4-FFF2-40B4-BE49-F238E27FC236}">
              <a16:creationId xmlns:a16="http://schemas.microsoft.com/office/drawing/2014/main" id="{3D4B0E37-FEC6-4177-8B02-350BAB1112B6}"/>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9" name="正方形/長方形 398">
          <a:extLst>
            <a:ext uri="{FF2B5EF4-FFF2-40B4-BE49-F238E27FC236}">
              <a16:creationId xmlns:a16="http://schemas.microsoft.com/office/drawing/2014/main" id="{186B605A-726E-48BB-A5C5-868B417CEB12}"/>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00" name="正方形/長方形 399">
          <a:extLst>
            <a:ext uri="{FF2B5EF4-FFF2-40B4-BE49-F238E27FC236}">
              <a16:creationId xmlns:a16="http://schemas.microsoft.com/office/drawing/2014/main" id="{D803EC5C-9D4B-4793-98A9-5FBB4F11EE5F}"/>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01" name="正方形/長方形 400">
          <a:extLst>
            <a:ext uri="{FF2B5EF4-FFF2-40B4-BE49-F238E27FC236}">
              <a16:creationId xmlns:a16="http://schemas.microsoft.com/office/drawing/2014/main" id="{BB0900A4-1A72-457B-A6B0-EB6DFEF52741}"/>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02" name="正方形/長方形 401">
          <a:extLst>
            <a:ext uri="{FF2B5EF4-FFF2-40B4-BE49-F238E27FC236}">
              <a16:creationId xmlns:a16="http://schemas.microsoft.com/office/drawing/2014/main" id="{6ACB3A88-9520-4A15-9747-E55F81BAA31B}"/>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03" name="テキスト ボックス 402">
          <a:extLst>
            <a:ext uri="{FF2B5EF4-FFF2-40B4-BE49-F238E27FC236}">
              <a16:creationId xmlns:a16="http://schemas.microsoft.com/office/drawing/2014/main" id="{A70019D8-E414-48A0-A726-FF72A4BDA2CA}"/>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04" name="直線コネクタ 403">
          <a:extLst>
            <a:ext uri="{FF2B5EF4-FFF2-40B4-BE49-F238E27FC236}">
              <a16:creationId xmlns:a16="http://schemas.microsoft.com/office/drawing/2014/main" id="{9CA24B48-0044-4FD1-888B-55B8151BB2AA}"/>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05" name="直線コネクタ 404">
          <a:extLst>
            <a:ext uri="{FF2B5EF4-FFF2-40B4-BE49-F238E27FC236}">
              <a16:creationId xmlns:a16="http://schemas.microsoft.com/office/drawing/2014/main" id="{79273845-78EE-4492-8137-8EEE9ED982E3}"/>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06" name="テキスト ボックス 405">
          <a:extLst>
            <a:ext uri="{FF2B5EF4-FFF2-40B4-BE49-F238E27FC236}">
              <a16:creationId xmlns:a16="http://schemas.microsoft.com/office/drawing/2014/main" id="{FE7B7709-2312-4CFA-8785-977229349142}"/>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07" name="直線コネクタ 406">
          <a:extLst>
            <a:ext uri="{FF2B5EF4-FFF2-40B4-BE49-F238E27FC236}">
              <a16:creationId xmlns:a16="http://schemas.microsoft.com/office/drawing/2014/main" id="{89815375-6EE3-4305-9581-C284F5CE9FF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08" name="テキスト ボックス 407">
          <a:extLst>
            <a:ext uri="{FF2B5EF4-FFF2-40B4-BE49-F238E27FC236}">
              <a16:creationId xmlns:a16="http://schemas.microsoft.com/office/drawing/2014/main" id="{21AA4510-DB75-4845-B418-750CAE57FD83}"/>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09" name="直線コネクタ 408">
          <a:extLst>
            <a:ext uri="{FF2B5EF4-FFF2-40B4-BE49-F238E27FC236}">
              <a16:creationId xmlns:a16="http://schemas.microsoft.com/office/drawing/2014/main" id="{71F2761B-98B4-42A1-8F37-6F572B3435A3}"/>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10" name="テキスト ボックス 409">
          <a:extLst>
            <a:ext uri="{FF2B5EF4-FFF2-40B4-BE49-F238E27FC236}">
              <a16:creationId xmlns:a16="http://schemas.microsoft.com/office/drawing/2014/main" id="{C38E4D39-9FB3-4128-8782-24D7B6B57A53}"/>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11" name="直線コネクタ 410">
          <a:extLst>
            <a:ext uri="{FF2B5EF4-FFF2-40B4-BE49-F238E27FC236}">
              <a16:creationId xmlns:a16="http://schemas.microsoft.com/office/drawing/2014/main" id="{293DC7A3-5259-4FE9-93AE-516F6BFA7847}"/>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12" name="テキスト ボックス 411">
          <a:extLst>
            <a:ext uri="{FF2B5EF4-FFF2-40B4-BE49-F238E27FC236}">
              <a16:creationId xmlns:a16="http://schemas.microsoft.com/office/drawing/2014/main" id="{5EBC9942-44AF-43F3-8B0C-4CEF1CFB1BA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13" name="直線コネクタ 412">
          <a:extLst>
            <a:ext uri="{FF2B5EF4-FFF2-40B4-BE49-F238E27FC236}">
              <a16:creationId xmlns:a16="http://schemas.microsoft.com/office/drawing/2014/main" id="{124632A9-0D2C-488B-B650-91E660929806}"/>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14" name="テキスト ボックス 413">
          <a:extLst>
            <a:ext uri="{FF2B5EF4-FFF2-40B4-BE49-F238E27FC236}">
              <a16:creationId xmlns:a16="http://schemas.microsoft.com/office/drawing/2014/main" id="{2F467518-78B8-4FDA-94A3-AE34618F9551}"/>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15" name="直線コネクタ 414">
          <a:extLst>
            <a:ext uri="{FF2B5EF4-FFF2-40B4-BE49-F238E27FC236}">
              <a16:creationId xmlns:a16="http://schemas.microsoft.com/office/drawing/2014/main" id="{E193D116-2044-4F78-BCF3-A9E5B04A6301}"/>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16" name="テキスト ボックス 415">
          <a:extLst>
            <a:ext uri="{FF2B5EF4-FFF2-40B4-BE49-F238E27FC236}">
              <a16:creationId xmlns:a16="http://schemas.microsoft.com/office/drawing/2014/main" id="{1939CEE2-EA19-4098-9451-B93C5D10D125}"/>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17" name="【市民会館】&#10;一人当たり面積グラフ枠">
          <a:extLst>
            <a:ext uri="{FF2B5EF4-FFF2-40B4-BE49-F238E27FC236}">
              <a16:creationId xmlns:a16="http://schemas.microsoft.com/office/drawing/2014/main" id="{227628E6-D2AD-4E75-971B-56330BF0551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54102</xdr:rowOff>
    </xdr:from>
    <xdr:to>
      <xdr:col>54</xdr:col>
      <xdr:colOff>189865</xdr:colOff>
      <xdr:row>108</xdr:row>
      <xdr:rowOff>128015</xdr:rowOff>
    </xdr:to>
    <xdr:cxnSp macro="">
      <xdr:nvCxnSpPr>
        <xdr:cNvPr id="418" name="直線コネクタ 417">
          <a:extLst>
            <a:ext uri="{FF2B5EF4-FFF2-40B4-BE49-F238E27FC236}">
              <a16:creationId xmlns:a16="http://schemas.microsoft.com/office/drawing/2014/main" id="{854EAA6C-8EBF-4FC7-962C-BFC084B9AB8D}"/>
            </a:ext>
          </a:extLst>
        </xdr:cNvPr>
        <xdr:cNvCxnSpPr/>
      </xdr:nvCxnSpPr>
      <xdr:spPr>
        <a:xfrm flipV="1">
          <a:off x="10476865" y="17370552"/>
          <a:ext cx="0" cy="1274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131842</xdr:rowOff>
    </xdr:from>
    <xdr:ext cx="469744" cy="259045"/>
    <xdr:sp macro="" textlink="">
      <xdr:nvSpPr>
        <xdr:cNvPr id="419" name="【市民会館】&#10;一人当たり面積最小値テキスト">
          <a:extLst>
            <a:ext uri="{FF2B5EF4-FFF2-40B4-BE49-F238E27FC236}">
              <a16:creationId xmlns:a16="http://schemas.microsoft.com/office/drawing/2014/main" id="{AC4BAEDE-A68D-4904-A31E-9CF530BE821F}"/>
            </a:ext>
          </a:extLst>
        </xdr:cNvPr>
        <xdr:cNvSpPr txBox="1"/>
      </xdr:nvSpPr>
      <xdr:spPr>
        <a:xfrm>
          <a:off x="10515600" y="18648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128015</xdr:rowOff>
    </xdr:from>
    <xdr:to>
      <xdr:col>55</xdr:col>
      <xdr:colOff>88900</xdr:colOff>
      <xdr:row>108</xdr:row>
      <xdr:rowOff>128015</xdr:rowOff>
    </xdr:to>
    <xdr:cxnSp macro="">
      <xdr:nvCxnSpPr>
        <xdr:cNvPr id="420" name="直線コネクタ 419">
          <a:extLst>
            <a:ext uri="{FF2B5EF4-FFF2-40B4-BE49-F238E27FC236}">
              <a16:creationId xmlns:a16="http://schemas.microsoft.com/office/drawing/2014/main" id="{43D31EA3-CFCA-4AEC-9DF0-5C21621D1832}"/>
            </a:ext>
          </a:extLst>
        </xdr:cNvPr>
        <xdr:cNvCxnSpPr/>
      </xdr:nvCxnSpPr>
      <xdr:spPr>
        <a:xfrm>
          <a:off x="10388600" y="18644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779</xdr:rowOff>
    </xdr:from>
    <xdr:ext cx="469744" cy="259045"/>
    <xdr:sp macro="" textlink="">
      <xdr:nvSpPr>
        <xdr:cNvPr id="421" name="【市民会館】&#10;一人当たり面積最大値テキスト">
          <a:extLst>
            <a:ext uri="{FF2B5EF4-FFF2-40B4-BE49-F238E27FC236}">
              <a16:creationId xmlns:a16="http://schemas.microsoft.com/office/drawing/2014/main" id="{EBC4B4A9-B08F-40D6-8D7A-8EE04800945C}"/>
            </a:ext>
          </a:extLst>
        </xdr:cNvPr>
        <xdr:cNvSpPr txBox="1"/>
      </xdr:nvSpPr>
      <xdr:spPr>
        <a:xfrm>
          <a:off x="10515600" y="17145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54102</xdr:rowOff>
    </xdr:from>
    <xdr:to>
      <xdr:col>55</xdr:col>
      <xdr:colOff>88900</xdr:colOff>
      <xdr:row>101</xdr:row>
      <xdr:rowOff>54102</xdr:rowOff>
    </xdr:to>
    <xdr:cxnSp macro="">
      <xdr:nvCxnSpPr>
        <xdr:cNvPr id="422" name="直線コネクタ 421">
          <a:extLst>
            <a:ext uri="{FF2B5EF4-FFF2-40B4-BE49-F238E27FC236}">
              <a16:creationId xmlns:a16="http://schemas.microsoft.com/office/drawing/2014/main" id="{B7BC6BF8-ED8C-426F-8F48-87F55B78F9D4}"/>
            </a:ext>
          </a:extLst>
        </xdr:cNvPr>
        <xdr:cNvCxnSpPr/>
      </xdr:nvCxnSpPr>
      <xdr:spPr>
        <a:xfrm>
          <a:off x="10388600" y="17370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50689</xdr:rowOff>
    </xdr:from>
    <xdr:ext cx="469744" cy="259045"/>
    <xdr:sp macro="" textlink="">
      <xdr:nvSpPr>
        <xdr:cNvPr id="423" name="【市民会館】&#10;一人当たり面積平均値テキスト">
          <a:extLst>
            <a:ext uri="{FF2B5EF4-FFF2-40B4-BE49-F238E27FC236}">
              <a16:creationId xmlns:a16="http://schemas.microsoft.com/office/drawing/2014/main" id="{09431234-406C-4BFB-8AAD-371F6C4CE777}"/>
            </a:ext>
          </a:extLst>
        </xdr:cNvPr>
        <xdr:cNvSpPr txBox="1"/>
      </xdr:nvSpPr>
      <xdr:spPr>
        <a:xfrm>
          <a:off x="10515600" y="182243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72262</xdr:rowOff>
    </xdr:from>
    <xdr:to>
      <xdr:col>55</xdr:col>
      <xdr:colOff>50800</xdr:colOff>
      <xdr:row>107</xdr:row>
      <xdr:rowOff>2412</xdr:rowOff>
    </xdr:to>
    <xdr:sp macro="" textlink="">
      <xdr:nvSpPr>
        <xdr:cNvPr id="424" name="フローチャート: 判断 423">
          <a:extLst>
            <a:ext uri="{FF2B5EF4-FFF2-40B4-BE49-F238E27FC236}">
              <a16:creationId xmlns:a16="http://schemas.microsoft.com/office/drawing/2014/main" id="{0248A9FD-8F76-485E-834F-A823B8CA9A6B}"/>
            </a:ext>
          </a:extLst>
        </xdr:cNvPr>
        <xdr:cNvSpPr/>
      </xdr:nvSpPr>
      <xdr:spPr>
        <a:xfrm>
          <a:off x="10426700" y="18245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134747</xdr:rowOff>
    </xdr:from>
    <xdr:to>
      <xdr:col>50</xdr:col>
      <xdr:colOff>165100</xdr:colOff>
      <xdr:row>107</xdr:row>
      <xdr:rowOff>64897</xdr:rowOff>
    </xdr:to>
    <xdr:sp macro="" textlink="">
      <xdr:nvSpPr>
        <xdr:cNvPr id="425" name="フローチャート: 判断 424">
          <a:extLst>
            <a:ext uri="{FF2B5EF4-FFF2-40B4-BE49-F238E27FC236}">
              <a16:creationId xmlns:a16="http://schemas.microsoft.com/office/drawing/2014/main" id="{73327EDC-8F7C-4B96-A04E-0C4925EB5FA6}"/>
            </a:ext>
          </a:extLst>
        </xdr:cNvPr>
        <xdr:cNvSpPr/>
      </xdr:nvSpPr>
      <xdr:spPr>
        <a:xfrm>
          <a:off x="9588500" y="18308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96265</xdr:rowOff>
    </xdr:from>
    <xdr:to>
      <xdr:col>46</xdr:col>
      <xdr:colOff>38100</xdr:colOff>
      <xdr:row>107</xdr:row>
      <xdr:rowOff>26415</xdr:rowOff>
    </xdr:to>
    <xdr:sp macro="" textlink="">
      <xdr:nvSpPr>
        <xdr:cNvPr id="426" name="フローチャート: 判断 425">
          <a:extLst>
            <a:ext uri="{FF2B5EF4-FFF2-40B4-BE49-F238E27FC236}">
              <a16:creationId xmlns:a16="http://schemas.microsoft.com/office/drawing/2014/main" id="{90009C4D-818F-4862-AAC7-4488A775632A}"/>
            </a:ext>
          </a:extLst>
        </xdr:cNvPr>
        <xdr:cNvSpPr/>
      </xdr:nvSpPr>
      <xdr:spPr>
        <a:xfrm>
          <a:off x="8699500" y="1826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81787</xdr:rowOff>
    </xdr:from>
    <xdr:to>
      <xdr:col>41</xdr:col>
      <xdr:colOff>101600</xdr:colOff>
      <xdr:row>107</xdr:row>
      <xdr:rowOff>11937</xdr:rowOff>
    </xdr:to>
    <xdr:sp macro="" textlink="">
      <xdr:nvSpPr>
        <xdr:cNvPr id="427" name="フローチャート: 判断 426">
          <a:extLst>
            <a:ext uri="{FF2B5EF4-FFF2-40B4-BE49-F238E27FC236}">
              <a16:creationId xmlns:a16="http://schemas.microsoft.com/office/drawing/2014/main" id="{7F13C02B-1048-40F8-A21A-CBF552510C42}"/>
            </a:ext>
          </a:extLst>
        </xdr:cNvPr>
        <xdr:cNvSpPr/>
      </xdr:nvSpPr>
      <xdr:spPr>
        <a:xfrm>
          <a:off x="7810500" y="18255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93599</xdr:rowOff>
    </xdr:from>
    <xdr:to>
      <xdr:col>36</xdr:col>
      <xdr:colOff>165100</xdr:colOff>
      <xdr:row>107</xdr:row>
      <xdr:rowOff>23749</xdr:rowOff>
    </xdr:to>
    <xdr:sp macro="" textlink="">
      <xdr:nvSpPr>
        <xdr:cNvPr id="428" name="フローチャート: 判断 427">
          <a:extLst>
            <a:ext uri="{FF2B5EF4-FFF2-40B4-BE49-F238E27FC236}">
              <a16:creationId xmlns:a16="http://schemas.microsoft.com/office/drawing/2014/main" id="{D70B108C-7BFD-447C-8C77-C93C839F0B2F}"/>
            </a:ext>
          </a:extLst>
        </xdr:cNvPr>
        <xdr:cNvSpPr/>
      </xdr:nvSpPr>
      <xdr:spPr>
        <a:xfrm>
          <a:off x="6921500" y="18267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29" name="テキスト ボックス 428">
          <a:extLst>
            <a:ext uri="{FF2B5EF4-FFF2-40B4-BE49-F238E27FC236}">
              <a16:creationId xmlns:a16="http://schemas.microsoft.com/office/drawing/2014/main" id="{17D3FF18-F254-4584-BF54-9B667AAD3037}"/>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30" name="テキスト ボックス 429">
          <a:extLst>
            <a:ext uri="{FF2B5EF4-FFF2-40B4-BE49-F238E27FC236}">
              <a16:creationId xmlns:a16="http://schemas.microsoft.com/office/drawing/2014/main" id="{121CAE0F-9B15-4847-82B4-12B4D44DBFAD}"/>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31" name="テキスト ボックス 430">
          <a:extLst>
            <a:ext uri="{FF2B5EF4-FFF2-40B4-BE49-F238E27FC236}">
              <a16:creationId xmlns:a16="http://schemas.microsoft.com/office/drawing/2014/main" id="{0B2832E7-9E32-4C6F-A7AC-0DB71F73DCA1}"/>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32" name="テキスト ボックス 431">
          <a:extLst>
            <a:ext uri="{FF2B5EF4-FFF2-40B4-BE49-F238E27FC236}">
              <a16:creationId xmlns:a16="http://schemas.microsoft.com/office/drawing/2014/main" id="{3CA86346-675D-4AB7-8576-6AD6E1FDF2FC}"/>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33" name="テキスト ボックス 432">
          <a:extLst>
            <a:ext uri="{FF2B5EF4-FFF2-40B4-BE49-F238E27FC236}">
              <a16:creationId xmlns:a16="http://schemas.microsoft.com/office/drawing/2014/main" id="{12FDC71C-E20C-4D0C-804F-E25FD0B0A204}"/>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170562</xdr:rowOff>
    </xdr:from>
    <xdr:to>
      <xdr:col>50</xdr:col>
      <xdr:colOff>165100</xdr:colOff>
      <xdr:row>108</xdr:row>
      <xdr:rowOff>100712</xdr:rowOff>
    </xdr:to>
    <xdr:sp macro="" textlink="">
      <xdr:nvSpPr>
        <xdr:cNvPr id="434" name="楕円 433">
          <a:extLst>
            <a:ext uri="{FF2B5EF4-FFF2-40B4-BE49-F238E27FC236}">
              <a16:creationId xmlns:a16="http://schemas.microsoft.com/office/drawing/2014/main" id="{5FA03AE1-5774-4E12-B594-3BD47A93F384}"/>
            </a:ext>
          </a:extLst>
        </xdr:cNvPr>
        <xdr:cNvSpPr/>
      </xdr:nvSpPr>
      <xdr:spPr>
        <a:xfrm>
          <a:off x="9588500" y="18515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108</xdr:row>
      <xdr:rowOff>4445</xdr:rowOff>
    </xdr:from>
    <xdr:to>
      <xdr:col>46</xdr:col>
      <xdr:colOff>38100</xdr:colOff>
      <xdr:row>108</xdr:row>
      <xdr:rowOff>106045</xdr:rowOff>
    </xdr:to>
    <xdr:sp macro="" textlink="">
      <xdr:nvSpPr>
        <xdr:cNvPr id="435" name="楕円 434">
          <a:extLst>
            <a:ext uri="{FF2B5EF4-FFF2-40B4-BE49-F238E27FC236}">
              <a16:creationId xmlns:a16="http://schemas.microsoft.com/office/drawing/2014/main" id="{10EB81DB-96C3-4CC9-BA85-4ED5E0461E39}"/>
            </a:ext>
          </a:extLst>
        </xdr:cNvPr>
        <xdr:cNvSpPr/>
      </xdr:nvSpPr>
      <xdr:spPr>
        <a:xfrm>
          <a:off x="8699500" y="1852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49912</xdr:rowOff>
    </xdr:from>
    <xdr:to>
      <xdr:col>50</xdr:col>
      <xdr:colOff>114300</xdr:colOff>
      <xdr:row>108</xdr:row>
      <xdr:rowOff>55245</xdr:rowOff>
    </xdr:to>
    <xdr:cxnSp macro="">
      <xdr:nvCxnSpPr>
        <xdr:cNvPr id="436" name="直線コネクタ 435">
          <a:extLst>
            <a:ext uri="{FF2B5EF4-FFF2-40B4-BE49-F238E27FC236}">
              <a16:creationId xmlns:a16="http://schemas.microsoft.com/office/drawing/2014/main" id="{C43A1C55-ED45-4D5E-8A82-950AC74A4974}"/>
            </a:ext>
          </a:extLst>
        </xdr:cNvPr>
        <xdr:cNvCxnSpPr/>
      </xdr:nvCxnSpPr>
      <xdr:spPr>
        <a:xfrm flipV="1">
          <a:off x="8750300" y="18566512"/>
          <a:ext cx="889000" cy="5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6350</xdr:rowOff>
    </xdr:from>
    <xdr:to>
      <xdr:col>41</xdr:col>
      <xdr:colOff>101600</xdr:colOff>
      <xdr:row>108</xdr:row>
      <xdr:rowOff>107950</xdr:rowOff>
    </xdr:to>
    <xdr:sp macro="" textlink="">
      <xdr:nvSpPr>
        <xdr:cNvPr id="437" name="楕円 436">
          <a:extLst>
            <a:ext uri="{FF2B5EF4-FFF2-40B4-BE49-F238E27FC236}">
              <a16:creationId xmlns:a16="http://schemas.microsoft.com/office/drawing/2014/main" id="{0B1E27F5-8532-4AC5-A0FE-9C812F816DC9}"/>
            </a:ext>
          </a:extLst>
        </xdr:cNvPr>
        <xdr:cNvSpPr/>
      </xdr:nvSpPr>
      <xdr:spPr>
        <a:xfrm>
          <a:off x="7810500" y="1852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55245</xdr:rowOff>
    </xdr:from>
    <xdr:to>
      <xdr:col>45</xdr:col>
      <xdr:colOff>177800</xdr:colOff>
      <xdr:row>108</xdr:row>
      <xdr:rowOff>57150</xdr:rowOff>
    </xdr:to>
    <xdr:cxnSp macro="">
      <xdr:nvCxnSpPr>
        <xdr:cNvPr id="438" name="直線コネクタ 437">
          <a:extLst>
            <a:ext uri="{FF2B5EF4-FFF2-40B4-BE49-F238E27FC236}">
              <a16:creationId xmlns:a16="http://schemas.microsoft.com/office/drawing/2014/main" id="{6E6487B3-50CF-42C1-BA4F-8AAFC5CDE8B2}"/>
            </a:ext>
          </a:extLst>
        </xdr:cNvPr>
        <xdr:cNvCxnSpPr/>
      </xdr:nvCxnSpPr>
      <xdr:spPr>
        <a:xfrm flipV="1">
          <a:off x="7861300" y="1857184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7113</xdr:rowOff>
    </xdr:from>
    <xdr:to>
      <xdr:col>36</xdr:col>
      <xdr:colOff>165100</xdr:colOff>
      <xdr:row>108</xdr:row>
      <xdr:rowOff>108713</xdr:rowOff>
    </xdr:to>
    <xdr:sp macro="" textlink="">
      <xdr:nvSpPr>
        <xdr:cNvPr id="439" name="楕円 438">
          <a:extLst>
            <a:ext uri="{FF2B5EF4-FFF2-40B4-BE49-F238E27FC236}">
              <a16:creationId xmlns:a16="http://schemas.microsoft.com/office/drawing/2014/main" id="{120F22CD-C7FA-4151-AE18-16612E2410A5}"/>
            </a:ext>
          </a:extLst>
        </xdr:cNvPr>
        <xdr:cNvSpPr/>
      </xdr:nvSpPr>
      <xdr:spPr>
        <a:xfrm>
          <a:off x="6921500" y="1852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57150</xdr:rowOff>
    </xdr:from>
    <xdr:to>
      <xdr:col>41</xdr:col>
      <xdr:colOff>50800</xdr:colOff>
      <xdr:row>108</xdr:row>
      <xdr:rowOff>57913</xdr:rowOff>
    </xdr:to>
    <xdr:cxnSp macro="">
      <xdr:nvCxnSpPr>
        <xdr:cNvPr id="440" name="直線コネクタ 439">
          <a:extLst>
            <a:ext uri="{FF2B5EF4-FFF2-40B4-BE49-F238E27FC236}">
              <a16:creationId xmlns:a16="http://schemas.microsoft.com/office/drawing/2014/main" id="{3C94F1B4-F9AB-4F6E-9BC9-6D443FFEB665}"/>
            </a:ext>
          </a:extLst>
        </xdr:cNvPr>
        <xdr:cNvCxnSpPr/>
      </xdr:nvCxnSpPr>
      <xdr:spPr>
        <a:xfrm flipV="1">
          <a:off x="6972300" y="18573750"/>
          <a:ext cx="8890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81424</xdr:rowOff>
    </xdr:from>
    <xdr:ext cx="469744" cy="259045"/>
    <xdr:sp macro="" textlink="">
      <xdr:nvSpPr>
        <xdr:cNvPr id="441" name="n_1aveValue【市民会館】&#10;一人当たり面積">
          <a:extLst>
            <a:ext uri="{FF2B5EF4-FFF2-40B4-BE49-F238E27FC236}">
              <a16:creationId xmlns:a16="http://schemas.microsoft.com/office/drawing/2014/main" id="{110C93B2-2693-401C-8667-7ADEBBBB391A}"/>
            </a:ext>
          </a:extLst>
        </xdr:cNvPr>
        <xdr:cNvSpPr txBox="1"/>
      </xdr:nvSpPr>
      <xdr:spPr>
        <a:xfrm>
          <a:off x="9391727" y="18083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42942</xdr:rowOff>
    </xdr:from>
    <xdr:ext cx="469744" cy="259045"/>
    <xdr:sp macro="" textlink="">
      <xdr:nvSpPr>
        <xdr:cNvPr id="442" name="n_2aveValue【市民会館】&#10;一人当たり面積">
          <a:extLst>
            <a:ext uri="{FF2B5EF4-FFF2-40B4-BE49-F238E27FC236}">
              <a16:creationId xmlns:a16="http://schemas.microsoft.com/office/drawing/2014/main" id="{A6C07322-A3A0-4560-93F9-E7AF0FE6D4F4}"/>
            </a:ext>
          </a:extLst>
        </xdr:cNvPr>
        <xdr:cNvSpPr txBox="1"/>
      </xdr:nvSpPr>
      <xdr:spPr>
        <a:xfrm>
          <a:off x="8515427" y="18045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28464</xdr:rowOff>
    </xdr:from>
    <xdr:ext cx="469744" cy="259045"/>
    <xdr:sp macro="" textlink="">
      <xdr:nvSpPr>
        <xdr:cNvPr id="443" name="n_3aveValue【市民会館】&#10;一人当たり面積">
          <a:extLst>
            <a:ext uri="{FF2B5EF4-FFF2-40B4-BE49-F238E27FC236}">
              <a16:creationId xmlns:a16="http://schemas.microsoft.com/office/drawing/2014/main" id="{F466FD36-46E8-4C7F-BF9C-09C635D0FE3C}"/>
            </a:ext>
          </a:extLst>
        </xdr:cNvPr>
        <xdr:cNvSpPr txBox="1"/>
      </xdr:nvSpPr>
      <xdr:spPr>
        <a:xfrm>
          <a:off x="7626427" y="18030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40276</xdr:rowOff>
    </xdr:from>
    <xdr:ext cx="469744" cy="259045"/>
    <xdr:sp macro="" textlink="">
      <xdr:nvSpPr>
        <xdr:cNvPr id="444" name="n_4aveValue【市民会館】&#10;一人当たり面積">
          <a:extLst>
            <a:ext uri="{FF2B5EF4-FFF2-40B4-BE49-F238E27FC236}">
              <a16:creationId xmlns:a16="http://schemas.microsoft.com/office/drawing/2014/main" id="{E21841E1-DC28-490A-8394-0E8517512B95}"/>
            </a:ext>
          </a:extLst>
        </xdr:cNvPr>
        <xdr:cNvSpPr txBox="1"/>
      </xdr:nvSpPr>
      <xdr:spPr>
        <a:xfrm>
          <a:off x="6737427" y="18042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91839</xdr:rowOff>
    </xdr:from>
    <xdr:ext cx="469744" cy="259045"/>
    <xdr:sp macro="" textlink="">
      <xdr:nvSpPr>
        <xdr:cNvPr id="445" name="n_1mainValue【市民会館】&#10;一人当たり面積">
          <a:extLst>
            <a:ext uri="{FF2B5EF4-FFF2-40B4-BE49-F238E27FC236}">
              <a16:creationId xmlns:a16="http://schemas.microsoft.com/office/drawing/2014/main" id="{B20F0483-F728-477A-BC9B-5098A9CDAC60}"/>
            </a:ext>
          </a:extLst>
        </xdr:cNvPr>
        <xdr:cNvSpPr txBox="1"/>
      </xdr:nvSpPr>
      <xdr:spPr>
        <a:xfrm>
          <a:off x="9391727" y="18608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97172</xdr:rowOff>
    </xdr:from>
    <xdr:ext cx="469744" cy="259045"/>
    <xdr:sp macro="" textlink="">
      <xdr:nvSpPr>
        <xdr:cNvPr id="446" name="n_2mainValue【市民会館】&#10;一人当たり面積">
          <a:extLst>
            <a:ext uri="{FF2B5EF4-FFF2-40B4-BE49-F238E27FC236}">
              <a16:creationId xmlns:a16="http://schemas.microsoft.com/office/drawing/2014/main" id="{3EED0810-995B-4A9A-8A6E-41B075720E2B}"/>
            </a:ext>
          </a:extLst>
        </xdr:cNvPr>
        <xdr:cNvSpPr txBox="1"/>
      </xdr:nvSpPr>
      <xdr:spPr>
        <a:xfrm>
          <a:off x="8515427" y="18613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99077</xdr:rowOff>
    </xdr:from>
    <xdr:ext cx="469744" cy="259045"/>
    <xdr:sp macro="" textlink="">
      <xdr:nvSpPr>
        <xdr:cNvPr id="447" name="n_3mainValue【市民会館】&#10;一人当たり面積">
          <a:extLst>
            <a:ext uri="{FF2B5EF4-FFF2-40B4-BE49-F238E27FC236}">
              <a16:creationId xmlns:a16="http://schemas.microsoft.com/office/drawing/2014/main" id="{37AB8617-4EF2-46DF-8AF4-7C6E687F30E3}"/>
            </a:ext>
          </a:extLst>
        </xdr:cNvPr>
        <xdr:cNvSpPr txBox="1"/>
      </xdr:nvSpPr>
      <xdr:spPr>
        <a:xfrm>
          <a:off x="7626427" y="1861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99840</xdr:rowOff>
    </xdr:from>
    <xdr:ext cx="469744" cy="259045"/>
    <xdr:sp macro="" textlink="">
      <xdr:nvSpPr>
        <xdr:cNvPr id="448" name="n_4mainValue【市民会館】&#10;一人当たり面積">
          <a:extLst>
            <a:ext uri="{FF2B5EF4-FFF2-40B4-BE49-F238E27FC236}">
              <a16:creationId xmlns:a16="http://schemas.microsoft.com/office/drawing/2014/main" id="{E03423AF-F77B-4450-8771-961A3B67E776}"/>
            </a:ext>
          </a:extLst>
        </xdr:cNvPr>
        <xdr:cNvSpPr txBox="1"/>
      </xdr:nvSpPr>
      <xdr:spPr>
        <a:xfrm>
          <a:off x="6737427" y="18616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49" name="正方形/長方形 448">
          <a:extLst>
            <a:ext uri="{FF2B5EF4-FFF2-40B4-BE49-F238E27FC236}">
              <a16:creationId xmlns:a16="http://schemas.microsoft.com/office/drawing/2014/main" id="{18115485-CDB3-4482-98FF-20E949863991}"/>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50" name="正方形/長方形 449">
          <a:extLst>
            <a:ext uri="{FF2B5EF4-FFF2-40B4-BE49-F238E27FC236}">
              <a16:creationId xmlns:a16="http://schemas.microsoft.com/office/drawing/2014/main" id="{A1CE6C99-13E8-464E-ACB7-B6B2779B4BA1}"/>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51" name="正方形/長方形 450">
          <a:extLst>
            <a:ext uri="{FF2B5EF4-FFF2-40B4-BE49-F238E27FC236}">
              <a16:creationId xmlns:a16="http://schemas.microsoft.com/office/drawing/2014/main" id="{AB8BB573-4DD4-46DB-A594-D57E01226D21}"/>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52" name="正方形/長方形 451">
          <a:extLst>
            <a:ext uri="{FF2B5EF4-FFF2-40B4-BE49-F238E27FC236}">
              <a16:creationId xmlns:a16="http://schemas.microsoft.com/office/drawing/2014/main" id="{91AA66E4-C8AD-45CB-8214-D962C18CAF62}"/>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53" name="正方形/長方形 452">
          <a:extLst>
            <a:ext uri="{FF2B5EF4-FFF2-40B4-BE49-F238E27FC236}">
              <a16:creationId xmlns:a16="http://schemas.microsoft.com/office/drawing/2014/main" id="{B93E819D-FF7B-485C-82C2-225F3CC3D537}"/>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54" name="正方形/長方形 453">
          <a:extLst>
            <a:ext uri="{FF2B5EF4-FFF2-40B4-BE49-F238E27FC236}">
              <a16:creationId xmlns:a16="http://schemas.microsoft.com/office/drawing/2014/main" id="{17885ADF-9EA2-4282-BB54-FE95772A8636}"/>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55" name="正方形/長方形 454">
          <a:extLst>
            <a:ext uri="{FF2B5EF4-FFF2-40B4-BE49-F238E27FC236}">
              <a16:creationId xmlns:a16="http://schemas.microsoft.com/office/drawing/2014/main" id="{B90B3434-65C2-4806-996A-47E0E7F6E1C3}"/>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56" name="正方形/長方形 455">
          <a:extLst>
            <a:ext uri="{FF2B5EF4-FFF2-40B4-BE49-F238E27FC236}">
              <a16:creationId xmlns:a16="http://schemas.microsoft.com/office/drawing/2014/main" id="{E380ED46-3172-41E1-B51B-5D44FB275208}"/>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57" name="テキスト ボックス 456">
          <a:extLst>
            <a:ext uri="{FF2B5EF4-FFF2-40B4-BE49-F238E27FC236}">
              <a16:creationId xmlns:a16="http://schemas.microsoft.com/office/drawing/2014/main" id="{1421EE08-5C51-474A-85FA-A2031B91A678}"/>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58" name="直線コネクタ 457">
          <a:extLst>
            <a:ext uri="{FF2B5EF4-FFF2-40B4-BE49-F238E27FC236}">
              <a16:creationId xmlns:a16="http://schemas.microsoft.com/office/drawing/2014/main" id="{0C15BA38-6C6A-40D5-8743-AFB8DC55B212}"/>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59" name="テキスト ボックス 458">
          <a:extLst>
            <a:ext uri="{FF2B5EF4-FFF2-40B4-BE49-F238E27FC236}">
              <a16:creationId xmlns:a16="http://schemas.microsoft.com/office/drawing/2014/main" id="{DB7B6BE0-0F02-464E-BC9F-A5D77669213B}"/>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60" name="直線コネクタ 459">
          <a:extLst>
            <a:ext uri="{FF2B5EF4-FFF2-40B4-BE49-F238E27FC236}">
              <a16:creationId xmlns:a16="http://schemas.microsoft.com/office/drawing/2014/main" id="{EB426DF3-A636-463E-8953-6942AEBDFAD7}"/>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61" name="テキスト ボックス 460">
          <a:extLst>
            <a:ext uri="{FF2B5EF4-FFF2-40B4-BE49-F238E27FC236}">
              <a16:creationId xmlns:a16="http://schemas.microsoft.com/office/drawing/2014/main" id="{59CC1720-FA1A-44AC-BD5C-8AE054859275}"/>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62" name="直線コネクタ 461">
          <a:extLst>
            <a:ext uri="{FF2B5EF4-FFF2-40B4-BE49-F238E27FC236}">
              <a16:creationId xmlns:a16="http://schemas.microsoft.com/office/drawing/2014/main" id="{70B410F1-C657-472B-A6C4-6DB820ABBD7B}"/>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63" name="テキスト ボックス 462">
          <a:extLst>
            <a:ext uri="{FF2B5EF4-FFF2-40B4-BE49-F238E27FC236}">
              <a16:creationId xmlns:a16="http://schemas.microsoft.com/office/drawing/2014/main" id="{C16FA920-B1E0-4C89-AC0E-8018ABE18E19}"/>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64" name="直線コネクタ 463">
          <a:extLst>
            <a:ext uri="{FF2B5EF4-FFF2-40B4-BE49-F238E27FC236}">
              <a16:creationId xmlns:a16="http://schemas.microsoft.com/office/drawing/2014/main" id="{19A3D6C7-6BEE-4770-90A0-17E9CB6FB4AC}"/>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65" name="テキスト ボックス 464">
          <a:extLst>
            <a:ext uri="{FF2B5EF4-FFF2-40B4-BE49-F238E27FC236}">
              <a16:creationId xmlns:a16="http://schemas.microsoft.com/office/drawing/2014/main" id="{D6CC151A-8CD8-481C-9C76-69CFF961A20D}"/>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66" name="直線コネクタ 465">
          <a:extLst>
            <a:ext uri="{FF2B5EF4-FFF2-40B4-BE49-F238E27FC236}">
              <a16:creationId xmlns:a16="http://schemas.microsoft.com/office/drawing/2014/main" id="{9E86F840-B7FB-419D-B5C5-EDDF4399D53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67" name="テキスト ボックス 466">
          <a:extLst>
            <a:ext uri="{FF2B5EF4-FFF2-40B4-BE49-F238E27FC236}">
              <a16:creationId xmlns:a16="http://schemas.microsoft.com/office/drawing/2014/main" id="{215B5726-3D4F-4499-8458-123864152A0D}"/>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68" name="直線コネクタ 467">
          <a:extLst>
            <a:ext uri="{FF2B5EF4-FFF2-40B4-BE49-F238E27FC236}">
              <a16:creationId xmlns:a16="http://schemas.microsoft.com/office/drawing/2014/main" id="{6773A0E8-2AAA-485F-A6C2-F11B024BD206}"/>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69" name="テキスト ボックス 468">
          <a:extLst>
            <a:ext uri="{FF2B5EF4-FFF2-40B4-BE49-F238E27FC236}">
              <a16:creationId xmlns:a16="http://schemas.microsoft.com/office/drawing/2014/main" id="{B6A4D5AE-A8D4-4250-9CF6-014D666AEA22}"/>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70" name="直線コネクタ 469">
          <a:extLst>
            <a:ext uri="{FF2B5EF4-FFF2-40B4-BE49-F238E27FC236}">
              <a16:creationId xmlns:a16="http://schemas.microsoft.com/office/drawing/2014/main" id="{A54BC18C-7244-47B3-B557-6E29943FAD43}"/>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71" name="テキスト ボックス 470">
          <a:extLst>
            <a:ext uri="{FF2B5EF4-FFF2-40B4-BE49-F238E27FC236}">
              <a16:creationId xmlns:a16="http://schemas.microsoft.com/office/drawing/2014/main" id="{ABCF7BBB-01BD-4A6F-9907-BF24DE03B161}"/>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72" name="直線コネクタ 471">
          <a:extLst>
            <a:ext uri="{FF2B5EF4-FFF2-40B4-BE49-F238E27FC236}">
              <a16:creationId xmlns:a16="http://schemas.microsoft.com/office/drawing/2014/main" id="{17BD307D-F9F2-408E-AD7A-172F3DA9B048}"/>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73" name="【一般廃棄物処理施設】&#10;有形固定資産減価償却率グラフ枠">
          <a:extLst>
            <a:ext uri="{FF2B5EF4-FFF2-40B4-BE49-F238E27FC236}">
              <a16:creationId xmlns:a16="http://schemas.microsoft.com/office/drawing/2014/main" id="{7FC7FABC-384C-492E-90D6-4B700F5D2A98}"/>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58239</xdr:rowOff>
    </xdr:from>
    <xdr:to>
      <xdr:col>85</xdr:col>
      <xdr:colOff>126364</xdr:colOff>
      <xdr:row>42</xdr:row>
      <xdr:rowOff>92528</xdr:rowOff>
    </xdr:to>
    <xdr:cxnSp macro="">
      <xdr:nvCxnSpPr>
        <xdr:cNvPr id="474" name="直線コネクタ 473">
          <a:extLst>
            <a:ext uri="{FF2B5EF4-FFF2-40B4-BE49-F238E27FC236}">
              <a16:creationId xmlns:a16="http://schemas.microsoft.com/office/drawing/2014/main" id="{7E49956C-0B3E-4F08-B29D-A65BCD67FCAF}"/>
            </a:ext>
          </a:extLst>
        </xdr:cNvPr>
        <xdr:cNvCxnSpPr/>
      </xdr:nvCxnSpPr>
      <xdr:spPr>
        <a:xfrm flipV="1">
          <a:off x="16318864" y="5716089"/>
          <a:ext cx="0" cy="1577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75" name="【一般廃棄物処理施設】&#10;有形固定資産減価償却率最小値テキスト">
          <a:extLst>
            <a:ext uri="{FF2B5EF4-FFF2-40B4-BE49-F238E27FC236}">
              <a16:creationId xmlns:a16="http://schemas.microsoft.com/office/drawing/2014/main" id="{16379147-1997-4FEE-B206-5B80EA217AA9}"/>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76" name="直線コネクタ 475">
          <a:extLst>
            <a:ext uri="{FF2B5EF4-FFF2-40B4-BE49-F238E27FC236}">
              <a16:creationId xmlns:a16="http://schemas.microsoft.com/office/drawing/2014/main" id="{8DCAFF81-8512-486E-9970-8F32AFDD49E3}"/>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4916</xdr:rowOff>
    </xdr:from>
    <xdr:ext cx="340478" cy="259045"/>
    <xdr:sp macro="" textlink="">
      <xdr:nvSpPr>
        <xdr:cNvPr id="477" name="【一般廃棄物処理施設】&#10;有形固定資産減価償却率最大値テキスト">
          <a:extLst>
            <a:ext uri="{FF2B5EF4-FFF2-40B4-BE49-F238E27FC236}">
              <a16:creationId xmlns:a16="http://schemas.microsoft.com/office/drawing/2014/main" id="{B88C5ED2-8580-4A3D-AE4A-1B040D763F98}"/>
            </a:ext>
          </a:extLst>
        </xdr:cNvPr>
        <xdr:cNvSpPr txBox="1"/>
      </xdr:nvSpPr>
      <xdr:spPr>
        <a:xfrm>
          <a:off x="16357600" y="549131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58239</xdr:rowOff>
    </xdr:from>
    <xdr:to>
      <xdr:col>86</xdr:col>
      <xdr:colOff>25400</xdr:colOff>
      <xdr:row>33</xdr:row>
      <xdr:rowOff>58239</xdr:rowOff>
    </xdr:to>
    <xdr:cxnSp macro="">
      <xdr:nvCxnSpPr>
        <xdr:cNvPr id="478" name="直線コネクタ 477">
          <a:extLst>
            <a:ext uri="{FF2B5EF4-FFF2-40B4-BE49-F238E27FC236}">
              <a16:creationId xmlns:a16="http://schemas.microsoft.com/office/drawing/2014/main" id="{F7B0ABFA-48D2-4E8F-9625-5A995B57C4D0}"/>
            </a:ext>
          </a:extLst>
        </xdr:cNvPr>
        <xdr:cNvCxnSpPr/>
      </xdr:nvCxnSpPr>
      <xdr:spPr>
        <a:xfrm>
          <a:off x="16230600" y="5716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168746</xdr:rowOff>
    </xdr:from>
    <xdr:ext cx="405111" cy="259045"/>
    <xdr:sp macro="" textlink="">
      <xdr:nvSpPr>
        <xdr:cNvPr id="479" name="【一般廃棄物処理施設】&#10;有形固定資産減価償却率平均値テキスト">
          <a:extLst>
            <a:ext uri="{FF2B5EF4-FFF2-40B4-BE49-F238E27FC236}">
              <a16:creationId xmlns:a16="http://schemas.microsoft.com/office/drawing/2014/main" id="{17BDB3D5-C4FF-48BE-AAD8-1A1E1EA3DB0D}"/>
            </a:ext>
          </a:extLst>
        </xdr:cNvPr>
        <xdr:cNvSpPr txBox="1"/>
      </xdr:nvSpPr>
      <xdr:spPr>
        <a:xfrm>
          <a:off x="16357600" y="65123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18869</xdr:rowOff>
    </xdr:from>
    <xdr:to>
      <xdr:col>85</xdr:col>
      <xdr:colOff>177800</xdr:colOff>
      <xdr:row>38</xdr:row>
      <xdr:rowOff>120469</xdr:rowOff>
    </xdr:to>
    <xdr:sp macro="" textlink="">
      <xdr:nvSpPr>
        <xdr:cNvPr id="480" name="フローチャート: 判断 479">
          <a:extLst>
            <a:ext uri="{FF2B5EF4-FFF2-40B4-BE49-F238E27FC236}">
              <a16:creationId xmlns:a16="http://schemas.microsoft.com/office/drawing/2014/main" id="{ACF92731-724C-45D7-A406-7EB65D71153D}"/>
            </a:ext>
          </a:extLst>
        </xdr:cNvPr>
        <xdr:cNvSpPr/>
      </xdr:nvSpPr>
      <xdr:spPr>
        <a:xfrm>
          <a:off x="16268700" y="653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25400</xdr:rowOff>
    </xdr:from>
    <xdr:to>
      <xdr:col>81</xdr:col>
      <xdr:colOff>101600</xdr:colOff>
      <xdr:row>38</xdr:row>
      <xdr:rowOff>127000</xdr:rowOff>
    </xdr:to>
    <xdr:sp macro="" textlink="">
      <xdr:nvSpPr>
        <xdr:cNvPr id="481" name="フローチャート: 判断 480">
          <a:extLst>
            <a:ext uri="{FF2B5EF4-FFF2-40B4-BE49-F238E27FC236}">
              <a16:creationId xmlns:a16="http://schemas.microsoft.com/office/drawing/2014/main" id="{79E2C869-AC03-4545-B730-EDB157A2ABA5}"/>
            </a:ext>
          </a:extLst>
        </xdr:cNvPr>
        <xdr:cNvSpPr/>
      </xdr:nvSpPr>
      <xdr:spPr>
        <a:xfrm>
          <a:off x="15430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30299</xdr:rowOff>
    </xdr:from>
    <xdr:to>
      <xdr:col>76</xdr:col>
      <xdr:colOff>165100</xdr:colOff>
      <xdr:row>38</xdr:row>
      <xdr:rowOff>131899</xdr:rowOff>
    </xdr:to>
    <xdr:sp macro="" textlink="">
      <xdr:nvSpPr>
        <xdr:cNvPr id="482" name="フローチャート: 判断 481">
          <a:extLst>
            <a:ext uri="{FF2B5EF4-FFF2-40B4-BE49-F238E27FC236}">
              <a16:creationId xmlns:a16="http://schemas.microsoft.com/office/drawing/2014/main" id="{0B0C45C6-BA1E-41DB-9859-1B7E0B38BDE9}"/>
            </a:ext>
          </a:extLst>
        </xdr:cNvPr>
        <xdr:cNvSpPr/>
      </xdr:nvSpPr>
      <xdr:spPr>
        <a:xfrm>
          <a:off x="14541500" y="654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157661</xdr:rowOff>
    </xdr:from>
    <xdr:to>
      <xdr:col>72</xdr:col>
      <xdr:colOff>38100</xdr:colOff>
      <xdr:row>38</xdr:row>
      <xdr:rowOff>87812</xdr:rowOff>
    </xdr:to>
    <xdr:sp macro="" textlink="">
      <xdr:nvSpPr>
        <xdr:cNvPr id="483" name="フローチャート: 判断 482">
          <a:extLst>
            <a:ext uri="{FF2B5EF4-FFF2-40B4-BE49-F238E27FC236}">
              <a16:creationId xmlns:a16="http://schemas.microsoft.com/office/drawing/2014/main" id="{E9F3D052-0590-4312-88A4-9C8E57F6111E}"/>
            </a:ext>
          </a:extLst>
        </xdr:cNvPr>
        <xdr:cNvSpPr/>
      </xdr:nvSpPr>
      <xdr:spPr>
        <a:xfrm>
          <a:off x="13652500" y="65013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123372</xdr:rowOff>
    </xdr:from>
    <xdr:to>
      <xdr:col>67</xdr:col>
      <xdr:colOff>101600</xdr:colOff>
      <xdr:row>38</xdr:row>
      <xdr:rowOff>53522</xdr:rowOff>
    </xdr:to>
    <xdr:sp macro="" textlink="">
      <xdr:nvSpPr>
        <xdr:cNvPr id="484" name="フローチャート: 判断 483">
          <a:extLst>
            <a:ext uri="{FF2B5EF4-FFF2-40B4-BE49-F238E27FC236}">
              <a16:creationId xmlns:a16="http://schemas.microsoft.com/office/drawing/2014/main" id="{11F3DF4A-3C62-4D8E-A180-4B1C2FC41390}"/>
            </a:ext>
          </a:extLst>
        </xdr:cNvPr>
        <xdr:cNvSpPr/>
      </xdr:nvSpPr>
      <xdr:spPr>
        <a:xfrm>
          <a:off x="12763500" y="646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5D943A9A-EB85-4FDD-A84B-B1A93D40ACC2}"/>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8708AFE2-A21C-4D07-AEED-9416B8E1FE25}"/>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C5578AC9-D023-4C58-9C62-A08F9DEF8839}"/>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1A9BE838-0018-4DA0-BB08-6B783D284C3D}"/>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BAFE3B40-2B73-41D9-A513-3A3810966DE9}"/>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103777</xdr:rowOff>
    </xdr:from>
    <xdr:to>
      <xdr:col>81</xdr:col>
      <xdr:colOff>101600</xdr:colOff>
      <xdr:row>39</xdr:row>
      <xdr:rowOff>33927</xdr:rowOff>
    </xdr:to>
    <xdr:sp macro="" textlink="">
      <xdr:nvSpPr>
        <xdr:cNvPr id="490" name="楕円 489">
          <a:extLst>
            <a:ext uri="{FF2B5EF4-FFF2-40B4-BE49-F238E27FC236}">
              <a16:creationId xmlns:a16="http://schemas.microsoft.com/office/drawing/2014/main" id="{906B5531-1DAB-4A37-B3B0-DF6694E63E21}"/>
            </a:ext>
          </a:extLst>
        </xdr:cNvPr>
        <xdr:cNvSpPr/>
      </xdr:nvSpPr>
      <xdr:spPr>
        <a:xfrm>
          <a:off x="15430500" y="661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103777</xdr:rowOff>
    </xdr:from>
    <xdr:to>
      <xdr:col>76</xdr:col>
      <xdr:colOff>165100</xdr:colOff>
      <xdr:row>39</xdr:row>
      <xdr:rowOff>33927</xdr:rowOff>
    </xdr:to>
    <xdr:sp macro="" textlink="">
      <xdr:nvSpPr>
        <xdr:cNvPr id="491" name="楕円 490">
          <a:extLst>
            <a:ext uri="{FF2B5EF4-FFF2-40B4-BE49-F238E27FC236}">
              <a16:creationId xmlns:a16="http://schemas.microsoft.com/office/drawing/2014/main" id="{B4E80938-C7C8-4F0B-86F9-628942F0CD4A}"/>
            </a:ext>
          </a:extLst>
        </xdr:cNvPr>
        <xdr:cNvSpPr/>
      </xdr:nvSpPr>
      <xdr:spPr>
        <a:xfrm>
          <a:off x="14541500" y="661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154577</xdr:rowOff>
    </xdr:from>
    <xdr:to>
      <xdr:col>81</xdr:col>
      <xdr:colOff>50800</xdr:colOff>
      <xdr:row>38</xdr:row>
      <xdr:rowOff>154577</xdr:rowOff>
    </xdr:to>
    <xdr:cxnSp macro="">
      <xdr:nvCxnSpPr>
        <xdr:cNvPr id="492" name="直線コネクタ 491">
          <a:extLst>
            <a:ext uri="{FF2B5EF4-FFF2-40B4-BE49-F238E27FC236}">
              <a16:creationId xmlns:a16="http://schemas.microsoft.com/office/drawing/2014/main" id="{DF53AD36-3FAA-4BCD-BD63-297D6AD2694F}"/>
            </a:ext>
          </a:extLst>
        </xdr:cNvPr>
        <xdr:cNvCxnSpPr/>
      </xdr:nvCxnSpPr>
      <xdr:spPr>
        <a:xfrm>
          <a:off x="14592300" y="666967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121738</xdr:rowOff>
    </xdr:from>
    <xdr:to>
      <xdr:col>72</xdr:col>
      <xdr:colOff>38100</xdr:colOff>
      <xdr:row>39</xdr:row>
      <xdr:rowOff>51888</xdr:rowOff>
    </xdr:to>
    <xdr:sp macro="" textlink="">
      <xdr:nvSpPr>
        <xdr:cNvPr id="493" name="楕円 492">
          <a:extLst>
            <a:ext uri="{FF2B5EF4-FFF2-40B4-BE49-F238E27FC236}">
              <a16:creationId xmlns:a16="http://schemas.microsoft.com/office/drawing/2014/main" id="{3F064B0F-8D2A-4371-98A2-8E347C99D60F}"/>
            </a:ext>
          </a:extLst>
        </xdr:cNvPr>
        <xdr:cNvSpPr/>
      </xdr:nvSpPr>
      <xdr:spPr>
        <a:xfrm>
          <a:off x="13652500" y="663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154577</xdr:rowOff>
    </xdr:from>
    <xdr:to>
      <xdr:col>76</xdr:col>
      <xdr:colOff>114300</xdr:colOff>
      <xdr:row>39</xdr:row>
      <xdr:rowOff>1088</xdr:rowOff>
    </xdr:to>
    <xdr:cxnSp macro="">
      <xdr:nvCxnSpPr>
        <xdr:cNvPr id="494" name="直線コネクタ 493">
          <a:extLst>
            <a:ext uri="{FF2B5EF4-FFF2-40B4-BE49-F238E27FC236}">
              <a16:creationId xmlns:a16="http://schemas.microsoft.com/office/drawing/2014/main" id="{58D40306-934B-4839-AA7B-1520199D46D4}"/>
            </a:ext>
          </a:extLst>
        </xdr:cNvPr>
        <xdr:cNvCxnSpPr/>
      </xdr:nvCxnSpPr>
      <xdr:spPr>
        <a:xfrm flipV="1">
          <a:off x="13703300" y="6669677"/>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123372</xdr:rowOff>
    </xdr:from>
    <xdr:to>
      <xdr:col>67</xdr:col>
      <xdr:colOff>101600</xdr:colOff>
      <xdr:row>39</xdr:row>
      <xdr:rowOff>53522</xdr:rowOff>
    </xdr:to>
    <xdr:sp macro="" textlink="">
      <xdr:nvSpPr>
        <xdr:cNvPr id="495" name="楕円 494">
          <a:extLst>
            <a:ext uri="{FF2B5EF4-FFF2-40B4-BE49-F238E27FC236}">
              <a16:creationId xmlns:a16="http://schemas.microsoft.com/office/drawing/2014/main" id="{C5C65891-C852-4514-8A55-AB702182198F}"/>
            </a:ext>
          </a:extLst>
        </xdr:cNvPr>
        <xdr:cNvSpPr/>
      </xdr:nvSpPr>
      <xdr:spPr>
        <a:xfrm>
          <a:off x="12763500" y="663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1088</xdr:rowOff>
    </xdr:from>
    <xdr:to>
      <xdr:col>71</xdr:col>
      <xdr:colOff>177800</xdr:colOff>
      <xdr:row>39</xdr:row>
      <xdr:rowOff>2722</xdr:rowOff>
    </xdr:to>
    <xdr:cxnSp macro="">
      <xdr:nvCxnSpPr>
        <xdr:cNvPr id="496" name="直線コネクタ 495">
          <a:extLst>
            <a:ext uri="{FF2B5EF4-FFF2-40B4-BE49-F238E27FC236}">
              <a16:creationId xmlns:a16="http://schemas.microsoft.com/office/drawing/2014/main" id="{B942C52C-6093-4DD4-9AEB-5657AD6D37A4}"/>
            </a:ext>
          </a:extLst>
        </xdr:cNvPr>
        <xdr:cNvCxnSpPr/>
      </xdr:nvCxnSpPr>
      <xdr:spPr>
        <a:xfrm flipV="1">
          <a:off x="12814300" y="6687638"/>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143527</xdr:rowOff>
    </xdr:from>
    <xdr:ext cx="405111" cy="259045"/>
    <xdr:sp macro="" textlink="">
      <xdr:nvSpPr>
        <xdr:cNvPr id="497" name="n_1aveValue【一般廃棄物処理施設】&#10;有形固定資産減価償却率">
          <a:extLst>
            <a:ext uri="{FF2B5EF4-FFF2-40B4-BE49-F238E27FC236}">
              <a16:creationId xmlns:a16="http://schemas.microsoft.com/office/drawing/2014/main" id="{19B3C317-4A03-4354-99FF-A8503C7B2CFB}"/>
            </a:ext>
          </a:extLst>
        </xdr:cNvPr>
        <xdr:cNvSpPr txBox="1"/>
      </xdr:nvSpPr>
      <xdr:spPr>
        <a:xfrm>
          <a:off x="15266044" y="631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148426</xdr:rowOff>
    </xdr:from>
    <xdr:ext cx="405111" cy="259045"/>
    <xdr:sp macro="" textlink="">
      <xdr:nvSpPr>
        <xdr:cNvPr id="498" name="n_2aveValue【一般廃棄物処理施設】&#10;有形固定資産減価償却率">
          <a:extLst>
            <a:ext uri="{FF2B5EF4-FFF2-40B4-BE49-F238E27FC236}">
              <a16:creationId xmlns:a16="http://schemas.microsoft.com/office/drawing/2014/main" id="{E652AE27-A9B6-4D23-9635-6164A4FF5088}"/>
            </a:ext>
          </a:extLst>
        </xdr:cNvPr>
        <xdr:cNvSpPr txBox="1"/>
      </xdr:nvSpPr>
      <xdr:spPr>
        <a:xfrm>
          <a:off x="14389744" y="6320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104338</xdr:rowOff>
    </xdr:from>
    <xdr:ext cx="405111" cy="259045"/>
    <xdr:sp macro="" textlink="">
      <xdr:nvSpPr>
        <xdr:cNvPr id="499" name="n_3aveValue【一般廃棄物処理施設】&#10;有形固定資産減価償却率">
          <a:extLst>
            <a:ext uri="{FF2B5EF4-FFF2-40B4-BE49-F238E27FC236}">
              <a16:creationId xmlns:a16="http://schemas.microsoft.com/office/drawing/2014/main" id="{B007833E-A3AB-4486-95B0-299E14216B8E}"/>
            </a:ext>
          </a:extLst>
        </xdr:cNvPr>
        <xdr:cNvSpPr txBox="1"/>
      </xdr:nvSpPr>
      <xdr:spPr>
        <a:xfrm>
          <a:off x="13500744" y="6276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70049</xdr:rowOff>
    </xdr:from>
    <xdr:ext cx="405111" cy="259045"/>
    <xdr:sp macro="" textlink="">
      <xdr:nvSpPr>
        <xdr:cNvPr id="500" name="n_4aveValue【一般廃棄物処理施設】&#10;有形固定資産減価償却率">
          <a:extLst>
            <a:ext uri="{FF2B5EF4-FFF2-40B4-BE49-F238E27FC236}">
              <a16:creationId xmlns:a16="http://schemas.microsoft.com/office/drawing/2014/main" id="{EB6DE619-E78C-41C8-B8CB-D1AFEA313456}"/>
            </a:ext>
          </a:extLst>
        </xdr:cNvPr>
        <xdr:cNvSpPr txBox="1"/>
      </xdr:nvSpPr>
      <xdr:spPr>
        <a:xfrm>
          <a:off x="12611744" y="6242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25054</xdr:rowOff>
    </xdr:from>
    <xdr:ext cx="405111" cy="259045"/>
    <xdr:sp macro="" textlink="">
      <xdr:nvSpPr>
        <xdr:cNvPr id="501" name="n_1mainValue【一般廃棄物処理施設】&#10;有形固定資産減価償却率">
          <a:extLst>
            <a:ext uri="{FF2B5EF4-FFF2-40B4-BE49-F238E27FC236}">
              <a16:creationId xmlns:a16="http://schemas.microsoft.com/office/drawing/2014/main" id="{29587DEB-095A-420A-B7E4-F57168767391}"/>
            </a:ext>
          </a:extLst>
        </xdr:cNvPr>
        <xdr:cNvSpPr txBox="1"/>
      </xdr:nvSpPr>
      <xdr:spPr>
        <a:xfrm>
          <a:off x="15266044" y="6711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25054</xdr:rowOff>
    </xdr:from>
    <xdr:ext cx="405111" cy="259045"/>
    <xdr:sp macro="" textlink="">
      <xdr:nvSpPr>
        <xdr:cNvPr id="502" name="n_2mainValue【一般廃棄物処理施設】&#10;有形固定資産減価償却率">
          <a:extLst>
            <a:ext uri="{FF2B5EF4-FFF2-40B4-BE49-F238E27FC236}">
              <a16:creationId xmlns:a16="http://schemas.microsoft.com/office/drawing/2014/main" id="{A25C5C95-B666-4C4E-B649-DBAB75C3F0DB}"/>
            </a:ext>
          </a:extLst>
        </xdr:cNvPr>
        <xdr:cNvSpPr txBox="1"/>
      </xdr:nvSpPr>
      <xdr:spPr>
        <a:xfrm>
          <a:off x="14389744" y="6711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43015</xdr:rowOff>
    </xdr:from>
    <xdr:ext cx="405111" cy="259045"/>
    <xdr:sp macro="" textlink="">
      <xdr:nvSpPr>
        <xdr:cNvPr id="503" name="n_3mainValue【一般廃棄物処理施設】&#10;有形固定資産減価償却率">
          <a:extLst>
            <a:ext uri="{FF2B5EF4-FFF2-40B4-BE49-F238E27FC236}">
              <a16:creationId xmlns:a16="http://schemas.microsoft.com/office/drawing/2014/main" id="{06CA060C-1573-4351-877C-1ED3457A488E}"/>
            </a:ext>
          </a:extLst>
        </xdr:cNvPr>
        <xdr:cNvSpPr txBox="1"/>
      </xdr:nvSpPr>
      <xdr:spPr>
        <a:xfrm>
          <a:off x="13500744" y="6729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44649</xdr:rowOff>
    </xdr:from>
    <xdr:ext cx="405111" cy="259045"/>
    <xdr:sp macro="" textlink="">
      <xdr:nvSpPr>
        <xdr:cNvPr id="504" name="n_4mainValue【一般廃棄物処理施設】&#10;有形固定資産減価償却率">
          <a:extLst>
            <a:ext uri="{FF2B5EF4-FFF2-40B4-BE49-F238E27FC236}">
              <a16:creationId xmlns:a16="http://schemas.microsoft.com/office/drawing/2014/main" id="{87E9B96D-233C-4EFE-A51B-48F2E5633FA0}"/>
            </a:ext>
          </a:extLst>
        </xdr:cNvPr>
        <xdr:cNvSpPr txBox="1"/>
      </xdr:nvSpPr>
      <xdr:spPr>
        <a:xfrm>
          <a:off x="12611744" y="673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05" name="正方形/長方形 504">
          <a:extLst>
            <a:ext uri="{FF2B5EF4-FFF2-40B4-BE49-F238E27FC236}">
              <a16:creationId xmlns:a16="http://schemas.microsoft.com/office/drawing/2014/main" id="{0BB983C0-D252-45B0-86F6-588C0B018026}"/>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06" name="正方形/長方形 505">
          <a:extLst>
            <a:ext uri="{FF2B5EF4-FFF2-40B4-BE49-F238E27FC236}">
              <a16:creationId xmlns:a16="http://schemas.microsoft.com/office/drawing/2014/main" id="{96BD3440-EF14-478A-A64A-D6C023AF81EA}"/>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7" name="正方形/長方形 506">
          <a:extLst>
            <a:ext uri="{FF2B5EF4-FFF2-40B4-BE49-F238E27FC236}">
              <a16:creationId xmlns:a16="http://schemas.microsoft.com/office/drawing/2014/main" id="{62D3FC63-1BED-4F1D-98FB-284952DF15C2}"/>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08" name="正方形/長方形 507">
          <a:extLst>
            <a:ext uri="{FF2B5EF4-FFF2-40B4-BE49-F238E27FC236}">
              <a16:creationId xmlns:a16="http://schemas.microsoft.com/office/drawing/2014/main" id="{A2C4A893-6F64-4246-B71B-23EACD3D689C}"/>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09" name="正方形/長方形 508">
          <a:extLst>
            <a:ext uri="{FF2B5EF4-FFF2-40B4-BE49-F238E27FC236}">
              <a16:creationId xmlns:a16="http://schemas.microsoft.com/office/drawing/2014/main" id="{2D177D92-1D6D-46DF-AD4A-36E64B724F1E}"/>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10" name="正方形/長方形 509">
          <a:extLst>
            <a:ext uri="{FF2B5EF4-FFF2-40B4-BE49-F238E27FC236}">
              <a16:creationId xmlns:a16="http://schemas.microsoft.com/office/drawing/2014/main" id="{DE73A798-971E-4EBC-8927-AEFE58316ADD}"/>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11" name="正方形/長方形 510">
          <a:extLst>
            <a:ext uri="{FF2B5EF4-FFF2-40B4-BE49-F238E27FC236}">
              <a16:creationId xmlns:a16="http://schemas.microsoft.com/office/drawing/2014/main" id="{F4579FD9-8069-4E39-8F64-144BA8D4B5AD}"/>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12" name="正方形/長方形 511">
          <a:extLst>
            <a:ext uri="{FF2B5EF4-FFF2-40B4-BE49-F238E27FC236}">
              <a16:creationId xmlns:a16="http://schemas.microsoft.com/office/drawing/2014/main" id="{E7A87283-F878-490A-A10E-6C8F93DCAD9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13" name="テキスト ボックス 512">
          <a:extLst>
            <a:ext uri="{FF2B5EF4-FFF2-40B4-BE49-F238E27FC236}">
              <a16:creationId xmlns:a16="http://schemas.microsoft.com/office/drawing/2014/main" id="{8DFBB8F1-BB6D-4EF9-9B62-2D18337B71FF}"/>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14" name="直線コネクタ 513">
          <a:extLst>
            <a:ext uri="{FF2B5EF4-FFF2-40B4-BE49-F238E27FC236}">
              <a16:creationId xmlns:a16="http://schemas.microsoft.com/office/drawing/2014/main" id="{36402FD1-2244-490E-B83F-3A2802B84CBE}"/>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15" name="直線コネクタ 514">
          <a:extLst>
            <a:ext uri="{FF2B5EF4-FFF2-40B4-BE49-F238E27FC236}">
              <a16:creationId xmlns:a16="http://schemas.microsoft.com/office/drawing/2014/main" id="{B9452ABA-3925-4BC9-B9C3-B4BD5B36BD06}"/>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16" name="テキスト ボックス 515">
          <a:extLst>
            <a:ext uri="{FF2B5EF4-FFF2-40B4-BE49-F238E27FC236}">
              <a16:creationId xmlns:a16="http://schemas.microsoft.com/office/drawing/2014/main" id="{1E00AC01-65BE-4A39-965C-8056DC8A1BF1}"/>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17" name="直線コネクタ 516">
          <a:extLst>
            <a:ext uri="{FF2B5EF4-FFF2-40B4-BE49-F238E27FC236}">
              <a16:creationId xmlns:a16="http://schemas.microsoft.com/office/drawing/2014/main" id="{AA3AA37D-E022-47D0-9A8E-5EC6D68C608E}"/>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518" name="テキスト ボックス 517">
          <a:extLst>
            <a:ext uri="{FF2B5EF4-FFF2-40B4-BE49-F238E27FC236}">
              <a16:creationId xmlns:a16="http://schemas.microsoft.com/office/drawing/2014/main" id="{5E08F4D7-1F6C-4F99-A780-CB177FDA0A8D}"/>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19" name="直線コネクタ 518">
          <a:extLst>
            <a:ext uri="{FF2B5EF4-FFF2-40B4-BE49-F238E27FC236}">
              <a16:creationId xmlns:a16="http://schemas.microsoft.com/office/drawing/2014/main" id="{BB022807-293C-4A9F-BD04-800741203043}"/>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520" name="テキスト ボックス 519">
          <a:extLst>
            <a:ext uri="{FF2B5EF4-FFF2-40B4-BE49-F238E27FC236}">
              <a16:creationId xmlns:a16="http://schemas.microsoft.com/office/drawing/2014/main" id="{CBB1F918-AC20-41A9-B2AB-ADCC64C6C7E1}"/>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21" name="直線コネクタ 520">
          <a:extLst>
            <a:ext uri="{FF2B5EF4-FFF2-40B4-BE49-F238E27FC236}">
              <a16:creationId xmlns:a16="http://schemas.microsoft.com/office/drawing/2014/main" id="{E96C23A1-D324-4291-83A8-1A679CEE6D5F}"/>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522" name="テキスト ボックス 521">
          <a:extLst>
            <a:ext uri="{FF2B5EF4-FFF2-40B4-BE49-F238E27FC236}">
              <a16:creationId xmlns:a16="http://schemas.microsoft.com/office/drawing/2014/main" id="{D7DCAC68-69E7-488F-A146-A921D26D3D91}"/>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23" name="直線コネクタ 522">
          <a:extLst>
            <a:ext uri="{FF2B5EF4-FFF2-40B4-BE49-F238E27FC236}">
              <a16:creationId xmlns:a16="http://schemas.microsoft.com/office/drawing/2014/main" id="{ECC6DE65-B5B7-4B18-94BE-543E43614647}"/>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15620</xdr:rowOff>
    </xdr:from>
    <xdr:ext cx="685572" cy="259045"/>
    <xdr:sp macro="" textlink="">
      <xdr:nvSpPr>
        <xdr:cNvPr id="524" name="テキスト ボックス 523">
          <a:extLst>
            <a:ext uri="{FF2B5EF4-FFF2-40B4-BE49-F238E27FC236}">
              <a16:creationId xmlns:a16="http://schemas.microsoft.com/office/drawing/2014/main" id="{B376664E-7E55-4557-ABE5-E61D68882759}"/>
            </a:ext>
          </a:extLst>
        </xdr:cNvPr>
        <xdr:cNvSpPr txBox="1"/>
      </xdr:nvSpPr>
      <xdr:spPr>
        <a:xfrm>
          <a:off x="17602428" y="584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25" name="直線コネクタ 524">
          <a:extLst>
            <a:ext uri="{FF2B5EF4-FFF2-40B4-BE49-F238E27FC236}">
              <a16:creationId xmlns:a16="http://schemas.microsoft.com/office/drawing/2014/main" id="{E333315B-DC0E-432F-9B77-403BBBED180B}"/>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31949</xdr:rowOff>
    </xdr:from>
    <xdr:ext cx="685572" cy="259045"/>
    <xdr:sp macro="" textlink="">
      <xdr:nvSpPr>
        <xdr:cNvPr id="526" name="テキスト ボックス 525">
          <a:extLst>
            <a:ext uri="{FF2B5EF4-FFF2-40B4-BE49-F238E27FC236}">
              <a16:creationId xmlns:a16="http://schemas.microsoft.com/office/drawing/2014/main" id="{0F407FBD-8BF1-40A6-86F4-998CA8D9936B}"/>
            </a:ext>
          </a:extLst>
        </xdr:cNvPr>
        <xdr:cNvSpPr txBox="1"/>
      </xdr:nvSpPr>
      <xdr:spPr>
        <a:xfrm>
          <a:off x="17602428" y="551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27" name="直線コネクタ 526">
          <a:extLst>
            <a:ext uri="{FF2B5EF4-FFF2-40B4-BE49-F238E27FC236}">
              <a16:creationId xmlns:a16="http://schemas.microsoft.com/office/drawing/2014/main" id="{969DEBF9-147A-423B-BE25-CE903DEC0693}"/>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28" name="テキスト ボックス 527">
          <a:extLst>
            <a:ext uri="{FF2B5EF4-FFF2-40B4-BE49-F238E27FC236}">
              <a16:creationId xmlns:a16="http://schemas.microsoft.com/office/drawing/2014/main" id="{E837E3FE-1A1B-4CD5-80F6-932BE783C911}"/>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29" name="【一般廃棄物処理施設】&#10;一人当たり有形固定資産（償却資産）額グラフ枠">
          <a:extLst>
            <a:ext uri="{FF2B5EF4-FFF2-40B4-BE49-F238E27FC236}">
              <a16:creationId xmlns:a16="http://schemas.microsoft.com/office/drawing/2014/main" id="{89B22A6B-1EED-4619-BABD-5C9E6C40419C}"/>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32102</xdr:rowOff>
    </xdr:from>
    <xdr:to>
      <xdr:col>116</xdr:col>
      <xdr:colOff>62864</xdr:colOff>
      <xdr:row>42</xdr:row>
      <xdr:rowOff>90250</xdr:rowOff>
    </xdr:to>
    <xdr:cxnSp macro="">
      <xdr:nvCxnSpPr>
        <xdr:cNvPr id="530" name="直線コネクタ 529">
          <a:extLst>
            <a:ext uri="{FF2B5EF4-FFF2-40B4-BE49-F238E27FC236}">
              <a16:creationId xmlns:a16="http://schemas.microsoft.com/office/drawing/2014/main" id="{73803264-E6B1-4054-A4E6-7F0242DD1686}"/>
            </a:ext>
          </a:extLst>
        </xdr:cNvPr>
        <xdr:cNvCxnSpPr/>
      </xdr:nvCxnSpPr>
      <xdr:spPr>
        <a:xfrm flipV="1">
          <a:off x="22160864" y="5689952"/>
          <a:ext cx="0" cy="16011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94077</xdr:rowOff>
    </xdr:from>
    <xdr:ext cx="469744" cy="259045"/>
    <xdr:sp macro="" textlink="">
      <xdr:nvSpPr>
        <xdr:cNvPr id="531" name="【一般廃棄物処理施設】&#10;一人当たり有形固定資産（償却資産）額最小値テキスト">
          <a:extLst>
            <a:ext uri="{FF2B5EF4-FFF2-40B4-BE49-F238E27FC236}">
              <a16:creationId xmlns:a16="http://schemas.microsoft.com/office/drawing/2014/main" id="{D9D5EB45-890D-47E9-B2B1-98FE1A37EE04}"/>
            </a:ext>
          </a:extLst>
        </xdr:cNvPr>
        <xdr:cNvSpPr txBox="1"/>
      </xdr:nvSpPr>
      <xdr:spPr>
        <a:xfrm>
          <a:off x="22199600" y="729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90250</xdr:rowOff>
    </xdr:from>
    <xdr:to>
      <xdr:col>116</xdr:col>
      <xdr:colOff>152400</xdr:colOff>
      <xdr:row>42</xdr:row>
      <xdr:rowOff>90250</xdr:rowOff>
    </xdr:to>
    <xdr:cxnSp macro="">
      <xdr:nvCxnSpPr>
        <xdr:cNvPr id="532" name="直線コネクタ 531">
          <a:extLst>
            <a:ext uri="{FF2B5EF4-FFF2-40B4-BE49-F238E27FC236}">
              <a16:creationId xmlns:a16="http://schemas.microsoft.com/office/drawing/2014/main" id="{F88AAA87-7895-47A7-86C2-2CF280EF8B08}"/>
            </a:ext>
          </a:extLst>
        </xdr:cNvPr>
        <xdr:cNvCxnSpPr/>
      </xdr:nvCxnSpPr>
      <xdr:spPr>
        <a:xfrm>
          <a:off x="22072600" y="7291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150229</xdr:rowOff>
    </xdr:from>
    <xdr:ext cx="690189" cy="259045"/>
    <xdr:sp macro="" textlink="">
      <xdr:nvSpPr>
        <xdr:cNvPr id="533" name="【一般廃棄物処理施設】&#10;一人当たり有形固定資産（償却資産）額最大値テキスト">
          <a:extLst>
            <a:ext uri="{FF2B5EF4-FFF2-40B4-BE49-F238E27FC236}">
              <a16:creationId xmlns:a16="http://schemas.microsoft.com/office/drawing/2014/main" id="{F585B31C-60C7-4D57-AE88-B0AB85463841}"/>
            </a:ext>
          </a:extLst>
        </xdr:cNvPr>
        <xdr:cNvSpPr txBox="1"/>
      </xdr:nvSpPr>
      <xdr:spPr>
        <a:xfrm>
          <a:off x="22199600" y="54651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1,473,010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32102</xdr:rowOff>
    </xdr:from>
    <xdr:to>
      <xdr:col>116</xdr:col>
      <xdr:colOff>152400</xdr:colOff>
      <xdr:row>33</xdr:row>
      <xdr:rowOff>32102</xdr:rowOff>
    </xdr:to>
    <xdr:cxnSp macro="">
      <xdr:nvCxnSpPr>
        <xdr:cNvPr id="534" name="直線コネクタ 533">
          <a:extLst>
            <a:ext uri="{FF2B5EF4-FFF2-40B4-BE49-F238E27FC236}">
              <a16:creationId xmlns:a16="http://schemas.microsoft.com/office/drawing/2014/main" id="{6911CFE6-1FC0-4C4A-9044-46C58E856116}"/>
            </a:ext>
          </a:extLst>
        </xdr:cNvPr>
        <xdr:cNvCxnSpPr/>
      </xdr:nvCxnSpPr>
      <xdr:spPr>
        <a:xfrm>
          <a:off x="22072600" y="5689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846</xdr:rowOff>
    </xdr:from>
    <xdr:ext cx="599010" cy="259045"/>
    <xdr:sp macro="" textlink="">
      <xdr:nvSpPr>
        <xdr:cNvPr id="535" name="【一般廃棄物処理施設】&#10;一人当たり有形固定資産（償却資産）額平均値テキスト">
          <a:extLst>
            <a:ext uri="{FF2B5EF4-FFF2-40B4-BE49-F238E27FC236}">
              <a16:creationId xmlns:a16="http://schemas.microsoft.com/office/drawing/2014/main" id="{D18E8F59-9FDA-4103-AC99-8EBECE439037}"/>
            </a:ext>
          </a:extLst>
        </xdr:cNvPr>
        <xdr:cNvSpPr txBox="1"/>
      </xdr:nvSpPr>
      <xdr:spPr>
        <a:xfrm>
          <a:off x="22199600" y="70302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22419</xdr:rowOff>
    </xdr:from>
    <xdr:to>
      <xdr:col>116</xdr:col>
      <xdr:colOff>114300</xdr:colOff>
      <xdr:row>41</xdr:row>
      <xdr:rowOff>124019</xdr:rowOff>
    </xdr:to>
    <xdr:sp macro="" textlink="">
      <xdr:nvSpPr>
        <xdr:cNvPr id="536" name="フローチャート: 判断 535">
          <a:extLst>
            <a:ext uri="{FF2B5EF4-FFF2-40B4-BE49-F238E27FC236}">
              <a16:creationId xmlns:a16="http://schemas.microsoft.com/office/drawing/2014/main" id="{8E9F73D3-6812-4C0A-B0EE-3AD61FB04D75}"/>
            </a:ext>
          </a:extLst>
        </xdr:cNvPr>
        <xdr:cNvSpPr/>
      </xdr:nvSpPr>
      <xdr:spPr>
        <a:xfrm>
          <a:off x="22110700" y="7051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40774</xdr:rowOff>
    </xdr:from>
    <xdr:to>
      <xdr:col>112</xdr:col>
      <xdr:colOff>38100</xdr:colOff>
      <xdr:row>41</xdr:row>
      <xdr:rowOff>142374</xdr:rowOff>
    </xdr:to>
    <xdr:sp macro="" textlink="">
      <xdr:nvSpPr>
        <xdr:cNvPr id="537" name="フローチャート: 判断 536">
          <a:extLst>
            <a:ext uri="{FF2B5EF4-FFF2-40B4-BE49-F238E27FC236}">
              <a16:creationId xmlns:a16="http://schemas.microsoft.com/office/drawing/2014/main" id="{93E4C204-19F7-4C76-8131-DF70FF921AAE}"/>
            </a:ext>
          </a:extLst>
        </xdr:cNvPr>
        <xdr:cNvSpPr/>
      </xdr:nvSpPr>
      <xdr:spPr>
        <a:xfrm>
          <a:off x="21272500" y="7070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41422</xdr:rowOff>
    </xdr:from>
    <xdr:to>
      <xdr:col>107</xdr:col>
      <xdr:colOff>101600</xdr:colOff>
      <xdr:row>41</xdr:row>
      <xdr:rowOff>143022</xdr:rowOff>
    </xdr:to>
    <xdr:sp macro="" textlink="">
      <xdr:nvSpPr>
        <xdr:cNvPr id="538" name="フローチャート: 判断 537">
          <a:extLst>
            <a:ext uri="{FF2B5EF4-FFF2-40B4-BE49-F238E27FC236}">
              <a16:creationId xmlns:a16="http://schemas.microsoft.com/office/drawing/2014/main" id="{FAED4574-9126-4F4C-8C38-4AF5832C6107}"/>
            </a:ext>
          </a:extLst>
        </xdr:cNvPr>
        <xdr:cNvSpPr/>
      </xdr:nvSpPr>
      <xdr:spPr>
        <a:xfrm>
          <a:off x="20383500" y="7070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49291</xdr:rowOff>
    </xdr:from>
    <xdr:to>
      <xdr:col>102</xdr:col>
      <xdr:colOff>165100</xdr:colOff>
      <xdr:row>41</xdr:row>
      <xdr:rowOff>150891</xdr:rowOff>
    </xdr:to>
    <xdr:sp macro="" textlink="">
      <xdr:nvSpPr>
        <xdr:cNvPr id="539" name="フローチャート: 判断 538">
          <a:extLst>
            <a:ext uri="{FF2B5EF4-FFF2-40B4-BE49-F238E27FC236}">
              <a16:creationId xmlns:a16="http://schemas.microsoft.com/office/drawing/2014/main" id="{8EF2533F-034C-4E2B-A0F4-5F2B68994669}"/>
            </a:ext>
          </a:extLst>
        </xdr:cNvPr>
        <xdr:cNvSpPr/>
      </xdr:nvSpPr>
      <xdr:spPr>
        <a:xfrm>
          <a:off x="19494500" y="7078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61513</xdr:rowOff>
    </xdr:from>
    <xdr:to>
      <xdr:col>98</xdr:col>
      <xdr:colOff>38100</xdr:colOff>
      <xdr:row>41</xdr:row>
      <xdr:rowOff>163113</xdr:rowOff>
    </xdr:to>
    <xdr:sp macro="" textlink="">
      <xdr:nvSpPr>
        <xdr:cNvPr id="540" name="フローチャート: 判断 539">
          <a:extLst>
            <a:ext uri="{FF2B5EF4-FFF2-40B4-BE49-F238E27FC236}">
              <a16:creationId xmlns:a16="http://schemas.microsoft.com/office/drawing/2014/main" id="{2CFD9233-5F20-4A56-B980-A03DCC795A5D}"/>
            </a:ext>
          </a:extLst>
        </xdr:cNvPr>
        <xdr:cNvSpPr/>
      </xdr:nvSpPr>
      <xdr:spPr>
        <a:xfrm>
          <a:off x="18605500" y="7090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41" name="テキスト ボックス 540">
          <a:extLst>
            <a:ext uri="{FF2B5EF4-FFF2-40B4-BE49-F238E27FC236}">
              <a16:creationId xmlns:a16="http://schemas.microsoft.com/office/drawing/2014/main" id="{6F9CF247-8937-4A9C-BB61-CB123EA4B22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42" name="テキスト ボックス 541">
          <a:extLst>
            <a:ext uri="{FF2B5EF4-FFF2-40B4-BE49-F238E27FC236}">
              <a16:creationId xmlns:a16="http://schemas.microsoft.com/office/drawing/2014/main" id="{3CE0F583-5E41-4A8D-A3EF-1E3491954F98}"/>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43" name="テキスト ボックス 542">
          <a:extLst>
            <a:ext uri="{FF2B5EF4-FFF2-40B4-BE49-F238E27FC236}">
              <a16:creationId xmlns:a16="http://schemas.microsoft.com/office/drawing/2014/main" id="{A31A6C1D-06D9-44DE-BAAE-3A967DA4620B}"/>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44" name="テキスト ボックス 543">
          <a:extLst>
            <a:ext uri="{FF2B5EF4-FFF2-40B4-BE49-F238E27FC236}">
              <a16:creationId xmlns:a16="http://schemas.microsoft.com/office/drawing/2014/main" id="{141A0B8C-F974-4EC1-B5D0-524479FA19F8}"/>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45" name="テキスト ボックス 544">
          <a:extLst>
            <a:ext uri="{FF2B5EF4-FFF2-40B4-BE49-F238E27FC236}">
              <a16:creationId xmlns:a16="http://schemas.microsoft.com/office/drawing/2014/main" id="{C6AE110C-EDE6-48B7-AAA6-CED0FBA97315}"/>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102026</xdr:rowOff>
    </xdr:from>
    <xdr:to>
      <xdr:col>112</xdr:col>
      <xdr:colOff>38100</xdr:colOff>
      <xdr:row>42</xdr:row>
      <xdr:rowOff>32176</xdr:rowOff>
    </xdr:to>
    <xdr:sp macro="" textlink="">
      <xdr:nvSpPr>
        <xdr:cNvPr id="546" name="楕円 545">
          <a:extLst>
            <a:ext uri="{FF2B5EF4-FFF2-40B4-BE49-F238E27FC236}">
              <a16:creationId xmlns:a16="http://schemas.microsoft.com/office/drawing/2014/main" id="{6B541184-E74F-4FBB-B26D-FAAF7730810C}"/>
            </a:ext>
          </a:extLst>
        </xdr:cNvPr>
        <xdr:cNvSpPr/>
      </xdr:nvSpPr>
      <xdr:spPr>
        <a:xfrm>
          <a:off x="21272500" y="7131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104319</xdr:rowOff>
    </xdr:from>
    <xdr:to>
      <xdr:col>107</xdr:col>
      <xdr:colOff>101600</xdr:colOff>
      <xdr:row>42</xdr:row>
      <xdr:rowOff>34469</xdr:rowOff>
    </xdr:to>
    <xdr:sp macro="" textlink="">
      <xdr:nvSpPr>
        <xdr:cNvPr id="547" name="楕円 546">
          <a:extLst>
            <a:ext uri="{FF2B5EF4-FFF2-40B4-BE49-F238E27FC236}">
              <a16:creationId xmlns:a16="http://schemas.microsoft.com/office/drawing/2014/main" id="{842FE12B-C7F1-48E6-A53D-A8A9FC09304C}"/>
            </a:ext>
          </a:extLst>
        </xdr:cNvPr>
        <xdr:cNvSpPr/>
      </xdr:nvSpPr>
      <xdr:spPr>
        <a:xfrm>
          <a:off x="20383500" y="7133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152826</xdr:rowOff>
    </xdr:from>
    <xdr:to>
      <xdr:col>111</xdr:col>
      <xdr:colOff>177800</xdr:colOff>
      <xdr:row>41</xdr:row>
      <xdr:rowOff>155119</xdr:rowOff>
    </xdr:to>
    <xdr:cxnSp macro="">
      <xdr:nvCxnSpPr>
        <xdr:cNvPr id="548" name="直線コネクタ 547">
          <a:extLst>
            <a:ext uri="{FF2B5EF4-FFF2-40B4-BE49-F238E27FC236}">
              <a16:creationId xmlns:a16="http://schemas.microsoft.com/office/drawing/2014/main" id="{DCB17894-59EB-4386-BB46-525EF8B22158}"/>
            </a:ext>
          </a:extLst>
        </xdr:cNvPr>
        <xdr:cNvCxnSpPr/>
      </xdr:nvCxnSpPr>
      <xdr:spPr>
        <a:xfrm flipV="1">
          <a:off x="20434300" y="7182276"/>
          <a:ext cx="889000" cy="2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112485</xdr:rowOff>
    </xdr:from>
    <xdr:to>
      <xdr:col>102</xdr:col>
      <xdr:colOff>165100</xdr:colOff>
      <xdr:row>42</xdr:row>
      <xdr:rowOff>42635</xdr:rowOff>
    </xdr:to>
    <xdr:sp macro="" textlink="">
      <xdr:nvSpPr>
        <xdr:cNvPr id="549" name="楕円 548">
          <a:extLst>
            <a:ext uri="{FF2B5EF4-FFF2-40B4-BE49-F238E27FC236}">
              <a16:creationId xmlns:a16="http://schemas.microsoft.com/office/drawing/2014/main" id="{B9B38DB6-0E2F-4404-92D8-9816E9E3CAEA}"/>
            </a:ext>
          </a:extLst>
        </xdr:cNvPr>
        <xdr:cNvSpPr/>
      </xdr:nvSpPr>
      <xdr:spPr>
        <a:xfrm>
          <a:off x="19494500" y="714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155119</xdr:rowOff>
    </xdr:from>
    <xdr:to>
      <xdr:col>107</xdr:col>
      <xdr:colOff>50800</xdr:colOff>
      <xdr:row>41</xdr:row>
      <xdr:rowOff>163285</xdr:rowOff>
    </xdr:to>
    <xdr:cxnSp macro="">
      <xdr:nvCxnSpPr>
        <xdr:cNvPr id="550" name="直線コネクタ 549">
          <a:extLst>
            <a:ext uri="{FF2B5EF4-FFF2-40B4-BE49-F238E27FC236}">
              <a16:creationId xmlns:a16="http://schemas.microsoft.com/office/drawing/2014/main" id="{B0955695-6B87-4CBA-8CC8-76B5E70B8F35}"/>
            </a:ext>
          </a:extLst>
        </xdr:cNvPr>
        <xdr:cNvCxnSpPr/>
      </xdr:nvCxnSpPr>
      <xdr:spPr>
        <a:xfrm flipV="1">
          <a:off x="19545300" y="7184569"/>
          <a:ext cx="889000" cy="8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106069</xdr:rowOff>
    </xdr:from>
    <xdr:to>
      <xdr:col>98</xdr:col>
      <xdr:colOff>38100</xdr:colOff>
      <xdr:row>42</xdr:row>
      <xdr:rowOff>36219</xdr:rowOff>
    </xdr:to>
    <xdr:sp macro="" textlink="">
      <xdr:nvSpPr>
        <xdr:cNvPr id="551" name="楕円 550">
          <a:extLst>
            <a:ext uri="{FF2B5EF4-FFF2-40B4-BE49-F238E27FC236}">
              <a16:creationId xmlns:a16="http://schemas.microsoft.com/office/drawing/2014/main" id="{0DC51ECC-35D8-4B67-BA77-AF57B0B4F665}"/>
            </a:ext>
          </a:extLst>
        </xdr:cNvPr>
        <xdr:cNvSpPr/>
      </xdr:nvSpPr>
      <xdr:spPr>
        <a:xfrm>
          <a:off x="18605500" y="7135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156869</xdr:rowOff>
    </xdr:from>
    <xdr:to>
      <xdr:col>102</xdr:col>
      <xdr:colOff>114300</xdr:colOff>
      <xdr:row>41</xdr:row>
      <xdr:rowOff>163285</xdr:rowOff>
    </xdr:to>
    <xdr:cxnSp macro="">
      <xdr:nvCxnSpPr>
        <xdr:cNvPr id="552" name="直線コネクタ 551">
          <a:extLst>
            <a:ext uri="{FF2B5EF4-FFF2-40B4-BE49-F238E27FC236}">
              <a16:creationId xmlns:a16="http://schemas.microsoft.com/office/drawing/2014/main" id="{59B5BD9B-9ED2-4AA3-842C-4BE78FB7916D}"/>
            </a:ext>
          </a:extLst>
        </xdr:cNvPr>
        <xdr:cNvCxnSpPr/>
      </xdr:nvCxnSpPr>
      <xdr:spPr>
        <a:xfrm>
          <a:off x="18656300" y="7186319"/>
          <a:ext cx="889000" cy="6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158901</xdr:rowOff>
    </xdr:from>
    <xdr:ext cx="599010" cy="259045"/>
    <xdr:sp macro="" textlink="">
      <xdr:nvSpPr>
        <xdr:cNvPr id="553" name="n_1aveValue【一般廃棄物処理施設】&#10;一人当たり有形固定資産（償却資産）額">
          <a:extLst>
            <a:ext uri="{FF2B5EF4-FFF2-40B4-BE49-F238E27FC236}">
              <a16:creationId xmlns:a16="http://schemas.microsoft.com/office/drawing/2014/main" id="{5EF16E7C-AB77-4A9E-A754-BACEE4C18611}"/>
            </a:ext>
          </a:extLst>
        </xdr:cNvPr>
        <xdr:cNvSpPr txBox="1"/>
      </xdr:nvSpPr>
      <xdr:spPr>
        <a:xfrm>
          <a:off x="21011095" y="6845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159549</xdr:rowOff>
    </xdr:from>
    <xdr:ext cx="599010" cy="259045"/>
    <xdr:sp macro="" textlink="">
      <xdr:nvSpPr>
        <xdr:cNvPr id="554" name="n_2aveValue【一般廃棄物処理施設】&#10;一人当たり有形固定資産（償却資産）額">
          <a:extLst>
            <a:ext uri="{FF2B5EF4-FFF2-40B4-BE49-F238E27FC236}">
              <a16:creationId xmlns:a16="http://schemas.microsoft.com/office/drawing/2014/main" id="{4E59FDDC-0930-4D2E-86C5-4C760EE67CC7}"/>
            </a:ext>
          </a:extLst>
        </xdr:cNvPr>
        <xdr:cNvSpPr txBox="1"/>
      </xdr:nvSpPr>
      <xdr:spPr>
        <a:xfrm>
          <a:off x="20134795" y="6846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167418</xdr:rowOff>
    </xdr:from>
    <xdr:ext cx="599010" cy="259045"/>
    <xdr:sp macro="" textlink="">
      <xdr:nvSpPr>
        <xdr:cNvPr id="555" name="n_3aveValue【一般廃棄物処理施設】&#10;一人当たり有形固定資産（償却資産）額">
          <a:extLst>
            <a:ext uri="{FF2B5EF4-FFF2-40B4-BE49-F238E27FC236}">
              <a16:creationId xmlns:a16="http://schemas.microsoft.com/office/drawing/2014/main" id="{8C8D0037-14BC-4991-9C92-E6A1678AF485}"/>
            </a:ext>
          </a:extLst>
        </xdr:cNvPr>
        <xdr:cNvSpPr txBox="1"/>
      </xdr:nvSpPr>
      <xdr:spPr>
        <a:xfrm>
          <a:off x="19245795" y="6853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8190</xdr:rowOff>
    </xdr:from>
    <xdr:ext cx="599010" cy="259045"/>
    <xdr:sp macro="" textlink="">
      <xdr:nvSpPr>
        <xdr:cNvPr id="556" name="n_4aveValue【一般廃棄物処理施設】&#10;一人当たり有形固定資産（償却資産）額">
          <a:extLst>
            <a:ext uri="{FF2B5EF4-FFF2-40B4-BE49-F238E27FC236}">
              <a16:creationId xmlns:a16="http://schemas.microsoft.com/office/drawing/2014/main" id="{66FD3A01-C439-4628-9B2A-B0DACAAFBEEA}"/>
            </a:ext>
          </a:extLst>
        </xdr:cNvPr>
        <xdr:cNvSpPr txBox="1"/>
      </xdr:nvSpPr>
      <xdr:spPr>
        <a:xfrm>
          <a:off x="18356795" y="6866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42</xdr:row>
      <xdr:rowOff>23303</xdr:rowOff>
    </xdr:from>
    <xdr:ext cx="599010" cy="259045"/>
    <xdr:sp macro="" textlink="">
      <xdr:nvSpPr>
        <xdr:cNvPr id="557" name="n_1mainValue【一般廃棄物処理施設】&#10;一人当たり有形固定資産（償却資産）額">
          <a:extLst>
            <a:ext uri="{FF2B5EF4-FFF2-40B4-BE49-F238E27FC236}">
              <a16:creationId xmlns:a16="http://schemas.microsoft.com/office/drawing/2014/main" id="{6E65D2AE-3782-4A20-9A84-2B04FBDED07B}"/>
            </a:ext>
          </a:extLst>
        </xdr:cNvPr>
        <xdr:cNvSpPr txBox="1"/>
      </xdr:nvSpPr>
      <xdr:spPr>
        <a:xfrm>
          <a:off x="21011095" y="7224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42</xdr:row>
      <xdr:rowOff>25596</xdr:rowOff>
    </xdr:from>
    <xdr:ext cx="599010" cy="259045"/>
    <xdr:sp macro="" textlink="">
      <xdr:nvSpPr>
        <xdr:cNvPr id="558" name="n_2mainValue【一般廃棄物処理施設】&#10;一人当たり有形固定資産（償却資産）額">
          <a:extLst>
            <a:ext uri="{FF2B5EF4-FFF2-40B4-BE49-F238E27FC236}">
              <a16:creationId xmlns:a16="http://schemas.microsoft.com/office/drawing/2014/main" id="{DD3C6401-82A2-4989-B29F-710623E2E2AA}"/>
            </a:ext>
          </a:extLst>
        </xdr:cNvPr>
        <xdr:cNvSpPr txBox="1"/>
      </xdr:nvSpPr>
      <xdr:spPr>
        <a:xfrm>
          <a:off x="20134795" y="7226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42</xdr:row>
      <xdr:rowOff>33762</xdr:rowOff>
    </xdr:from>
    <xdr:ext cx="534377" cy="259045"/>
    <xdr:sp macro="" textlink="">
      <xdr:nvSpPr>
        <xdr:cNvPr id="559" name="n_3mainValue【一般廃棄物処理施設】&#10;一人当たり有形固定資産（償却資産）額">
          <a:extLst>
            <a:ext uri="{FF2B5EF4-FFF2-40B4-BE49-F238E27FC236}">
              <a16:creationId xmlns:a16="http://schemas.microsoft.com/office/drawing/2014/main" id="{540FDC18-6D1F-477F-9AA8-E5704F03BB2E}"/>
            </a:ext>
          </a:extLst>
        </xdr:cNvPr>
        <xdr:cNvSpPr txBox="1"/>
      </xdr:nvSpPr>
      <xdr:spPr>
        <a:xfrm>
          <a:off x="19278111" y="7234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42</xdr:row>
      <xdr:rowOff>27346</xdr:rowOff>
    </xdr:from>
    <xdr:ext cx="534377" cy="259045"/>
    <xdr:sp macro="" textlink="">
      <xdr:nvSpPr>
        <xdr:cNvPr id="560" name="n_4mainValue【一般廃棄物処理施設】&#10;一人当たり有形固定資産（償却資産）額">
          <a:extLst>
            <a:ext uri="{FF2B5EF4-FFF2-40B4-BE49-F238E27FC236}">
              <a16:creationId xmlns:a16="http://schemas.microsoft.com/office/drawing/2014/main" id="{EE63466C-092D-40E6-AC56-34073A3CCD7F}"/>
            </a:ext>
          </a:extLst>
        </xdr:cNvPr>
        <xdr:cNvSpPr txBox="1"/>
      </xdr:nvSpPr>
      <xdr:spPr>
        <a:xfrm>
          <a:off x="18389111" y="7228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61" name="正方形/長方形 560">
          <a:extLst>
            <a:ext uri="{FF2B5EF4-FFF2-40B4-BE49-F238E27FC236}">
              <a16:creationId xmlns:a16="http://schemas.microsoft.com/office/drawing/2014/main" id="{5185D669-162F-4440-80F7-C205A4D80B49}"/>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62" name="正方形/長方形 561">
          <a:extLst>
            <a:ext uri="{FF2B5EF4-FFF2-40B4-BE49-F238E27FC236}">
              <a16:creationId xmlns:a16="http://schemas.microsoft.com/office/drawing/2014/main" id="{A704D07A-B5B9-446B-A8C4-3819E936CECE}"/>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63" name="正方形/長方形 562">
          <a:extLst>
            <a:ext uri="{FF2B5EF4-FFF2-40B4-BE49-F238E27FC236}">
              <a16:creationId xmlns:a16="http://schemas.microsoft.com/office/drawing/2014/main" id="{381D5F7B-499F-4AFE-AC30-92484071D2F3}"/>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64" name="正方形/長方形 563">
          <a:extLst>
            <a:ext uri="{FF2B5EF4-FFF2-40B4-BE49-F238E27FC236}">
              <a16:creationId xmlns:a16="http://schemas.microsoft.com/office/drawing/2014/main" id="{F71323E2-2F07-4B86-AC7E-759ED6A9E14C}"/>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65" name="正方形/長方形 564">
          <a:extLst>
            <a:ext uri="{FF2B5EF4-FFF2-40B4-BE49-F238E27FC236}">
              <a16:creationId xmlns:a16="http://schemas.microsoft.com/office/drawing/2014/main" id="{10AE49E6-1896-4AE9-BF5D-46E62912B576}"/>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66" name="正方形/長方形 565">
          <a:extLst>
            <a:ext uri="{FF2B5EF4-FFF2-40B4-BE49-F238E27FC236}">
              <a16:creationId xmlns:a16="http://schemas.microsoft.com/office/drawing/2014/main" id="{0412A530-B03D-4508-8916-46D2B00850B7}"/>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67" name="正方形/長方形 566">
          <a:extLst>
            <a:ext uri="{FF2B5EF4-FFF2-40B4-BE49-F238E27FC236}">
              <a16:creationId xmlns:a16="http://schemas.microsoft.com/office/drawing/2014/main" id="{96D48BCF-3A1C-4BD5-92F4-FF3B6230B605}"/>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68" name="正方形/長方形 567">
          <a:extLst>
            <a:ext uri="{FF2B5EF4-FFF2-40B4-BE49-F238E27FC236}">
              <a16:creationId xmlns:a16="http://schemas.microsoft.com/office/drawing/2014/main" id="{9DBE1D0E-21B4-47AB-9F0B-7FA2542D27E6}"/>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569" name="正方形/長方形 568">
          <a:extLst>
            <a:ext uri="{FF2B5EF4-FFF2-40B4-BE49-F238E27FC236}">
              <a16:creationId xmlns:a16="http://schemas.microsoft.com/office/drawing/2014/main" id="{656CD341-E1C3-4299-87AA-3C740ADC81E1}"/>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0" name="正方形/長方形 569">
          <a:extLst>
            <a:ext uri="{FF2B5EF4-FFF2-40B4-BE49-F238E27FC236}">
              <a16:creationId xmlns:a16="http://schemas.microsoft.com/office/drawing/2014/main" id="{098B96E8-1B52-47D2-AB57-F0D292E4B531}"/>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1" name="正方形/長方形 570">
          <a:extLst>
            <a:ext uri="{FF2B5EF4-FFF2-40B4-BE49-F238E27FC236}">
              <a16:creationId xmlns:a16="http://schemas.microsoft.com/office/drawing/2014/main" id="{D967A8E2-9587-4BA4-BBE9-38108FBBE0D4}"/>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2" name="正方形/長方形 571">
          <a:extLst>
            <a:ext uri="{FF2B5EF4-FFF2-40B4-BE49-F238E27FC236}">
              <a16:creationId xmlns:a16="http://schemas.microsoft.com/office/drawing/2014/main" id="{406A33EC-B103-4B0D-8F4B-3A2A70287496}"/>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3" name="正方形/長方形 572">
          <a:extLst>
            <a:ext uri="{FF2B5EF4-FFF2-40B4-BE49-F238E27FC236}">
              <a16:creationId xmlns:a16="http://schemas.microsoft.com/office/drawing/2014/main" id="{8CDE504F-BC34-48A2-B322-1A394B6AA7E9}"/>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4" name="正方形/長方形 573">
          <a:extLst>
            <a:ext uri="{FF2B5EF4-FFF2-40B4-BE49-F238E27FC236}">
              <a16:creationId xmlns:a16="http://schemas.microsoft.com/office/drawing/2014/main" id="{F9736353-DD98-492B-8FBD-EA8FDCBC10C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5" name="正方形/長方形 574">
          <a:extLst>
            <a:ext uri="{FF2B5EF4-FFF2-40B4-BE49-F238E27FC236}">
              <a16:creationId xmlns:a16="http://schemas.microsoft.com/office/drawing/2014/main" id="{2E9F5F26-879B-4AFF-883C-38809AA21C58}"/>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6" name="正方形/長方形 575">
          <a:extLst>
            <a:ext uri="{FF2B5EF4-FFF2-40B4-BE49-F238E27FC236}">
              <a16:creationId xmlns:a16="http://schemas.microsoft.com/office/drawing/2014/main" id="{8B98E276-FF8F-4B4B-8143-E8B906ED0BD8}"/>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77" name="正方形/長方形 576">
          <a:extLst>
            <a:ext uri="{FF2B5EF4-FFF2-40B4-BE49-F238E27FC236}">
              <a16:creationId xmlns:a16="http://schemas.microsoft.com/office/drawing/2014/main" id="{C587E2B0-4E26-4D21-BD30-8F33759DA73C}"/>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78" name="正方形/長方形 577">
          <a:extLst>
            <a:ext uri="{FF2B5EF4-FFF2-40B4-BE49-F238E27FC236}">
              <a16:creationId xmlns:a16="http://schemas.microsoft.com/office/drawing/2014/main" id="{2BC5A6EB-B017-46F7-BBB5-4E5568CA93D5}"/>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79" name="正方形/長方形 578">
          <a:extLst>
            <a:ext uri="{FF2B5EF4-FFF2-40B4-BE49-F238E27FC236}">
              <a16:creationId xmlns:a16="http://schemas.microsoft.com/office/drawing/2014/main" id="{405A9E5D-1533-43AA-97D2-BF6DFB59296C}"/>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80" name="正方形/長方形 579">
          <a:extLst>
            <a:ext uri="{FF2B5EF4-FFF2-40B4-BE49-F238E27FC236}">
              <a16:creationId xmlns:a16="http://schemas.microsoft.com/office/drawing/2014/main" id="{9A84A648-F787-44E6-9A4C-3A1DC343676B}"/>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81" name="正方形/長方形 580">
          <a:extLst>
            <a:ext uri="{FF2B5EF4-FFF2-40B4-BE49-F238E27FC236}">
              <a16:creationId xmlns:a16="http://schemas.microsoft.com/office/drawing/2014/main" id="{C8728CCB-357B-4676-ACE9-EAECED85815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82" name="正方形/長方形 581">
          <a:extLst>
            <a:ext uri="{FF2B5EF4-FFF2-40B4-BE49-F238E27FC236}">
              <a16:creationId xmlns:a16="http://schemas.microsoft.com/office/drawing/2014/main" id="{98622044-B9FC-4DD5-90A3-5ACBA9E40028}"/>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83" name="正方形/長方形 582">
          <a:extLst>
            <a:ext uri="{FF2B5EF4-FFF2-40B4-BE49-F238E27FC236}">
              <a16:creationId xmlns:a16="http://schemas.microsoft.com/office/drawing/2014/main" id="{2CA81C41-41DC-4640-9778-64B79DB05EB1}"/>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84" name="正方形/長方形 583">
          <a:extLst>
            <a:ext uri="{FF2B5EF4-FFF2-40B4-BE49-F238E27FC236}">
              <a16:creationId xmlns:a16="http://schemas.microsoft.com/office/drawing/2014/main" id="{9909175E-96E4-48FE-97BC-634E4A51A7F6}"/>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85" name="テキスト ボックス 584">
          <a:extLst>
            <a:ext uri="{FF2B5EF4-FFF2-40B4-BE49-F238E27FC236}">
              <a16:creationId xmlns:a16="http://schemas.microsoft.com/office/drawing/2014/main" id="{B82D58EA-EAD2-468A-8ADF-F6E684D189A2}"/>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86" name="直線コネクタ 585">
          <a:extLst>
            <a:ext uri="{FF2B5EF4-FFF2-40B4-BE49-F238E27FC236}">
              <a16:creationId xmlns:a16="http://schemas.microsoft.com/office/drawing/2014/main" id="{611B5D9A-1F21-43E8-A583-0804E70D1912}"/>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87" name="テキスト ボックス 586">
          <a:extLst>
            <a:ext uri="{FF2B5EF4-FFF2-40B4-BE49-F238E27FC236}">
              <a16:creationId xmlns:a16="http://schemas.microsoft.com/office/drawing/2014/main" id="{054ACB18-5981-436C-B214-A98B0F493FB9}"/>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88" name="直線コネクタ 587">
          <a:extLst>
            <a:ext uri="{FF2B5EF4-FFF2-40B4-BE49-F238E27FC236}">
              <a16:creationId xmlns:a16="http://schemas.microsoft.com/office/drawing/2014/main" id="{DFF56E3C-25A6-40B2-9B9E-0E9E6ABBB345}"/>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89" name="テキスト ボックス 588">
          <a:extLst>
            <a:ext uri="{FF2B5EF4-FFF2-40B4-BE49-F238E27FC236}">
              <a16:creationId xmlns:a16="http://schemas.microsoft.com/office/drawing/2014/main" id="{78A10AB3-A4FD-4464-805A-3F2F757AF4BD}"/>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90" name="直線コネクタ 589">
          <a:extLst>
            <a:ext uri="{FF2B5EF4-FFF2-40B4-BE49-F238E27FC236}">
              <a16:creationId xmlns:a16="http://schemas.microsoft.com/office/drawing/2014/main" id="{AC6D185F-2E55-409F-ACA1-9A95DF715EEB}"/>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91" name="テキスト ボックス 590">
          <a:extLst>
            <a:ext uri="{FF2B5EF4-FFF2-40B4-BE49-F238E27FC236}">
              <a16:creationId xmlns:a16="http://schemas.microsoft.com/office/drawing/2014/main" id="{1B44F1E4-5A68-4FD3-8A09-9D2854836AE5}"/>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92" name="直線コネクタ 591">
          <a:extLst>
            <a:ext uri="{FF2B5EF4-FFF2-40B4-BE49-F238E27FC236}">
              <a16:creationId xmlns:a16="http://schemas.microsoft.com/office/drawing/2014/main" id="{81024858-C2FE-4795-A398-335904A43F8D}"/>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93" name="テキスト ボックス 592">
          <a:extLst>
            <a:ext uri="{FF2B5EF4-FFF2-40B4-BE49-F238E27FC236}">
              <a16:creationId xmlns:a16="http://schemas.microsoft.com/office/drawing/2014/main" id="{58DFB2E7-7323-4494-B556-12C237DC4E07}"/>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94" name="直線コネクタ 593">
          <a:extLst>
            <a:ext uri="{FF2B5EF4-FFF2-40B4-BE49-F238E27FC236}">
              <a16:creationId xmlns:a16="http://schemas.microsoft.com/office/drawing/2014/main" id="{E9BF2118-5937-41D7-80F7-22B8CA2B51F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95" name="テキスト ボックス 594">
          <a:extLst>
            <a:ext uri="{FF2B5EF4-FFF2-40B4-BE49-F238E27FC236}">
              <a16:creationId xmlns:a16="http://schemas.microsoft.com/office/drawing/2014/main" id="{161202D5-E252-441D-94D6-8807ADBEB0E2}"/>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96" name="直線コネクタ 595">
          <a:extLst>
            <a:ext uri="{FF2B5EF4-FFF2-40B4-BE49-F238E27FC236}">
              <a16:creationId xmlns:a16="http://schemas.microsoft.com/office/drawing/2014/main" id="{4225C6A9-E1C7-475B-AC38-DF1E150AE4E5}"/>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597" name="テキスト ボックス 596">
          <a:extLst>
            <a:ext uri="{FF2B5EF4-FFF2-40B4-BE49-F238E27FC236}">
              <a16:creationId xmlns:a16="http://schemas.microsoft.com/office/drawing/2014/main" id="{5594F1E7-41C8-4525-9723-AC9312CB0697}"/>
            </a:ext>
          </a:extLst>
        </xdr:cNvPr>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98" name="直線コネクタ 597">
          <a:extLst>
            <a:ext uri="{FF2B5EF4-FFF2-40B4-BE49-F238E27FC236}">
              <a16:creationId xmlns:a16="http://schemas.microsoft.com/office/drawing/2014/main" id="{DEB9B857-8D32-43F1-8BF1-196B99A606D9}"/>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99" name="【消防施設】&#10;有形固定資産減価償却率グラフ枠">
          <a:extLst>
            <a:ext uri="{FF2B5EF4-FFF2-40B4-BE49-F238E27FC236}">
              <a16:creationId xmlns:a16="http://schemas.microsoft.com/office/drawing/2014/main" id="{D5DC5D7F-323C-49E8-B494-1C84AA806543}"/>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600" name="直線コネクタ 599">
          <a:extLst>
            <a:ext uri="{FF2B5EF4-FFF2-40B4-BE49-F238E27FC236}">
              <a16:creationId xmlns:a16="http://schemas.microsoft.com/office/drawing/2014/main" id="{24D55C29-7585-4DDA-A282-5C4ED7A52B6F}"/>
            </a:ext>
          </a:extLst>
        </xdr:cNvPr>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601" name="【消防施設】&#10;有形固定資産減価償却率最小値テキスト">
          <a:extLst>
            <a:ext uri="{FF2B5EF4-FFF2-40B4-BE49-F238E27FC236}">
              <a16:creationId xmlns:a16="http://schemas.microsoft.com/office/drawing/2014/main" id="{B55436F1-4ABD-4DA9-AE0F-8AB36306B430}"/>
            </a:ext>
          </a:extLst>
        </xdr:cNvPr>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602" name="直線コネクタ 601">
          <a:extLst>
            <a:ext uri="{FF2B5EF4-FFF2-40B4-BE49-F238E27FC236}">
              <a16:creationId xmlns:a16="http://schemas.microsoft.com/office/drawing/2014/main" id="{894C7B77-0894-4A47-8875-0813CDC27ED8}"/>
            </a:ext>
          </a:extLst>
        </xdr:cNvPr>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603" name="【消防施設】&#10;有形固定資産減価償却率最大値テキスト">
          <a:extLst>
            <a:ext uri="{FF2B5EF4-FFF2-40B4-BE49-F238E27FC236}">
              <a16:creationId xmlns:a16="http://schemas.microsoft.com/office/drawing/2014/main" id="{16F0807A-0E6F-4B7D-924E-C0677E8C3EAD}"/>
            </a:ext>
          </a:extLst>
        </xdr:cNvPr>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604" name="直線コネクタ 603">
          <a:extLst>
            <a:ext uri="{FF2B5EF4-FFF2-40B4-BE49-F238E27FC236}">
              <a16:creationId xmlns:a16="http://schemas.microsoft.com/office/drawing/2014/main" id="{7A92276F-D015-4AA2-8F7F-254EE73FCF4B}"/>
            </a:ext>
          </a:extLst>
        </xdr:cNvPr>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115588</xdr:rowOff>
    </xdr:from>
    <xdr:ext cx="405111" cy="259045"/>
    <xdr:sp macro="" textlink="">
      <xdr:nvSpPr>
        <xdr:cNvPr id="605" name="【消防施設】&#10;有形固定資産減価償却率平均値テキスト">
          <a:extLst>
            <a:ext uri="{FF2B5EF4-FFF2-40B4-BE49-F238E27FC236}">
              <a16:creationId xmlns:a16="http://schemas.microsoft.com/office/drawing/2014/main" id="{81F194AE-F50C-4EEB-AE44-1DAB6CA71FC7}"/>
            </a:ext>
          </a:extLst>
        </xdr:cNvPr>
        <xdr:cNvSpPr txBox="1"/>
      </xdr:nvSpPr>
      <xdr:spPr>
        <a:xfrm>
          <a:off x="16357600" y="140030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137161</xdr:rowOff>
    </xdr:from>
    <xdr:to>
      <xdr:col>85</xdr:col>
      <xdr:colOff>177800</xdr:colOff>
      <xdr:row>82</xdr:row>
      <xdr:rowOff>67311</xdr:rowOff>
    </xdr:to>
    <xdr:sp macro="" textlink="">
      <xdr:nvSpPr>
        <xdr:cNvPr id="606" name="フローチャート: 判断 605">
          <a:extLst>
            <a:ext uri="{FF2B5EF4-FFF2-40B4-BE49-F238E27FC236}">
              <a16:creationId xmlns:a16="http://schemas.microsoft.com/office/drawing/2014/main" id="{B4C66B5D-835A-4AB0-8EA9-7F12AA8DC01D}"/>
            </a:ext>
          </a:extLst>
        </xdr:cNvPr>
        <xdr:cNvSpPr/>
      </xdr:nvSpPr>
      <xdr:spPr>
        <a:xfrm>
          <a:off x="16268700" y="1402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147320</xdr:rowOff>
    </xdr:from>
    <xdr:to>
      <xdr:col>81</xdr:col>
      <xdr:colOff>101600</xdr:colOff>
      <xdr:row>82</xdr:row>
      <xdr:rowOff>77470</xdr:rowOff>
    </xdr:to>
    <xdr:sp macro="" textlink="">
      <xdr:nvSpPr>
        <xdr:cNvPr id="607" name="フローチャート: 判断 606">
          <a:extLst>
            <a:ext uri="{FF2B5EF4-FFF2-40B4-BE49-F238E27FC236}">
              <a16:creationId xmlns:a16="http://schemas.microsoft.com/office/drawing/2014/main" id="{B0423AC1-6286-425C-A8BA-27C1D6ECC35B}"/>
            </a:ext>
          </a:extLst>
        </xdr:cNvPr>
        <xdr:cNvSpPr/>
      </xdr:nvSpPr>
      <xdr:spPr>
        <a:xfrm>
          <a:off x="15430500" y="1403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25400</xdr:rowOff>
    </xdr:from>
    <xdr:to>
      <xdr:col>76</xdr:col>
      <xdr:colOff>165100</xdr:colOff>
      <xdr:row>82</xdr:row>
      <xdr:rowOff>127000</xdr:rowOff>
    </xdr:to>
    <xdr:sp macro="" textlink="">
      <xdr:nvSpPr>
        <xdr:cNvPr id="608" name="フローチャート: 判断 607">
          <a:extLst>
            <a:ext uri="{FF2B5EF4-FFF2-40B4-BE49-F238E27FC236}">
              <a16:creationId xmlns:a16="http://schemas.microsoft.com/office/drawing/2014/main" id="{91D10341-E6AE-4838-862F-887297133289}"/>
            </a:ext>
          </a:extLst>
        </xdr:cNvPr>
        <xdr:cNvSpPr/>
      </xdr:nvSpPr>
      <xdr:spPr>
        <a:xfrm>
          <a:off x="14541500" y="1408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7620</xdr:rowOff>
    </xdr:from>
    <xdr:to>
      <xdr:col>72</xdr:col>
      <xdr:colOff>38100</xdr:colOff>
      <xdr:row>82</xdr:row>
      <xdr:rowOff>109220</xdr:rowOff>
    </xdr:to>
    <xdr:sp macro="" textlink="">
      <xdr:nvSpPr>
        <xdr:cNvPr id="609" name="フローチャート: 判断 608">
          <a:extLst>
            <a:ext uri="{FF2B5EF4-FFF2-40B4-BE49-F238E27FC236}">
              <a16:creationId xmlns:a16="http://schemas.microsoft.com/office/drawing/2014/main" id="{65B200DB-572D-4310-B614-93BF32CE9551}"/>
            </a:ext>
          </a:extLst>
        </xdr:cNvPr>
        <xdr:cNvSpPr/>
      </xdr:nvSpPr>
      <xdr:spPr>
        <a:xfrm>
          <a:off x="13652500" y="1406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133350</xdr:rowOff>
    </xdr:from>
    <xdr:to>
      <xdr:col>67</xdr:col>
      <xdr:colOff>101600</xdr:colOff>
      <xdr:row>82</xdr:row>
      <xdr:rowOff>63500</xdr:rowOff>
    </xdr:to>
    <xdr:sp macro="" textlink="">
      <xdr:nvSpPr>
        <xdr:cNvPr id="610" name="フローチャート: 判断 609">
          <a:extLst>
            <a:ext uri="{FF2B5EF4-FFF2-40B4-BE49-F238E27FC236}">
              <a16:creationId xmlns:a16="http://schemas.microsoft.com/office/drawing/2014/main" id="{982DE34A-8856-44A3-8757-6088A6A88B38}"/>
            </a:ext>
          </a:extLst>
        </xdr:cNvPr>
        <xdr:cNvSpPr/>
      </xdr:nvSpPr>
      <xdr:spPr>
        <a:xfrm>
          <a:off x="12763500" y="1402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11" name="テキスト ボックス 610">
          <a:extLst>
            <a:ext uri="{FF2B5EF4-FFF2-40B4-BE49-F238E27FC236}">
              <a16:creationId xmlns:a16="http://schemas.microsoft.com/office/drawing/2014/main" id="{54601FD4-319E-4802-B7CC-64E4A3C2EC47}"/>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12" name="テキスト ボックス 611">
          <a:extLst>
            <a:ext uri="{FF2B5EF4-FFF2-40B4-BE49-F238E27FC236}">
              <a16:creationId xmlns:a16="http://schemas.microsoft.com/office/drawing/2014/main" id="{DD5EB1EE-7306-45DA-900B-71D4187CE576}"/>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13" name="テキスト ボックス 612">
          <a:extLst>
            <a:ext uri="{FF2B5EF4-FFF2-40B4-BE49-F238E27FC236}">
              <a16:creationId xmlns:a16="http://schemas.microsoft.com/office/drawing/2014/main" id="{B6B12421-4308-47B6-8D46-E68701472941}"/>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14" name="テキスト ボックス 613">
          <a:extLst>
            <a:ext uri="{FF2B5EF4-FFF2-40B4-BE49-F238E27FC236}">
              <a16:creationId xmlns:a16="http://schemas.microsoft.com/office/drawing/2014/main" id="{CE4DDA30-1706-438E-AD0A-6C0B874EEC56}"/>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15" name="テキスト ボックス 614">
          <a:extLst>
            <a:ext uri="{FF2B5EF4-FFF2-40B4-BE49-F238E27FC236}">
              <a16:creationId xmlns:a16="http://schemas.microsoft.com/office/drawing/2014/main" id="{5407C0AB-9B07-4E6E-998B-CB58BF8A3CC5}"/>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66039</xdr:rowOff>
    </xdr:from>
    <xdr:to>
      <xdr:col>81</xdr:col>
      <xdr:colOff>101600</xdr:colOff>
      <xdr:row>80</xdr:row>
      <xdr:rowOff>167639</xdr:rowOff>
    </xdr:to>
    <xdr:sp macro="" textlink="">
      <xdr:nvSpPr>
        <xdr:cNvPr id="616" name="楕円 615">
          <a:extLst>
            <a:ext uri="{FF2B5EF4-FFF2-40B4-BE49-F238E27FC236}">
              <a16:creationId xmlns:a16="http://schemas.microsoft.com/office/drawing/2014/main" id="{103C10BD-7561-4745-BD42-D6E521A32E64}"/>
            </a:ext>
          </a:extLst>
        </xdr:cNvPr>
        <xdr:cNvSpPr/>
      </xdr:nvSpPr>
      <xdr:spPr>
        <a:xfrm>
          <a:off x="15430500" y="13782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66039</xdr:rowOff>
    </xdr:from>
    <xdr:to>
      <xdr:col>76</xdr:col>
      <xdr:colOff>165100</xdr:colOff>
      <xdr:row>80</xdr:row>
      <xdr:rowOff>167639</xdr:rowOff>
    </xdr:to>
    <xdr:sp macro="" textlink="">
      <xdr:nvSpPr>
        <xdr:cNvPr id="617" name="楕円 616">
          <a:extLst>
            <a:ext uri="{FF2B5EF4-FFF2-40B4-BE49-F238E27FC236}">
              <a16:creationId xmlns:a16="http://schemas.microsoft.com/office/drawing/2014/main" id="{7DD7D5D5-CE3F-4D9B-B090-97468FD02491}"/>
            </a:ext>
          </a:extLst>
        </xdr:cNvPr>
        <xdr:cNvSpPr/>
      </xdr:nvSpPr>
      <xdr:spPr>
        <a:xfrm>
          <a:off x="14541500" y="13782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116839</xdr:rowOff>
    </xdr:from>
    <xdr:to>
      <xdr:col>81</xdr:col>
      <xdr:colOff>50800</xdr:colOff>
      <xdr:row>80</xdr:row>
      <xdr:rowOff>116839</xdr:rowOff>
    </xdr:to>
    <xdr:cxnSp macro="">
      <xdr:nvCxnSpPr>
        <xdr:cNvPr id="618" name="直線コネクタ 617">
          <a:extLst>
            <a:ext uri="{FF2B5EF4-FFF2-40B4-BE49-F238E27FC236}">
              <a16:creationId xmlns:a16="http://schemas.microsoft.com/office/drawing/2014/main" id="{220C6378-E07E-4879-BACC-EA677B17D51C}"/>
            </a:ext>
          </a:extLst>
        </xdr:cNvPr>
        <xdr:cNvCxnSpPr/>
      </xdr:nvCxnSpPr>
      <xdr:spPr>
        <a:xfrm>
          <a:off x="14592300" y="138328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107950</xdr:rowOff>
    </xdr:from>
    <xdr:to>
      <xdr:col>72</xdr:col>
      <xdr:colOff>38100</xdr:colOff>
      <xdr:row>80</xdr:row>
      <xdr:rowOff>38100</xdr:rowOff>
    </xdr:to>
    <xdr:sp macro="" textlink="">
      <xdr:nvSpPr>
        <xdr:cNvPr id="619" name="楕円 618">
          <a:extLst>
            <a:ext uri="{FF2B5EF4-FFF2-40B4-BE49-F238E27FC236}">
              <a16:creationId xmlns:a16="http://schemas.microsoft.com/office/drawing/2014/main" id="{A27C2BD2-7BCB-4080-94BE-89A43FA673F1}"/>
            </a:ext>
          </a:extLst>
        </xdr:cNvPr>
        <xdr:cNvSpPr/>
      </xdr:nvSpPr>
      <xdr:spPr>
        <a:xfrm>
          <a:off x="13652500" y="1365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158750</xdr:rowOff>
    </xdr:from>
    <xdr:to>
      <xdr:col>76</xdr:col>
      <xdr:colOff>114300</xdr:colOff>
      <xdr:row>80</xdr:row>
      <xdr:rowOff>116839</xdr:rowOff>
    </xdr:to>
    <xdr:cxnSp macro="">
      <xdr:nvCxnSpPr>
        <xdr:cNvPr id="620" name="直線コネクタ 619">
          <a:extLst>
            <a:ext uri="{FF2B5EF4-FFF2-40B4-BE49-F238E27FC236}">
              <a16:creationId xmlns:a16="http://schemas.microsoft.com/office/drawing/2014/main" id="{A3E4BABF-3E75-4B76-B0BD-E29F662F4FB7}"/>
            </a:ext>
          </a:extLst>
        </xdr:cNvPr>
        <xdr:cNvCxnSpPr/>
      </xdr:nvCxnSpPr>
      <xdr:spPr>
        <a:xfrm>
          <a:off x="13703300" y="13703300"/>
          <a:ext cx="889000" cy="129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130811</xdr:rowOff>
    </xdr:from>
    <xdr:to>
      <xdr:col>67</xdr:col>
      <xdr:colOff>101600</xdr:colOff>
      <xdr:row>81</xdr:row>
      <xdr:rowOff>60961</xdr:rowOff>
    </xdr:to>
    <xdr:sp macro="" textlink="">
      <xdr:nvSpPr>
        <xdr:cNvPr id="621" name="楕円 620">
          <a:extLst>
            <a:ext uri="{FF2B5EF4-FFF2-40B4-BE49-F238E27FC236}">
              <a16:creationId xmlns:a16="http://schemas.microsoft.com/office/drawing/2014/main" id="{3D03407B-08C2-45E7-89DC-4DA1CAB6BC80}"/>
            </a:ext>
          </a:extLst>
        </xdr:cNvPr>
        <xdr:cNvSpPr/>
      </xdr:nvSpPr>
      <xdr:spPr>
        <a:xfrm>
          <a:off x="12763500" y="13846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158750</xdr:rowOff>
    </xdr:from>
    <xdr:to>
      <xdr:col>71</xdr:col>
      <xdr:colOff>177800</xdr:colOff>
      <xdr:row>81</xdr:row>
      <xdr:rowOff>10161</xdr:rowOff>
    </xdr:to>
    <xdr:cxnSp macro="">
      <xdr:nvCxnSpPr>
        <xdr:cNvPr id="622" name="直線コネクタ 621">
          <a:extLst>
            <a:ext uri="{FF2B5EF4-FFF2-40B4-BE49-F238E27FC236}">
              <a16:creationId xmlns:a16="http://schemas.microsoft.com/office/drawing/2014/main" id="{BA8581AD-51A9-4470-8479-46171A275C09}"/>
            </a:ext>
          </a:extLst>
        </xdr:cNvPr>
        <xdr:cNvCxnSpPr/>
      </xdr:nvCxnSpPr>
      <xdr:spPr>
        <a:xfrm flipV="1">
          <a:off x="12814300" y="13703300"/>
          <a:ext cx="889000" cy="194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68597</xdr:rowOff>
    </xdr:from>
    <xdr:ext cx="405111" cy="259045"/>
    <xdr:sp macro="" textlink="">
      <xdr:nvSpPr>
        <xdr:cNvPr id="623" name="n_1aveValue【消防施設】&#10;有形固定資産減価償却率">
          <a:extLst>
            <a:ext uri="{FF2B5EF4-FFF2-40B4-BE49-F238E27FC236}">
              <a16:creationId xmlns:a16="http://schemas.microsoft.com/office/drawing/2014/main" id="{3D4427A6-ACC6-446F-A00E-8024F00EB8E1}"/>
            </a:ext>
          </a:extLst>
        </xdr:cNvPr>
        <xdr:cNvSpPr txBox="1"/>
      </xdr:nvSpPr>
      <xdr:spPr>
        <a:xfrm>
          <a:off x="15266044" y="1412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118127</xdr:rowOff>
    </xdr:from>
    <xdr:ext cx="405111" cy="259045"/>
    <xdr:sp macro="" textlink="">
      <xdr:nvSpPr>
        <xdr:cNvPr id="624" name="n_2aveValue【消防施設】&#10;有形固定資産減価償却率">
          <a:extLst>
            <a:ext uri="{FF2B5EF4-FFF2-40B4-BE49-F238E27FC236}">
              <a16:creationId xmlns:a16="http://schemas.microsoft.com/office/drawing/2014/main" id="{421EB9B8-0387-4711-B549-B4C59D9E88A9}"/>
            </a:ext>
          </a:extLst>
        </xdr:cNvPr>
        <xdr:cNvSpPr txBox="1"/>
      </xdr:nvSpPr>
      <xdr:spPr>
        <a:xfrm>
          <a:off x="14389744" y="1417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100347</xdr:rowOff>
    </xdr:from>
    <xdr:ext cx="405111" cy="259045"/>
    <xdr:sp macro="" textlink="">
      <xdr:nvSpPr>
        <xdr:cNvPr id="625" name="n_3aveValue【消防施設】&#10;有形固定資産減価償却率">
          <a:extLst>
            <a:ext uri="{FF2B5EF4-FFF2-40B4-BE49-F238E27FC236}">
              <a16:creationId xmlns:a16="http://schemas.microsoft.com/office/drawing/2014/main" id="{2C49EED0-00AB-4715-8CEE-4365309095A8}"/>
            </a:ext>
          </a:extLst>
        </xdr:cNvPr>
        <xdr:cNvSpPr txBox="1"/>
      </xdr:nvSpPr>
      <xdr:spPr>
        <a:xfrm>
          <a:off x="13500744" y="14159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54627</xdr:rowOff>
    </xdr:from>
    <xdr:ext cx="405111" cy="259045"/>
    <xdr:sp macro="" textlink="">
      <xdr:nvSpPr>
        <xdr:cNvPr id="626" name="n_4aveValue【消防施設】&#10;有形固定資産減価償却率">
          <a:extLst>
            <a:ext uri="{FF2B5EF4-FFF2-40B4-BE49-F238E27FC236}">
              <a16:creationId xmlns:a16="http://schemas.microsoft.com/office/drawing/2014/main" id="{ADD96923-2DDC-4A78-9097-D7FDF997C3D2}"/>
            </a:ext>
          </a:extLst>
        </xdr:cNvPr>
        <xdr:cNvSpPr txBox="1"/>
      </xdr:nvSpPr>
      <xdr:spPr>
        <a:xfrm>
          <a:off x="12611744" y="14113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12716</xdr:rowOff>
    </xdr:from>
    <xdr:ext cx="405111" cy="259045"/>
    <xdr:sp macro="" textlink="">
      <xdr:nvSpPr>
        <xdr:cNvPr id="627" name="n_1mainValue【消防施設】&#10;有形固定資産減価償却率">
          <a:extLst>
            <a:ext uri="{FF2B5EF4-FFF2-40B4-BE49-F238E27FC236}">
              <a16:creationId xmlns:a16="http://schemas.microsoft.com/office/drawing/2014/main" id="{1ADF0E1C-157E-43F9-8123-B98F447B475F}"/>
            </a:ext>
          </a:extLst>
        </xdr:cNvPr>
        <xdr:cNvSpPr txBox="1"/>
      </xdr:nvSpPr>
      <xdr:spPr>
        <a:xfrm>
          <a:off x="15266044" y="13557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12716</xdr:rowOff>
    </xdr:from>
    <xdr:ext cx="405111" cy="259045"/>
    <xdr:sp macro="" textlink="">
      <xdr:nvSpPr>
        <xdr:cNvPr id="628" name="n_2mainValue【消防施設】&#10;有形固定資産減価償却率">
          <a:extLst>
            <a:ext uri="{FF2B5EF4-FFF2-40B4-BE49-F238E27FC236}">
              <a16:creationId xmlns:a16="http://schemas.microsoft.com/office/drawing/2014/main" id="{6487640C-438D-4D36-9C81-D7AF1BFEE928}"/>
            </a:ext>
          </a:extLst>
        </xdr:cNvPr>
        <xdr:cNvSpPr txBox="1"/>
      </xdr:nvSpPr>
      <xdr:spPr>
        <a:xfrm>
          <a:off x="14389744" y="13557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54627</xdr:rowOff>
    </xdr:from>
    <xdr:ext cx="405111" cy="259045"/>
    <xdr:sp macro="" textlink="">
      <xdr:nvSpPr>
        <xdr:cNvPr id="629" name="n_3mainValue【消防施設】&#10;有形固定資産減価償却率">
          <a:extLst>
            <a:ext uri="{FF2B5EF4-FFF2-40B4-BE49-F238E27FC236}">
              <a16:creationId xmlns:a16="http://schemas.microsoft.com/office/drawing/2014/main" id="{354DADC0-0A25-4A69-9696-8F2C71692448}"/>
            </a:ext>
          </a:extLst>
        </xdr:cNvPr>
        <xdr:cNvSpPr txBox="1"/>
      </xdr:nvSpPr>
      <xdr:spPr>
        <a:xfrm>
          <a:off x="13500744" y="13427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77488</xdr:rowOff>
    </xdr:from>
    <xdr:ext cx="405111" cy="259045"/>
    <xdr:sp macro="" textlink="">
      <xdr:nvSpPr>
        <xdr:cNvPr id="630" name="n_4mainValue【消防施設】&#10;有形固定資産減価償却率">
          <a:extLst>
            <a:ext uri="{FF2B5EF4-FFF2-40B4-BE49-F238E27FC236}">
              <a16:creationId xmlns:a16="http://schemas.microsoft.com/office/drawing/2014/main" id="{F1F9E2DA-865B-46AF-9542-169DA5A62C49}"/>
            </a:ext>
          </a:extLst>
        </xdr:cNvPr>
        <xdr:cNvSpPr txBox="1"/>
      </xdr:nvSpPr>
      <xdr:spPr>
        <a:xfrm>
          <a:off x="12611744" y="13622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31" name="正方形/長方形 630">
          <a:extLst>
            <a:ext uri="{FF2B5EF4-FFF2-40B4-BE49-F238E27FC236}">
              <a16:creationId xmlns:a16="http://schemas.microsoft.com/office/drawing/2014/main" id="{796E24FA-86E6-46BC-AB35-3D23550167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2" name="正方形/長方形 631">
          <a:extLst>
            <a:ext uri="{FF2B5EF4-FFF2-40B4-BE49-F238E27FC236}">
              <a16:creationId xmlns:a16="http://schemas.microsoft.com/office/drawing/2014/main" id="{757AC42B-8898-4DB0-A146-045D708966B5}"/>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3" name="正方形/長方形 632">
          <a:extLst>
            <a:ext uri="{FF2B5EF4-FFF2-40B4-BE49-F238E27FC236}">
              <a16:creationId xmlns:a16="http://schemas.microsoft.com/office/drawing/2014/main" id="{DDDAE596-4C94-4BA8-9D94-E41B3287CB26}"/>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4" name="正方形/長方形 633">
          <a:extLst>
            <a:ext uri="{FF2B5EF4-FFF2-40B4-BE49-F238E27FC236}">
              <a16:creationId xmlns:a16="http://schemas.microsoft.com/office/drawing/2014/main" id="{CF342F75-E04D-40A2-8FFA-5C313374FDD3}"/>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5" name="正方形/長方形 634">
          <a:extLst>
            <a:ext uri="{FF2B5EF4-FFF2-40B4-BE49-F238E27FC236}">
              <a16:creationId xmlns:a16="http://schemas.microsoft.com/office/drawing/2014/main" id="{F7036CCB-F2CA-44EF-A74B-D13CADA64096}"/>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6" name="正方形/長方形 635">
          <a:extLst>
            <a:ext uri="{FF2B5EF4-FFF2-40B4-BE49-F238E27FC236}">
              <a16:creationId xmlns:a16="http://schemas.microsoft.com/office/drawing/2014/main" id="{5CE92270-5F74-4B11-9D70-7C8D54CE7004}"/>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7" name="正方形/長方形 636">
          <a:extLst>
            <a:ext uri="{FF2B5EF4-FFF2-40B4-BE49-F238E27FC236}">
              <a16:creationId xmlns:a16="http://schemas.microsoft.com/office/drawing/2014/main" id="{3A0F882C-BD93-4689-A924-55B62910057F}"/>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8" name="正方形/長方形 637">
          <a:extLst>
            <a:ext uri="{FF2B5EF4-FFF2-40B4-BE49-F238E27FC236}">
              <a16:creationId xmlns:a16="http://schemas.microsoft.com/office/drawing/2014/main" id="{4578EC64-F546-4DB1-8364-1ADAA49DF9A8}"/>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39" name="テキスト ボックス 638">
          <a:extLst>
            <a:ext uri="{FF2B5EF4-FFF2-40B4-BE49-F238E27FC236}">
              <a16:creationId xmlns:a16="http://schemas.microsoft.com/office/drawing/2014/main" id="{C1D59A43-DA18-4B1F-801E-5052F50F796E}"/>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40" name="直線コネクタ 639">
          <a:extLst>
            <a:ext uri="{FF2B5EF4-FFF2-40B4-BE49-F238E27FC236}">
              <a16:creationId xmlns:a16="http://schemas.microsoft.com/office/drawing/2014/main" id="{074D3F77-ED8B-4371-95E3-718282C21A79}"/>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41" name="直線コネクタ 640">
          <a:extLst>
            <a:ext uri="{FF2B5EF4-FFF2-40B4-BE49-F238E27FC236}">
              <a16:creationId xmlns:a16="http://schemas.microsoft.com/office/drawing/2014/main" id="{DC7146E0-036A-45CF-8844-3DF93B475DC3}"/>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42" name="テキスト ボックス 641">
          <a:extLst>
            <a:ext uri="{FF2B5EF4-FFF2-40B4-BE49-F238E27FC236}">
              <a16:creationId xmlns:a16="http://schemas.microsoft.com/office/drawing/2014/main" id="{677CBC9C-6C38-4832-8A2F-F77C988EE81E}"/>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43" name="直線コネクタ 642">
          <a:extLst>
            <a:ext uri="{FF2B5EF4-FFF2-40B4-BE49-F238E27FC236}">
              <a16:creationId xmlns:a16="http://schemas.microsoft.com/office/drawing/2014/main" id="{805383F9-5D1D-4845-8C84-2BE567DD7E88}"/>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44" name="テキスト ボックス 643">
          <a:extLst>
            <a:ext uri="{FF2B5EF4-FFF2-40B4-BE49-F238E27FC236}">
              <a16:creationId xmlns:a16="http://schemas.microsoft.com/office/drawing/2014/main" id="{B784C47F-C715-469A-8D77-3E0B27AC4B9F}"/>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45" name="直線コネクタ 644">
          <a:extLst>
            <a:ext uri="{FF2B5EF4-FFF2-40B4-BE49-F238E27FC236}">
              <a16:creationId xmlns:a16="http://schemas.microsoft.com/office/drawing/2014/main" id="{1292CE8B-6949-482C-9E93-2E078952AF27}"/>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46" name="テキスト ボックス 645">
          <a:extLst>
            <a:ext uri="{FF2B5EF4-FFF2-40B4-BE49-F238E27FC236}">
              <a16:creationId xmlns:a16="http://schemas.microsoft.com/office/drawing/2014/main" id="{EAFAF6D1-BE39-430E-80C3-9F21082618E4}"/>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47" name="直線コネクタ 646">
          <a:extLst>
            <a:ext uri="{FF2B5EF4-FFF2-40B4-BE49-F238E27FC236}">
              <a16:creationId xmlns:a16="http://schemas.microsoft.com/office/drawing/2014/main" id="{7A7F140B-88BD-4BB6-8426-DB12BEEEF75E}"/>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48" name="テキスト ボックス 647">
          <a:extLst>
            <a:ext uri="{FF2B5EF4-FFF2-40B4-BE49-F238E27FC236}">
              <a16:creationId xmlns:a16="http://schemas.microsoft.com/office/drawing/2014/main" id="{9F8B84C6-2FD0-4763-84EF-C7BD75AE7BBC}"/>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49" name="直線コネクタ 648">
          <a:extLst>
            <a:ext uri="{FF2B5EF4-FFF2-40B4-BE49-F238E27FC236}">
              <a16:creationId xmlns:a16="http://schemas.microsoft.com/office/drawing/2014/main" id="{4A4BEF7A-FE71-4873-977A-D6A5F5DA75F7}"/>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50" name="テキスト ボックス 649">
          <a:extLst>
            <a:ext uri="{FF2B5EF4-FFF2-40B4-BE49-F238E27FC236}">
              <a16:creationId xmlns:a16="http://schemas.microsoft.com/office/drawing/2014/main" id="{F47B4596-D253-4502-8D35-88F02D27AF49}"/>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51" name="直線コネクタ 650">
          <a:extLst>
            <a:ext uri="{FF2B5EF4-FFF2-40B4-BE49-F238E27FC236}">
              <a16:creationId xmlns:a16="http://schemas.microsoft.com/office/drawing/2014/main" id="{3FFAC219-5718-4483-8FDB-1CC60DD61BA3}"/>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52" name="テキスト ボックス 651">
          <a:extLst>
            <a:ext uri="{FF2B5EF4-FFF2-40B4-BE49-F238E27FC236}">
              <a16:creationId xmlns:a16="http://schemas.microsoft.com/office/drawing/2014/main" id="{0B5EFF07-23F2-4889-B49A-B0C59F139C21}"/>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53" name="【消防施設】&#10;一人当たり面積グラフ枠">
          <a:extLst>
            <a:ext uri="{FF2B5EF4-FFF2-40B4-BE49-F238E27FC236}">
              <a16:creationId xmlns:a16="http://schemas.microsoft.com/office/drawing/2014/main" id="{7989E716-FB62-406E-BF47-00EC64D53AF6}"/>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131063</xdr:rowOff>
    </xdr:from>
    <xdr:to>
      <xdr:col>116</xdr:col>
      <xdr:colOff>62864</xdr:colOff>
      <xdr:row>86</xdr:row>
      <xdr:rowOff>109728</xdr:rowOff>
    </xdr:to>
    <xdr:cxnSp macro="">
      <xdr:nvCxnSpPr>
        <xdr:cNvPr id="654" name="直線コネクタ 653">
          <a:extLst>
            <a:ext uri="{FF2B5EF4-FFF2-40B4-BE49-F238E27FC236}">
              <a16:creationId xmlns:a16="http://schemas.microsoft.com/office/drawing/2014/main" id="{DB406D41-84DC-4BE8-900E-05F210979740}"/>
            </a:ext>
          </a:extLst>
        </xdr:cNvPr>
        <xdr:cNvCxnSpPr/>
      </xdr:nvCxnSpPr>
      <xdr:spPr>
        <a:xfrm flipV="1">
          <a:off x="22160864" y="13504163"/>
          <a:ext cx="0" cy="13502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113555</xdr:rowOff>
    </xdr:from>
    <xdr:ext cx="469744" cy="259045"/>
    <xdr:sp macro="" textlink="">
      <xdr:nvSpPr>
        <xdr:cNvPr id="655" name="【消防施設】&#10;一人当たり面積最小値テキスト">
          <a:extLst>
            <a:ext uri="{FF2B5EF4-FFF2-40B4-BE49-F238E27FC236}">
              <a16:creationId xmlns:a16="http://schemas.microsoft.com/office/drawing/2014/main" id="{19E12685-CE4B-4FBB-8205-E2B780FF3554}"/>
            </a:ext>
          </a:extLst>
        </xdr:cNvPr>
        <xdr:cNvSpPr txBox="1"/>
      </xdr:nvSpPr>
      <xdr:spPr>
        <a:xfrm>
          <a:off x="22199600" y="14858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109728</xdr:rowOff>
    </xdr:from>
    <xdr:to>
      <xdr:col>116</xdr:col>
      <xdr:colOff>152400</xdr:colOff>
      <xdr:row>86</xdr:row>
      <xdr:rowOff>109728</xdr:rowOff>
    </xdr:to>
    <xdr:cxnSp macro="">
      <xdr:nvCxnSpPr>
        <xdr:cNvPr id="656" name="直線コネクタ 655">
          <a:extLst>
            <a:ext uri="{FF2B5EF4-FFF2-40B4-BE49-F238E27FC236}">
              <a16:creationId xmlns:a16="http://schemas.microsoft.com/office/drawing/2014/main" id="{9377B8C2-D7C1-4399-ADD2-E46DF773A224}"/>
            </a:ext>
          </a:extLst>
        </xdr:cNvPr>
        <xdr:cNvCxnSpPr/>
      </xdr:nvCxnSpPr>
      <xdr:spPr>
        <a:xfrm>
          <a:off x="22072600" y="1485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77740</xdr:rowOff>
    </xdr:from>
    <xdr:ext cx="469744" cy="259045"/>
    <xdr:sp macro="" textlink="">
      <xdr:nvSpPr>
        <xdr:cNvPr id="657" name="【消防施設】&#10;一人当たり面積最大値テキスト">
          <a:extLst>
            <a:ext uri="{FF2B5EF4-FFF2-40B4-BE49-F238E27FC236}">
              <a16:creationId xmlns:a16="http://schemas.microsoft.com/office/drawing/2014/main" id="{6EC9641F-FDD3-40DA-82C9-A673AAAE48FC}"/>
            </a:ext>
          </a:extLst>
        </xdr:cNvPr>
        <xdr:cNvSpPr txBox="1"/>
      </xdr:nvSpPr>
      <xdr:spPr>
        <a:xfrm>
          <a:off x="22199600" y="13279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131063</xdr:rowOff>
    </xdr:from>
    <xdr:to>
      <xdr:col>116</xdr:col>
      <xdr:colOff>152400</xdr:colOff>
      <xdr:row>78</xdr:row>
      <xdr:rowOff>131063</xdr:rowOff>
    </xdr:to>
    <xdr:cxnSp macro="">
      <xdr:nvCxnSpPr>
        <xdr:cNvPr id="658" name="直線コネクタ 657">
          <a:extLst>
            <a:ext uri="{FF2B5EF4-FFF2-40B4-BE49-F238E27FC236}">
              <a16:creationId xmlns:a16="http://schemas.microsoft.com/office/drawing/2014/main" id="{351DD264-AD94-4231-B3C5-C6BE03857612}"/>
            </a:ext>
          </a:extLst>
        </xdr:cNvPr>
        <xdr:cNvCxnSpPr/>
      </xdr:nvCxnSpPr>
      <xdr:spPr>
        <a:xfrm>
          <a:off x="22072600" y="13504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130319</xdr:rowOff>
    </xdr:from>
    <xdr:ext cx="469744" cy="259045"/>
    <xdr:sp macro="" textlink="">
      <xdr:nvSpPr>
        <xdr:cNvPr id="659" name="【消防施設】&#10;一人当たり面積平均値テキスト">
          <a:extLst>
            <a:ext uri="{FF2B5EF4-FFF2-40B4-BE49-F238E27FC236}">
              <a16:creationId xmlns:a16="http://schemas.microsoft.com/office/drawing/2014/main" id="{9859AE0F-8E17-4135-A703-34B833B89192}"/>
            </a:ext>
          </a:extLst>
        </xdr:cNvPr>
        <xdr:cNvSpPr txBox="1"/>
      </xdr:nvSpPr>
      <xdr:spPr>
        <a:xfrm>
          <a:off x="22199600" y="145321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151892</xdr:rowOff>
    </xdr:from>
    <xdr:to>
      <xdr:col>116</xdr:col>
      <xdr:colOff>114300</xdr:colOff>
      <xdr:row>85</xdr:row>
      <xdr:rowOff>82042</xdr:rowOff>
    </xdr:to>
    <xdr:sp macro="" textlink="">
      <xdr:nvSpPr>
        <xdr:cNvPr id="660" name="フローチャート: 判断 659">
          <a:extLst>
            <a:ext uri="{FF2B5EF4-FFF2-40B4-BE49-F238E27FC236}">
              <a16:creationId xmlns:a16="http://schemas.microsoft.com/office/drawing/2014/main" id="{BD3792C3-4245-434D-8F8B-3C3857AEA268}"/>
            </a:ext>
          </a:extLst>
        </xdr:cNvPr>
        <xdr:cNvSpPr/>
      </xdr:nvSpPr>
      <xdr:spPr>
        <a:xfrm>
          <a:off x="22110700" y="1455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12446</xdr:rowOff>
    </xdr:from>
    <xdr:to>
      <xdr:col>112</xdr:col>
      <xdr:colOff>38100</xdr:colOff>
      <xdr:row>85</xdr:row>
      <xdr:rowOff>114046</xdr:rowOff>
    </xdr:to>
    <xdr:sp macro="" textlink="">
      <xdr:nvSpPr>
        <xdr:cNvPr id="661" name="フローチャート: 判断 660">
          <a:extLst>
            <a:ext uri="{FF2B5EF4-FFF2-40B4-BE49-F238E27FC236}">
              <a16:creationId xmlns:a16="http://schemas.microsoft.com/office/drawing/2014/main" id="{3CF7FFA0-9584-4C04-9748-2D1519925F13}"/>
            </a:ext>
          </a:extLst>
        </xdr:cNvPr>
        <xdr:cNvSpPr/>
      </xdr:nvSpPr>
      <xdr:spPr>
        <a:xfrm>
          <a:off x="21272500" y="14585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7113</xdr:rowOff>
    </xdr:from>
    <xdr:to>
      <xdr:col>107</xdr:col>
      <xdr:colOff>101600</xdr:colOff>
      <xdr:row>85</xdr:row>
      <xdr:rowOff>108713</xdr:rowOff>
    </xdr:to>
    <xdr:sp macro="" textlink="">
      <xdr:nvSpPr>
        <xdr:cNvPr id="662" name="フローチャート: 判断 661">
          <a:extLst>
            <a:ext uri="{FF2B5EF4-FFF2-40B4-BE49-F238E27FC236}">
              <a16:creationId xmlns:a16="http://schemas.microsoft.com/office/drawing/2014/main" id="{E9F573CD-EA9F-4481-B18C-43E08025D007}"/>
            </a:ext>
          </a:extLst>
        </xdr:cNvPr>
        <xdr:cNvSpPr/>
      </xdr:nvSpPr>
      <xdr:spPr>
        <a:xfrm>
          <a:off x="20383500" y="14580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5587</xdr:rowOff>
    </xdr:from>
    <xdr:to>
      <xdr:col>102</xdr:col>
      <xdr:colOff>165100</xdr:colOff>
      <xdr:row>85</xdr:row>
      <xdr:rowOff>107187</xdr:rowOff>
    </xdr:to>
    <xdr:sp macro="" textlink="">
      <xdr:nvSpPr>
        <xdr:cNvPr id="663" name="フローチャート: 判断 662">
          <a:extLst>
            <a:ext uri="{FF2B5EF4-FFF2-40B4-BE49-F238E27FC236}">
              <a16:creationId xmlns:a16="http://schemas.microsoft.com/office/drawing/2014/main" id="{D966F9C9-D5D0-497D-8D51-0C9626D12C67}"/>
            </a:ext>
          </a:extLst>
        </xdr:cNvPr>
        <xdr:cNvSpPr/>
      </xdr:nvSpPr>
      <xdr:spPr>
        <a:xfrm>
          <a:off x="19494500" y="1457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126746</xdr:rowOff>
    </xdr:from>
    <xdr:to>
      <xdr:col>98</xdr:col>
      <xdr:colOff>38100</xdr:colOff>
      <xdr:row>85</xdr:row>
      <xdr:rowOff>56896</xdr:rowOff>
    </xdr:to>
    <xdr:sp macro="" textlink="">
      <xdr:nvSpPr>
        <xdr:cNvPr id="664" name="フローチャート: 判断 663">
          <a:extLst>
            <a:ext uri="{FF2B5EF4-FFF2-40B4-BE49-F238E27FC236}">
              <a16:creationId xmlns:a16="http://schemas.microsoft.com/office/drawing/2014/main" id="{46856777-0DB6-4719-B08B-47BD69935D5D}"/>
            </a:ext>
          </a:extLst>
        </xdr:cNvPr>
        <xdr:cNvSpPr/>
      </xdr:nvSpPr>
      <xdr:spPr>
        <a:xfrm>
          <a:off x="18605500" y="1452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C627CE1B-4984-4EB4-8D2A-2454BF00FECD}"/>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4726D07F-B269-4D00-BE93-AE94165EE016}"/>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67" name="テキスト ボックス 666">
          <a:extLst>
            <a:ext uri="{FF2B5EF4-FFF2-40B4-BE49-F238E27FC236}">
              <a16:creationId xmlns:a16="http://schemas.microsoft.com/office/drawing/2014/main" id="{5FCAAC83-6ABE-499F-88E5-59278A6C78AB}"/>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68" name="テキスト ボックス 667">
          <a:extLst>
            <a:ext uri="{FF2B5EF4-FFF2-40B4-BE49-F238E27FC236}">
              <a16:creationId xmlns:a16="http://schemas.microsoft.com/office/drawing/2014/main" id="{46D47711-FEAC-4FB6-922E-54CA3A00E025}"/>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69" name="テキスト ボックス 668">
          <a:extLst>
            <a:ext uri="{FF2B5EF4-FFF2-40B4-BE49-F238E27FC236}">
              <a16:creationId xmlns:a16="http://schemas.microsoft.com/office/drawing/2014/main" id="{C2E81A49-122E-4D11-BC5B-3361842D5BE9}"/>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166370</xdr:rowOff>
    </xdr:from>
    <xdr:to>
      <xdr:col>112</xdr:col>
      <xdr:colOff>38100</xdr:colOff>
      <xdr:row>82</xdr:row>
      <xdr:rowOff>96520</xdr:rowOff>
    </xdr:to>
    <xdr:sp macro="" textlink="">
      <xdr:nvSpPr>
        <xdr:cNvPr id="670" name="楕円 669">
          <a:extLst>
            <a:ext uri="{FF2B5EF4-FFF2-40B4-BE49-F238E27FC236}">
              <a16:creationId xmlns:a16="http://schemas.microsoft.com/office/drawing/2014/main" id="{B4436FF9-2D31-4DD6-AB92-6A9A713B71C0}"/>
            </a:ext>
          </a:extLst>
        </xdr:cNvPr>
        <xdr:cNvSpPr/>
      </xdr:nvSpPr>
      <xdr:spPr>
        <a:xfrm>
          <a:off x="21272500" y="1405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10161</xdr:rowOff>
    </xdr:from>
    <xdr:to>
      <xdr:col>107</xdr:col>
      <xdr:colOff>101600</xdr:colOff>
      <xdr:row>82</xdr:row>
      <xdr:rowOff>111761</xdr:rowOff>
    </xdr:to>
    <xdr:sp macro="" textlink="">
      <xdr:nvSpPr>
        <xdr:cNvPr id="671" name="楕円 670">
          <a:extLst>
            <a:ext uri="{FF2B5EF4-FFF2-40B4-BE49-F238E27FC236}">
              <a16:creationId xmlns:a16="http://schemas.microsoft.com/office/drawing/2014/main" id="{9B825247-0A85-457C-9787-89CD7B61E8EA}"/>
            </a:ext>
          </a:extLst>
        </xdr:cNvPr>
        <xdr:cNvSpPr/>
      </xdr:nvSpPr>
      <xdr:spPr>
        <a:xfrm>
          <a:off x="20383500" y="1406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45720</xdr:rowOff>
    </xdr:from>
    <xdr:to>
      <xdr:col>111</xdr:col>
      <xdr:colOff>177800</xdr:colOff>
      <xdr:row>82</xdr:row>
      <xdr:rowOff>60961</xdr:rowOff>
    </xdr:to>
    <xdr:cxnSp macro="">
      <xdr:nvCxnSpPr>
        <xdr:cNvPr id="672" name="直線コネクタ 671">
          <a:extLst>
            <a:ext uri="{FF2B5EF4-FFF2-40B4-BE49-F238E27FC236}">
              <a16:creationId xmlns:a16="http://schemas.microsoft.com/office/drawing/2014/main" id="{51BD62B4-3057-4007-A68F-CC0C8F0D11E2}"/>
            </a:ext>
          </a:extLst>
        </xdr:cNvPr>
        <xdr:cNvCxnSpPr/>
      </xdr:nvCxnSpPr>
      <xdr:spPr>
        <a:xfrm flipV="1">
          <a:off x="20434300" y="14104620"/>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24637</xdr:rowOff>
    </xdr:from>
    <xdr:to>
      <xdr:col>102</xdr:col>
      <xdr:colOff>165100</xdr:colOff>
      <xdr:row>82</xdr:row>
      <xdr:rowOff>126237</xdr:rowOff>
    </xdr:to>
    <xdr:sp macro="" textlink="">
      <xdr:nvSpPr>
        <xdr:cNvPr id="673" name="楕円 672">
          <a:extLst>
            <a:ext uri="{FF2B5EF4-FFF2-40B4-BE49-F238E27FC236}">
              <a16:creationId xmlns:a16="http://schemas.microsoft.com/office/drawing/2014/main" id="{45C77BDF-D974-46EB-A8F0-D8C71C1D0C8C}"/>
            </a:ext>
          </a:extLst>
        </xdr:cNvPr>
        <xdr:cNvSpPr/>
      </xdr:nvSpPr>
      <xdr:spPr>
        <a:xfrm>
          <a:off x="19494500" y="14083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60961</xdr:rowOff>
    </xdr:from>
    <xdr:to>
      <xdr:col>107</xdr:col>
      <xdr:colOff>50800</xdr:colOff>
      <xdr:row>82</xdr:row>
      <xdr:rowOff>75437</xdr:rowOff>
    </xdr:to>
    <xdr:cxnSp macro="">
      <xdr:nvCxnSpPr>
        <xdr:cNvPr id="674" name="直線コネクタ 673">
          <a:extLst>
            <a:ext uri="{FF2B5EF4-FFF2-40B4-BE49-F238E27FC236}">
              <a16:creationId xmlns:a16="http://schemas.microsoft.com/office/drawing/2014/main" id="{9599772C-0727-40BB-B081-8683C6CDE20F}"/>
            </a:ext>
          </a:extLst>
        </xdr:cNvPr>
        <xdr:cNvCxnSpPr/>
      </xdr:nvCxnSpPr>
      <xdr:spPr>
        <a:xfrm flipV="1">
          <a:off x="19545300" y="14119861"/>
          <a:ext cx="889000" cy="14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31496</xdr:rowOff>
    </xdr:from>
    <xdr:to>
      <xdr:col>98</xdr:col>
      <xdr:colOff>38100</xdr:colOff>
      <xdr:row>82</xdr:row>
      <xdr:rowOff>133096</xdr:rowOff>
    </xdr:to>
    <xdr:sp macro="" textlink="">
      <xdr:nvSpPr>
        <xdr:cNvPr id="675" name="楕円 674">
          <a:extLst>
            <a:ext uri="{FF2B5EF4-FFF2-40B4-BE49-F238E27FC236}">
              <a16:creationId xmlns:a16="http://schemas.microsoft.com/office/drawing/2014/main" id="{EF5B5EAF-84A2-4D84-8AE8-2E0B46C54B76}"/>
            </a:ext>
          </a:extLst>
        </xdr:cNvPr>
        <xdr:cNvSpPr/>
      </xdr:nvSpPr>
      <xdr:spPr>
        <a:xfrm>
          <a:off x="18605500" y="14090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75437</xdr:rowOff>
    </xdr:from>
    <xdr:to>
      <xdr:col>102</xdr:col>
      <xdr:colOff>114300</xdr:colOff>
      <xdr:row>82</xdr:row>
      <xdr:rowOff>82296</xdr:rowOff>
    </xdr:to>
    <xdr:cxnSp macro="">
      <xdr:nvCxnSpPr>
        <xdr:cNvPr id="676" name="直線コネクタ 675">
          <a:extLst>
            <a:ext uri="{FF2B5EF4-FFF2-40B4-BE49-F238E27FC236}">
              <a16:creationId xmlns:a16="http://schemas.microsoft.com/office/drawing/2014/main" id="{F7DA0935-34DA-480A-AE65-685EB1CC83B2}"/>
            </a:ext>
          </a:extLst>
        </xdr:cNvPr>
        <xdr:cNvCxnSpPr/>
      </xdr:nvCxnSpPr>
      <xdr:spPr>
        <a:xfrm flipV="1">
          <a:off x="18656300" y="14134337"/>
          <a:ext cx="8890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105173</xdr:rowOff>
    </xdr:from>
    <xdr:ext cx="469744" cy="259045"/>
    <xdr:sp macro="" textlink="">
      <xdr:nvSpPr>
        <xdr:cNvPr id="677" name="n_1aveValue【消防施設】&#10;一人当たり面積">
          <a:extLst>
            <a:ext uri="{FF2B5EF4-FFF2-40B4-BE49-F238E27FC236}">
              <a16:creationId xmlns:a16="http://schemas.microsoft.com/office/drawing/2014/main" id="{2428CEC5-3074-4E0F-B9B6-69FC66B190A3}"/>
            </a:ext>
          </a:extLst>
        </xdr:cNvPr>
        <xdr:cNvSpPr txBox="1"/>
      </xdr:nvSpPr>
      <xdr:spPr>
        <a:xfrm>
          <a:off x="21075727" y="14678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99840</xdr:rowOff>
    </xdr:from>
    <xdr:ext cx="469744" cy="259045"/>
    <xdr:sp macro="" textlink="">
      <xdr:nvSpPr>
        <xdr:cNvPr id="678" name="n_2aveValue【消防施設】&#10;一人当たり面積">
          <a:extLst>
            <a:ext uri="{FF2B5EF4-FFF2-40B4-BE49-F238E27FC236}">
              <a16:creationId xmlns:a16="http://schemas.microsoft.com/office/drawing/2014/main" id="{AF01B681-CA11-4C74-986D-E4A921514AB5}"/>
            </a:ext>
          </a:extLst>
        </xdr:cNvPr>
        <xdr:cNvSpPr txBox="1"/>
      </xdr:nvSpPr>
      <xdr:spPr>
        <a:xfrm>
          <a:off x="20199427" y="14673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98314</xdr:rowOff>
    </xdr:from>
    <xdr:ext cx="469744" cy="259045"/>
    <xdr:sp macro="" textlink="">
      <xdr:nvSpPr>
        <xdr:cNvPr id="679" name="n_3aveValue【消防施設】&#10;一人当たり面積">
          <a:extLst>
            <a:ext uri="{FF2B5EF4-FFF2-40B4-BE49-F238E27FC236}">
              <a16:creationId xmlns:a16="http://schemas.microsoft.com/office/drawing/2014/main" id="{984D8146-D73E-48D8-AFE4-4CEE53C62B57}"/>
            </a:ext>
          </a:extLst>
        </xdr:cNvPr>
        <xdr:cNvSpPr txBox="1"/>
      </xdr:nvSpPr>
      <xdr:spPr>
        <a:xfrm>
          <a:off x="19310427" y="14671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48023</xdr:rowOff>
    </xdr:from>
    <xdr:ext cx="469744" cy="259045"/>
    <xdr:sp macro="" textlink="">
      <xdr:nvSpPr>
        <xdr:cNvPr id="680" name="n_4aveValue【消防施設】&#10;一人当たり面積">
          <a:extLst>
            <a:ext uri="{FF2B5EF4-FFF2-40B4-BE49-F238E27FC236}">
              <a16:creationId xmlns:a16="http://schemas.microsoft.com/office/drawing/2014/main" id="{999FFBE0-1FF7-4C0D-AB2B-F4C262F98072}"/>
            </a:ext>
          </a:extLst>
        </xdr:cNvPr>
        <xdr:cNvSpPr txBox="1"/>
      </xdr:nvSpPr>
      <xdr:spPr>
        <a:xfrm>
          <a:off x="18421427" y="14621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113047</xdr:rowOff>
    </xdr:from>
    <xdr:ext cx="469744" cy="259045"/>
    <xdr:sp macro="" textlink="">
      <xdr:nvSpPr>
        <xdr:cNvPr id="681" name="n_1mainValue【消防施設】&#10;一人当たり面積">
          <a:extLst>
            <a:ext uri="{FF2B5EF4-FFF2-40B4-BE49-F238E27FC236}">
              <a16:creationId xmlns:a16="http://schemas.microsoft.com/office/drawing/2014/main" id="{102700F4-2960-4573-A0B7-48020C21B8A0}"/>
            </a:ext>
          </a:extLst>
        </xdr:cNvPr>
        <xdr:cNvSpPr txBox="1"/>
      </xdr:nvSpPr>
      <xdr:spPr>
        <a:xfrm>
          <a:off x="21075727" y="13829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128288</xdr:rowOff>
    </xdr:from>
    <xdr:ext cx="469744" cy="259045"/>
    <xdr:sp macro="" textlink="">
      <xdr:nvSpPr>
        <xdr:cNvPr id="682" name="n_2mainValue【消防施設】&#10;一人当たり面積">
          <a:extLst>
            <a:ext uri="{FF2B5EF4-FFF2-40B4-BE49-F238E27FC236}">
              <a16:creationId xmlns:a16="http://schemas.microsoft.com/office/drawing/2014/main" id="{690617B4-6B18-437F-B736-A7895D87F1F3}"/>
            </a:ext>
          </a:extLst>
        </xdr:cNvPr>
        <xdr:cNvSpPr txBox="1"/>
      </xdr:nvSpPr>
      <xdr:spPr>
        <a:xfrm>
          <a:off x="20199427" y="13844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142764</xdr:rowOff>
    </xdr:from>
    <xdr:ext cx="469744" cy="259045"/>
    <xdr:sp macro="" textlink="">
      <xdr:nvSpPr>
        <xdr:cNvPr id="683" name="n_3mainValue【消防施設】&#10;一人当たり面積">
          <a:extLst>
            <a:ext uri="{FF2B5EF4-FFF2-40B4-BE49-F238E27FC236}">
              <a16:creationId xmlns:a16="http://schemas.microsoft.com/office/drawing/2014/main" id="{DE857F60-F8E8-4291-B7E1-34B96EB6560F}"/>
            </a:ext>
          </a:extLst>
        </xdr:cNvPr>
        <xdr:cNvSpPr txBox="1"/>
      </xdr:nvSpPr>
      <xdr:spPr>
        <a:xfrm>
          <a:off x="19310427" y="13858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149623</xdr:rowOff>
    </xdr:from>
    <xdr:ext cx="469744" cy="259045"/>
    <xdr:sp macro="" textlink="">
      <xdr:nvSpPr>
        <xdr:cNvPr id="684" name="n_4mainValue【消防施設】&#10;一人当たり面積">
          <a:extLst>
            <a:ext uri="{FF2B5EF4-FFF2-40B4-BE49-F238E27FC236}">
              <a16:creationId xmlns:a16="http://schemas.microsoft.com/office/drawing/2014/main" id="{8C8FA764-86F4-46EB-9C8E-EB58EF0297D4}"/>
            </a:ext>
          </a:extLst>
        </xdr:cNvPr>
        <xdr:cNvSpPr txBox="1"/>
      </xdr:nvSpPr>
      <xdr:spPr>
        <a:xfrm>
          <a:off x="18421427" y="13865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85" name="正方形/長方形 684">
          <a:extLst>
            <a:ext uri="{FF2B5EF4-FFF2-40B4-BE49-F238E27FC236}">
              <a16:creationId xmlns:a16="http://schemas.microsoft.com/office/drawing/2014/main" id="{F14ED8CB-70BD-45FE-915F-C1F624D3350F}"/>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86" name="正方形/長方形 685">
          <a:extLst>
            <a:ext uri="{FF2B5EF4-FFF2-40B4-BE49-F238E27FC236}">
              <a16:creationId xmlns:a16="http://schemas.microsoft.com/office/drawing/2014/main" id="{7B9D6D09-C17E-466E-A5D6-C86E4EDFA707}"/>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87" name="正方形/長方形 686">
          <a:extLst>
            <a:ext uri="{FF2B5EF4-FFF2-40B4-BE49-F238E27FC236}">
              <a16:creationId xmlns:a16="http://schemas.microsoft.com/office/drawing/2014/main" id="{F50B7792-3370-4AE3-A46D-5425A36C6251}"/>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88" name="正方形/長方形 687">
          <a:extLst>
            <a:ext uri="{FF2B5EF4-FFF2-40B4-BE49-F238E27FC236}">
              <a16:creationId xmlns:a16="http://schemas.microsoft.com/office/drawing/2014/main" id="{9BEF7E8B-7FB4-4C10-80FB-C9D83C5BDE69}"/>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89" name="正方形/長方形 688">
          <a:extLst>
            <a:ext uri="{FF2B5EF4-FFF2-40B4-BE49-F238E27FC236}">
              <a16:creationId xmlns:a16="http://schemas.microsoft.com/office/drawing/2014/main" id="{1E109214-0D21-47DD-B2AA-D4188F156B35}"/>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90" name="正方形/長方形 689">
          <a:extLst>
            <a:ext uri="{FF2B5EF4-FFF2-40B4-BE49-F238E27FC236}">
              <a16:creationId xmlns:a16="http://schemas.microsoft.com/office/drawing/2014/main" id="{FA2D96AB-92CD-400D-AE93-B4E9AEB044A7}"/>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91" name="正方形/長方形 690">
          <a:extLst>
            <a:ext uri="{FF2B5EF4-FFF2-40B4-BE49-F238E27FC236}">
              <a16:creationId xmlns:a16="http://schemas.microsoft.com/office/drawing/2014/main" id="{02C77DF2-76EB-4310-A70A-FD8ABDF59106}"/>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92" name="正方形/長方形 691">
          <a:extLst>
            <a:ext uri="{FF2B5EF4-FFF2-40B4-BE49-F238E27FC236}">
              <a16:creationId xmlns:a16="http://schemas.microsoft.com/office/drawing/2014/main" id="{ED43F264-52F7-4346-AD5D-F1AF68AE761C}"/>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93" name="テキスト ボックス 692">
          <a:extLst>
            <a:ext uri="{FF2B5EF4-FFF2-40B4-BE49-F238E27FC236}">
              <a16:creationId xmlns:a16="http://schemas.microsoft.com/office/drawing/2014/main" id="{1DFDD49F-B344-462A-A2BB-49266A3A3D35}"/>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94" name="直線コネクタ 693">
          <a:extLst>
            <a:ext uri="{FF2B5EF4-FFF2-40B4-BE49-F238E27FC236}">
              <a16:creationId xmlns:a16="http://schemas.microsoft.com/office/drawing/2014/main" id="{38E5F39E-86C6-490C-8EAD-14A20A799FDB}"/>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95" name="テキスト ボックス 694">
          <a:extLst>
            <a:ext uri="{FF2B5EF4-FFF2-40B4-BE49-F238E27FC236}">
              <a16:creationId xmlns:a16="http://schemas.microsoft.com/office/drawing/2014/main" id="{DC714EDC-98F0-4F60-8714-5DD5425CA529}"/>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96" name="直線コネクタ 695">
          <a:extLst>
            <a:ext uri="{FF2B5EF4-FFF2-40B4-BE49-F238E27FC236}">
              <a16:creationId xmlns:a16="http://schemas.microsoft.com/office/drawing/2014/main" id="{ED9FF1D5-D324-4400-8373-EC0121F75213}"/>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97" name="テキスト ボックス 696">
          <a:extLst>
            <a:ext uri="{FF2B5EF4-FFF2-40B4-BE49-F238E27FC236}">
              <a16:creationId xmlns:a16="http://schemas.microsoft.com/office/drawing/2014/main" id="{5971EED6-65F4-40B2-BFD7-CEF940486EDB}"/>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98" name="直線コネクタ 697">
          <a:extLst>
            <a:ext uri="{FF2B5EF4-FFF2-40B4-BE49-F238E27FC236}">
              <a16:creationId xmlns:a16="http://schemas.microsoft.com/office/drawing/2014/main" id="{8A96E0A7-0DF8-4B9F-AA22-D9FB5CB71F8E}"/>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99" name="テキスト ボックス 698">
          <a:extLst>
            <a:ext uri="{FF2B5EF4-FFF2-40B4-BE49-F238E27FC236}">
              <a16:creationId xmlns:a16="http://schemas.microsoft.com/office/drawing/2014/main" id="{D73006A9-6446-490E-8BC2-F27A654EFE2A}"/>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00" name="直線コネクタ 699">
          <a:extLst>
            <a:ext uri="{FF2B5EF4-FFF2-40B4-BE49-F238E27FC236}">
              <a16:creationId xmlns:a16="http://schemas.microsoft.com/office/drawing/2014/main" id="{39180BD7-2390-4E75-AACE-780780D580D5}"/>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01" name="テキスト ボックス 700">
          <a:extLst>
            <a:ext uri="{FF2B5EF4-FFF2-40B4-BE49-F238E27FC236}">
              <a16:creationId xmlns:a16="http://schemas.microsoft.com/office/drawing/2014/main" id="{50BE79A7-E4DB-4697-949D-0B68140A4AEC}"/>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02" name="直線コネクタ 701">
          <a:extLst>
            <a:ext uri="{FF2B5EF4-FFF2-40B4-BE49-F238E27FC236}">
              <a16:creationId xmlns:a16="http://schemas.microsoft.com/office/drawing/2014/main" id="{41783E99-55B1-43D8-B0D4-3101B5AF4634}"/>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03" name="テキスト ボックス 702">
          <a:extLst>
            <a:ext uri="{FF2B5EF4-FFF2-40B4-BE49-F238E27FC236}">
              <a16:creationId xmlns:a16="http://schemas.microsoft.com/office/drawing/2014/main" id="{83121EBA-4E8A-4EAB-8F0E-6DE9FDE9153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04" name="直線コネクタ 703">
          <a:extLst>
            <a:ext uri="{FF2B5EF4-FFF2-40B4-BE49-F238E27FC236}">
              <a16:creationId xmlns:a16="http://schemas.microsoft.com/office/drawing/2014/main" id="{F742179A-B45B-4800-B969-81E55189475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05" name="テキスト ボックス 704">
          <a:extLst>
            <a:ext uri="{FF2B5EF4-FFF2-40B4-BE49-F238E27FC236}">
              <a16:creationId xmlns:a16="http://schemas.microsoft.com/office/drawing/2014/main" id="{F61667CF-D200-4E54-BD59-6C8C3C523586}"/>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06" name="直線コネクタ 705">
          <a:extLst>
            <a:ext uri="{FF2B5EF4-FFF2-40B4-BE49-F238E27FC236}">
              <a16:creationId xmlns:a16="http://schemas.microsoft.com/office/drawing/2014/main" id="{361479EA-27E7-4313-BCF5-A2A4F4663272}"/>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07" name="テキスト ボックス 706">
          <a:extLst>
            <a:ext uri="{FF2B5EF4-FFF2-40B4-BE49-F238E27FC236}">
              <a16:creationId xmlns:a16="http://schemas.microsoft.com/office/drawing/2014/main" id="{3C48A7F6-35C5-4758-8204-072DFC5A68D1}"/>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08" name="直線コネクタ 707">
          <a:extLst>
            <a:ext uri="{FF2B5EF4-FFF2-40B4-BE49-F238E27FC236}">
              <a16:creationId xmlns:a16="http://schemas.microsoft.com/office/drawing/2014/main" id="{A751E374-508C-4E24-81A9-90FA5D32A322}"/>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09" name="【庁舎】&#10;有形固定資産減価償却率グラフ枠">
          <a:extLst>
            <a:ext uri="{FF2B5EF4-FFF2-40B4-BE49-F238E27FC236}">
              <a16:creationId xmlns:a16="http://schemas.microsoft.com/office/drawing/2014/main" id="{D8EFCFF6-5A51-44FC-B0B4-F26BAD57A189}"/>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149679</xdr:rowOff>
    </xdr:from>
    <xdr:to>
      <xdr:col>85</xdr:col>
      <xdr:colOff>126364</xdr:colOff>
      <xdr:row>109</xdr:row>
      <xdr:rowOff>35379</xdr:rowOff>
    </xdr:to>
    <xdr:cxnSp macro="">
      <xdr:nvCxnSpPr>
        <xdr:cNvPr id="710" name="直線コネクタ 709">
          <a:extLst>
            <a:ext uri="{FF2B5EF4-FFF2-40B4-BE49-F238E27FC236}">
              <a16:creationId xmlns:a16="http://schemas.microsoft.com/office/drawing/2014/main" id="{AF09A5A5-1432-4AEC-B69B-33DF22C9AD3C}"/>
            </a:ext>
          </a:extLst>
        </xdr:cNvPr>
        <xdr:cNvCxnSpPr/>
      </xdr:nvCxnSpPr>
      <xdr:spPr>
        <a:xfrm flipV="1">
          <a:off x="16318864" y="17123229"/>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11" name="【庁舎】&#10;有形固定資産減価償却率最小値テキスト">
          <a:extLst>
            <a:ext uri="{FF2B5EF4-FFF2-40B4-BE49-F238E27FC236}">
              <a16:creationId xmlns:a16="http://schemas.microsoft.com/office/drawing/2014/main" id="{57575164-C7C6-4529-8438-3D84F7E32B9D}"/>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12" name="直線コネクタ 711">
          <a:extLst>
            <a:ext uri="{FF2B5EF4-FFF2-40B4-BE49-F238E27FC236}">
              <a16:creationId xmlns:a16="http://schemas.microsoft.com/office/drawing/2014/main" id="{2B3F70E4-605A-484D-AF20-814E00D40B44}"/>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96356</xdr:rowOff>
    </xdr:from>
    <xdr:ext cx="340478" cy="259045"/>
    <xdr:sp macro="" textlink="">
      <xdr:nvSpPr>
        <xdr:cNvPr id="713" name="【庁舎】&#10;有形固定資産減価償却率最大値テキスト">
          <a:extLst>
            <a:ext uri="{FF2B5EF4-FFF2-40B4-BE49-F238E27FC236}">
              <a16:creationId xmlns:a16="http://schemas.microsoft.com/office/drawing/2014/main" id="{0D9951A2-D191-4EE2-A75E-1564C450A084}"/>
            </a:ext>
          </a:extLst>
        </xdr:cNvPr>
        <xdr:cNvSpPr txBox="1"/>
      </xdr:nvSpPr>
      <xdr:spPr>
        <a:xfrm>
          <a:off x="16357600" y="168984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149679</xdr:rowOff>
    </xdr:from>
    <xdr:to>
      <xdr:col>86</xdr:col>
      <xdr:colOff>25400</xdr:colOff>
      <xdr:row>99</xdr:row>
      <xdr:rowOff>149679</xdr:rowOff>
    </xdr:to>
    <xdr:cxnSp macro="">
      <xdr:nvCxnSpPr>
        <xdr:cNvPr id="714" name="直線コネクタ 713">
          <a:extLst>
            <a:ext uri="{FF2B5EF4-FFF2-40B4-BE49-F238E27FC236}">
              <a16:creationId xmlns:a16="http://schemas.microsoft.com/office/drawing/2014/main" id="{D12A53B4-8A3D-450F-A850-2D347723CA5D}"/>
            </a:ext>
          </a:extLst>
        </xdr:cNvPr>
        <xdr:cNvCxnSpPr/>
      </xdr:nvCxnSpPr>
      <xdr:spPr>
        <a:xfrm>
          <a:off x="16230600" y="1712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96900</xdr:rowOff>
    </xdr:from>
    <xdr:ext cx="405111" cy="259045"/>
    <xdr:sp macro="" textlink="">
      <xdr:nvSpPr>
        <xdr:cNvPr id="715" name="【庁舎】&#10;有形固定資産減価償却率平均値テキスト">
          <a:extLst>
            <a:ext uri="{FF2B5EF4-FFF2-40B4-BE49-F238E27FC236}">
              <a16:creationId xmlns:a16="http://schemas.microsoft.com/office/drawing/2014/main" id="{C48F6C1B-639C-4C5E-9D89-86C5E6E89ACF}"/>
            </a:ext>
          </a:extLst>
        </xdr:cNvPr>
        <xdr:cNvSpPr txBox="1"/>
      </xdr:nvSpPr>
      <xdr:spPr>
        <a:xfrm>
          <a:off x="16357600" y="179277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118473</xdr:rowOff>
    </xdr:from>
    <xdr:to>
      <xdr:col>85</xdr:col>
      <xdr:colOff>177800</xdr:colOff>
      <xdr:row>105</xdr:row>
      <xdr:rowOff>48623</xdr:rowOff>
    </xdr:to>
    <xdr:sp macro="" textlink="">
      <xdr:nvSpPr>
        <xdr:cNvPr id="716" name="フローチャート: 判断 715">
          <a:extLst>
            <a:ext uri="{FF2B5EF4-FFF2-40B4-BE49-F238E27FC236}">
              <a16:creationId xmlns:a16="http://schemas.microsoft.com/office/drawing/2014/main" id="{3FD47000-A9FE-47E8-82E3-BEE7C1C44F70}"/>
            </a:ext>
          </a:extLst>
        </xdr:cNvPr>
        <xdr:cNvSpPr/>
      </xdr:nvSpPr>
      <xdr:spPr>
        <a:xfrm>
          <a:off x="16268700" y="1794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159294</xdr:rowOff>
    </xdr:from>
    <xdr:to>
      <xdr:col>81</xdr:col>
      <xdr:colOff>101600</xdr:colOff>
      <xdr:row>105</xdr:row>
      <xdr:rowOff>89444</xdr:rowOff>
    </xdr:to>
    <xdr:sp macro="" textlink="">
      <xdr:nvSpPr>
        <xdr:cNvPr id="717" name="フローチャート: 判断 716">
          <a:extLst>
            <a:ext uri="{FF2B5EF4-FFF2-40B4-BE49-F238E27FC236}">
              <a16:creationId xmlns:a16="http://schemas.microsoft.com/office/drawing/2014/main" id="{9C787C22-1B68-4F5D-8795-EBDDDA4C6F36}"/>
            </a:ext>
          </a:extLst>
        </xdr:cNvPr>
        <xdr:cNvSpPr/>
      </xdr:nvSpPr>
      <xdr:spPr>
        <a:xfrm>
          <a:off x="15430500" y="1799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15602</xdr:rowOff>
    </xdr:from>
    <xdr:to>
      <xdr:col>76</xdr:col>
      <xdr:colOff>165100</xdr:colOff>
      <xdr:row>105</xdr:row>
      <xdr:rowOff>117202</xdr:rowOff>
    </xdr:to>
    <xdr:sp macro="" textlink="">
      <xdr:nvSpPr>
        <xdr:cNvPr id="718" name="フローチャート: 判断 717">
          <a:extLst>
            <a:ext uri="{FF2B5EF4-FFF2-40B4-BE49-F238E27FC236}">
              <a16:creationId xmlns:a16="http://schemas.microsoft.com/office/drawing/2014/main" id="{CF425ACF-F1AA-4AAB-BAAA-6874534F7AAE}"/>
            </a:ext>
          </a:extLst>
        </xdr:cNvPr>
        <xdr:cNvSpPr/>
      </xdr:nvSpPr>
      <xdr:spPr>
        <a:xfrm>
          <a:off x="14541500" y="18017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13970</xdr:rowOff>
    </xdr:from>
    <xdr:to>
      <xdr:col>72</xdr:col>
      <xdr:colOff>38100</xdr:colOff>
      <xdr:row>105</xdr:row>
      <xdr:rowOff>115570</xdr:rowOff>
    </xdr:to>
    <xdr:sp macro="" textlink="">
      <xdr:nvSpPr>
        <xdr:cNvPr id="719" name="フローチャート: 判断 718">
          <a:extLst>
            <a:ext uri="{FF2B5EF4-FFF2-40B4-BE49-F238E27FC236}">
              <a16:creationId xmlns:a16="http://schemas.microsoft.com/office/drawing/2014/main" id="{9B54D7EA-2235-4255-8E50-30B079E53447}"/>
            </a:ext>
          </a:extLst>
        </xdr:cNvPr>
        <xdr:cNvSpPr/>
      </xdr:nvSpPr>
      <xdr:spPr>
        <a:xfrm>
          <a:off x="13652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35198</xdr:rowOff>
    </xdr:from>
    <xdr:to>
      <xdr:col>67</xdr:col>
      <xdr:colOff>101600</xdr:colOff>
      <xdr:row>105</xdr:row>
      <xdr:rowOff>136798</xdr:rowOff>
    </xdr:to>
    <xdr:sp macro="" textlink="">
      <xdr:nvSpPr>
        <xdr:cNvPr id="720" name="フローチャート: 判断 719">
          <a:extLst>
            <a:ext uri="{FF2B5EF4-FFF2-40B4-BE49-F238E27FC236}">
              <a16:creationId xmlns:a16="http://schemas.microsoft.com/office/drawing/2014/main" id="{66B40EE2-AB02-4CEE-813D-347FD386859F}"/>
            </a:ext>
          </a:extLst>
        </xdr:cNvPr>
        <xdr:cNvSpPr/>
      </xdr:nvSpPr>
      <xdr:spPr>
        <a:xfrm>
          <a:off x="12763500" y="1803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21" name="テキスト ボックス 720">
          <a:extLst>
            <a:ext uri="{FF2B5EF4-FFF2-40B4-BE49-F238E27FC236}">
              <a16:creationId xmlns:a16="http://schemas.microsoft.com/office/drawing/2014/main" id="{20BBDEA6-C01A-478E-A06E-3F853AB4F3DA}"/>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22" name="テキスト ボックス 721">
          <a:extLst>
            <a:ext uri="{FF2B5EF4-FFF2-40B4-BE49-F238E27FC236}">
              <a16:creationId xmlns:a16="http://schemas.microsoft.com/office/drawing/2014/main" id="{BA474A1E-0D7B-458D-A74C-106F08047858}"/>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23" name="テキスト ボックス 722">
          <a:extLst>
            <a:ext uri="{FF2B5EF4-FFF2-40B4-BE49-F238E27FC236}">
              <a16:creationId xmlns:a16="http://schemas.microsoft.com/office/drawing/2014/main" id="{4EEBD7FA-37BB-4838-94FB-A79E10ABC382}"/>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24" name="テキスト ボックス 723">
          <a:extLst>
            <a:ext uri="{FF2B5EF4-FFF2-40B4-BE49-F238E27FC236}">
              <a16:creationId xmlns:a16="http://schemas.microsoft.com/office/drawing/2014/main" id="{89AB250C-EF6F-4D30-A62D-EA8A8E46DC74}"/>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25" name="テキスト ボックス 724">
          <a:extLst>
            <a:ext uri="{FF2B5EF4-FFF2-40B4-BE49-F238E27FC236}">
              <a16:creationId xmlns:a16="http://schemas.microsoft.com/office/drawing/2014/main" id="{37C6177F-2B4E-48C0-8453-A3217395FD7D}"/>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74386</xdr:rowOff>
    </xdr:from>
    <xdr:to>
      <xdr:col>81</xdr:col>
      <xdr:colOff>101600</xdr:colOff>
      <xdr:row>107</xdr:row>
      <xdr:rowOff>4536</xdr:rowOff>
    </xdr:to>
    <xdr:sp macro="" textlink="">
      <xdr:nvSpPr>
        <xdr:cNvPr id="726" name="楕円 725">
          <a:extLst>
            <a:ext uri="{FF2B5EF4-FFF2-40B4-BE49-F238E27FC236}">
              <a16:creationId xmlns:a16="http://schemas.microsoft.com/office/drawing/2014/main" id="{593A1075-31AA-48DE-A35F-612E4FAF3340}"/>
            </a:ext>
          </a:extLst>
        </xdr:cNvPr>
        <xdr:cNvSpPr/>
      </xdr:nvSpPr>
      <xdr:spPr>
        <a:xfrm>
          <a:off x="15430500" y="1824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106</xdr:row>
      <xdr:rowOff>27032</xdr:rowOff>
    </xdr:from>
    <xdr:to>
      <xdr:col>76</xdr:col>
      <xdr:colOff>165100</xdr:colOff>
      <xdr:row>106</xdr:row>
      <xdr:rowOff>128632</xdr:rowOff>
    </xdr:to>
    <xdr:sp macro="" textlink="">
      <xdr:nvSpPr>
        <xdr:cNvPr id="727" name="楕円 726">
          <a:extLst>
            <a:ext uri="{FF2B5EF4-FFF2-40B4-BE49-F238E27FC236}">
              <a16:creationId xmlns:a16="http://schemas.microsoft.com/office/drawing/2014/main" id="{A5147869-8839-4724-98D9-79282CAB4FE9}"/>
            </a:ext>
          </a:extLst>
        </xdr:cNvPr>
        <xdr:cNvSpPr/>
      </xdr:nvSpPr>
      <xdr:spPr>
        <a:xfrm>
          <a:off x="14541500" y="1820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77832</xdr:rowOff>
    </xdr:from>
    <xdr:to>
      <xdr:col>81</xdr:col>
      <xdr:colOff>50800</xdr:colOff>
      <xdr:row>106</xdr:row>
      <xdr:rowOff>125186</xdr:rowOff>
    </xdr:to>
    <xdr:cxnSp macro="">
      <xdr:nvCxnSpPr>
        <xdr:cNvPr id="728" name="直線コネクタ 727">
          <a:extLst>
            <a:ext uri="{FF2B5EF4-FFF2-40B4-BE49-F238E27FC236}">
              <a16:creationId xmlns:a16="http://schemas.microsoft.com/office/drawing/2014/main" id="{EEB8210D-823C-4A4E-8880-68DC92DFC06E}"/>
            </a:ext>
          </a:extLst>
        </xdr:cNvPr>
        <xdr:cNvCxnSpPr/>
      </xdr:nvCxnSpPr>
      <xdr:spPr>
        <a:xfrm>
          <a:off x="14592300" y="18251532"/>
          <a:ext cx="889000" cy="47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151130</xdr:rowOff>
    </xdr:from>
    <xdr:to>
      <xdr:col>72</xdr:col>
      <xdr:colOff>38100</xdr:colOff>
      <xdr:row>106</xdr:row>
      <xdr:rowOff>81280</xdr:rowOff>
    </xdr:to>
    <xdr:sp macro="" textlink="">
      <xdr:nvSpPr>
        <xdr:cNvPr id="729" name="楕円 728">
          <a:extLst>
            <a:ext uri="{FF2B5EF4-FFF2-40B4-BE49-F238E27FC236}">
              <a16:creationId xmlns:a16="http://schemas.microsoft.com/office/drawing/2014/main" id="{581392A1-9F0D-4280-B1D6-D81C1BFD7CC0}"/>
            </a:ext>
          </a:extLst>
        </xdr:cNvPr>
        <xdr:cNvSpPr/>
      </xdr:nvSpPr>
      <xdr:spPr>
        <a:xfrm>
          <a:off x="13652500" y="1815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30480</xdr:rowOff>
    </xdr:from>
    <xdr:to>
      <xdr:col>76</xdr:col>
      <xdr:colOff>114300</xdr:colOff>
      <xdr:row>106</xdr:row>
      <xdr:rowOff>77832</xdr:rowOff>
    </xdr:to>
    <xdr:cxnSp macro="">
      <xdr:nvCxnSpPr>
        <xdr:cNvPr id="730" name="直線コネクタ 729">
          <a:extLst>
            <a:ext uri="{FF2B5EF4-FFF2-40B4-BE49-F238E27FC236}">
              <a16:creationId xmlns:a16="http://schemas.microsoft.com/office/drawing/2014/main" id="{D9BAC1C3-E0CD-4746-92F4-EE3C6DE2445E}"/>
            </a:ext>
          </a:extLst>
        </xdr:cNvPr>
        <xdr:cNvCxnSpPr/>
      </xdr:nvCxnSpPr>
      <xdr:spPr>
        <a:xfrm>
          <a:off x="13703300" y="18204180"/>
          <a:ext cx="889000"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125005</xdr:rowOff>
    </xdr:from>
    <xdr:to>
      <xdr:col>67</xdr:col>
      <xdr:colOff>101600</xdr:colOff>
      <xdr:row>106</xdr:row>
      <xdr:rowOff>55155</xdr:rowOff>
    </xdr:to>
    <xdr:sp macro="" textlink="">
      <xdr:nvSpPr>
        <xdr:cNvPr id="731" name="楕円 730">
          <a:extLst>
            <a:ext uri="{FF2B5EF4-FFF2-40B4-BE49-F238E27FC236}">
              <a16:creationId xmlns:a16="http://schemas.microsoft.com/office/drawing/2014/main" id="{79F38648-0FED-4C39-AEAE-293E95722C94}"/>
            </a:ext>
          </a:extLst>
        </xdr:cNvPr>
        <xdr:cNvSpPr/>
      </xdr:nvSpPr>
      <xdr:spPr>
        <a:xfrm>
          <a:off x="12763500" y="18127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4355</xdr:rowOff>
    </xdr:from>
    <xdr:to>
      <xdr:col>71</xdr:col>
      <xdr:colOff>177800</xdr:colOff>
      <xdr:row>106</xdr:row>
      <xdr:rowOff>30480</xdr:rowOff>
    </xdr:to>
    <xdr:cxnSp macro="">
      <xdr:nvCxnSpPr>
        <xdr:cNvPr id="732" name="直線コネクタ 731">
          <a:extLst>
            <a:ext uri="{FF2B5EF4-FFF2-40B4-BE49-F238E27FC236}">
              <a16:creationId xmlns:a16="http://schemas.microsoft.com/office/drawing/2014/main" id="{2745C995-A0BD-4E62-974F-E9B0FF26009C}"/>
            </a:ext>
          </a:extLst>
        </xdr:cNvPr>
        <xdr:cNvCxnSpPr/>
      </xdr:nvCxnSpPr>
      <xdr:spPr>
        <a:xfrm>
          <a:off x="12814300" y="18178055"/>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105971</xdr:rowOff>
    </xdr:from>
    <xdr:ext cx="405111" cy="259045"/>
    <xdr:sp macro="" textlink="">
      <xdr:nvSpPr>
        <xdr:cNvPr id="733" name="n_1aveValue【庁舎】&#10;有形固定資産減価償却率">
          <a:extLst>
            <a:ext uri="{FF2B5EF4-FFF2-40B4-BE49-F238E27FC236}">
              <a16:creationId xmlns:a16="http://schemas.microsoft.com/office/drawing/2014/main" id="{430DE28A-1A69-46C3-B21E-1328D512E89B}"/>
            </a:ext>
          </a:extLst>
        </xdr:cNvPr>
        <xdr:cNvSpPr txBox="1"/>
      </xdr:nvSpPr>
      <xdr:spPr>
        <a:xfrm>
          <a:off x="15266044" y="1776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133729</xdr:rowOff>
    </xdr:from>
    <xdr:ext cx="405111" cy="259045"/>
    <xdr:sp macro="" textlink="">
      <xdr:nvSpPr>
        <xdr:cNvPr id="734" name="n_2aveValue【庁舎】&#10;有形固定資産減価償却率">
          <a:extLst>
            <a:ext uri="{FF2B5EF4-FFF2-40B4-BE49-F238E27FC236}">
              <a16:creationId xmlns:a16="http://schemas.microsoft.com/office/drawing/2014/main" id="{D7F6B32D-9941-41EB-86B0-93E1CE805B05}"/>
            </a:ext>
          </a:extLst>
        </xdr:cNvPr>
        <xdr:cNvSpPr txBox="1"/>
      </xdr:nvSpPr>
      <xdr:spPr>
        <a:xfrm>
          <a:off x="14389744" y="17793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132097</xdr:rowOff>
    </xdr:from>
    <xdr:ext cx="405111" cy="259045"/>
    <xdr:sp macro="" textlink="">
      <xdr:nvSpPr>
        <xdr:cNvPr id="735" name="n_3aveValue【庁舎】&#10;有形固定資産減価償却率">
          <a:extLst>
            <a:ext uri="{FF2B5EF4-FFF2-40B4-BE49-F238E27FC236}">
              <a16:creationId xmlns:a16="http://schemas.microsoft.com/office/drawing/2014/main" id="{F7A93216-5916-4BD6-B50D-52FF6CD6417A}"/>
            </a:ext>
          </a:extLst>
        </xdr:cNvPr>
        <xdr:cNvSpPr txBox="1"/>
      </xdr:nvSpPr>
      <xdr:spPr>
        <a:xfrm>
          <a:off x="13500744" y="1779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153325</xdr:rowOff>
    </xdr:from>
    <xdr:ext cx="405111" cy="259045"/>
    <xdr:sp macro="" textlink="">
      <xdr:nvSpPr>
        <xdr:cNvPr id="736" name="n_4aveValue【庁舎】&#10;有形固定資産減価償却率">
          <a:extLst>
            <a:ext uri="{FF2B5EF4-FFF2-40B4-BE49-F238E27FC236}">
              <a16:creationId xmlns:a16="http://schemas.microsoft.com/office/drawing/2014/main" id="{9E9E972B-800D-499A-8761-BC13AAA82BAB}"/>
            </a:ext>
          </a:extLst>
        </xdr:cNvPr>
        <xdr:cNvSpPr txBox="1"/>
      </xdr:nvSpPr>
      <xdr:spPr>
        <a:xfrm>
          <a:off x="12611744" y="17812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167113</xdr:rowOff>
    </xdr:from>
    <xdr:ext cx="405111" cy="259045"/>
    <xdr:sp macro="" textlink="">
      <xdr:nvSpPr>
        <xdr:cNvPr id="737" name="n_1mainValue【庁舎】&#10;有形固定資産減価償却率">
          <a:extLst>
            <a:ext uri="{FF2B5EF4-FFF2-40B4-BE49-F238E27FC236}">
              <a16:creationId xmlns:a16="http://schemas.microsoft.com/office/drawing/2014/main" id="{47D26D9E-DD7A-446E-BFF7-97A9CF1D2E04}"/>
            </a:ext>
          </a:extLst>
        </xdr:cNvPr>
        <xdr:cNvSpPr txBox="1"/>
      </xdr:nvSpPr>
      <xdr:spPr>
        <a:xfrm>
          <a:off x="15266044" y="18340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119759</xdr:rowOff>
    </xdr:from>
    <xdr:ext cx="405111" cy="259045"/>
    <xdr:sp macro="" textlink="">
      <xdr:nvSpPr>
        <xdr:cNvPr id="738" name="n_2mainValue【庁舎】&#10;有形固定資産減価償却率">
          <a:extLst>
            <a:ext uri="{FF2B5EF4-FFF2-40B4-BE49-F238E27FC236}">
              <a16:creationId xmlns:a16="http://schemas.microsoft.com/office/drawing/2014/main" id="{73C812CB-1CF3-4221-9715-59AB590E6566}"/>
            </a:ext>
          </a:extLst>
        </xdr:cNvPr>
        <xdr:cNvSpPr txBox="1"/>
      </xdr:nvSpPr>
      <xdr:spPr>
        <a:xfrm>
          <a:off x="14389744" y="18293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72407</xdr:rowOff>
    </xdr:from>
    <xdr:ext cx="405111" cy="259045"/>
    <xdr:sp macro="" textlink="">
      <xdr:nvSpPr>
        <xdr:cNvPr id="739" name="n_3mainValue【庁舎】&#10;有形固定資産減価償却率">
          <a:extLst>
            <a:ext uri="{FF2B5EF4-FFF2-40B4-BE49-F238E27FC236}">
              <a16:creationId xmlns:a16="http://schemas.microsoft.com/office/drawing/2014/main" id="{0F725A86-8F9C-4838-8E34-4584B511AFD2}"/>
            </a:ext>
          </a:extLst>
        </xdr:cNvPr>
        <xdr:cNvSpPr txBox="1"/>
      </xdr:nvSpPr>
      <xdr:spPr>
        <a:xfrm>
          <a:off x="13500744" y="1824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46282</xdr:rowOff>
    </xdr:from>
    <xdr:ext cx="405111" cy="259045"/>
    <xdr:sp macro="" textlink="">
      <xdr:nvSpPr>
        <xdr:cNvPr id="740" name="n_4mainValue【庁舎】&#10;有形固定資産減価償却率">
          <a:extLst>
            <a:ext uri="{FF2B5EF4-FFF2-40B4-BE49-F238E27FC236}">
              <a16:creationId xmlns:a16="http://schemas.microsoft.com/office/drawing/2014/main" id="{DA8D597B-F0F7-4F48-B864-A97BA64FE3B7}"/>
            </a:ext>
          </a:extLst>
        </xdr:cNvPr>
        <xdr:cNvSpPr txBox="1"/>
      </xdr:nvSpPr>
      <xdr:spPr>
        <a:xfrm>
          <a:off x="12611744" y="1821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41" name="正方形/長方形 740">
          <a:extLst>
            <a:ext uri="{FF2B5EF4-FFF2-40B4-BE49-F238E27FC236}">
              <a16:creationId xmlns:a16="http://schemas.microsoft.com/office/drawing/2014/main" id="{28D80B28-06AE-4F59-8BE0-86F7E26BD59C}"/>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42" name="正方形/長方形 741">
          <a:extLst>
            <a:ext uri="{FF2B5EF4-FFF2-40B4-BE49-F238E27FC236}">
              <a16:creationId xmlns:a16="http://schemas.microsoft.com/office/drawing/2014/main" id="{3CC0D366-2F17-44C1-AA2E-C9555A03A7CD}"/>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43" name="正方形/長方形 742">
          <a:extLst>
            <a:ext uri="{FF2B5EF4-FFF2-40B4-BE49-F238E27FC236}">
              <a16:creationId xmlns:a16="http://schemas.microsoft.com/office/drawing/2014/main" id="{7B483DF2-6B93-4DE3-A3B5-DA918CE71273}"/>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44" name="正方形/長方形 743">
          <a:extLst>
            <a:ext uri="{FF2B5EF4-FFF2-40B4-BE49-F238E27FC236}">
              <a16:creationId xmlns:a16="http://schemas.microsoft.com/office/drawing/2014/main" id="{EA31645A-E35D-477F-B0D2-A3FC8F5F6597}"/>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45" name="正方形/長方形 744">
          <a:extLst>
            <a:ext uri="{FF2B5EF4-FFF2-40B4-BE49-F238E27FC236}">
              <a16:creationId xmlns:a16="http://schemas.microsoft.com/office/drawing/2014/main" id="{0DBC1139-ABAE-4AE6-BA15-90A4E067FA66}"/>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46" name="正方形/長方形 745">
          <a:extLst>
            <a:ext uri="{FF2B5EF4-FFF2-40B4-BE49-F238E27FC236}">
              <a16:creationId xmlns:a16="http://schemas.microsoft.com/office/drawing/2014/main" id="{0A074689-DD2F-4A9C-A0DF-42A7610E0414}"/>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47" name="正方形/長方形 746">
          <a:extLst>
            <a:ext uri="{FF2B5EF4-FFF2-40B4-BE49-F238E27FC236}">
              <a16:creationId xmlns:a16="http://schemas.microsoft.com/office/drawing/2014/main" id="{F4B57394-EEFB-4156-AC2D-B0A705ACDDBB}"/>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48" name="正方形/長方形 747">
          <a:extLst>
            <a:ext uri="{FF2B5EF4-FFF2-40B4-BE49-F238E27FC236}">
              <a16:creationId xmlns:a16="http://schemas.microsoft.com/office/drawing/2014/main" id="{17E23A4E-E05F-448A-A8DF-80363AE2CCAA}"/>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49" name="テキスト ボックス 748">
          <a:extLst>
            <a:ext uri="{FF2B5EF4-FFF2-40B4-BE49-F238E27FC236}">
              <a16:creationId xmlns:a16="http://schemas.microsoft.com/office/drawing/2014/main" id="{8AABD92C-7B51-4D58-8686-3921549739C2}"/>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50" name="直線コネクタ 749">
          <a:extLst>
            <a:ext uri="{FF2B5EF4-FFF2-40B4-BE49-F238E27FC236}">
              <a16:creationId xmlns:a16="http://schemas.microsoft.com/office/drawing/2014/main" id="{F0EECEE2-0B74-4F4C-91F8-4601268D81BA}"/>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51" name="直線コネクタ 750">
          <a:extLst>
            <a:ext uri="{FF2B5EF4-FFF2-40B4-BE49-F238E27FC236}">
              <a16:creationId xmlns:a16="http://schemas.microsoft.com/office/drawing/2014/main" id="{66F670D3-330B-413B-976F-3BE35BE11C43}"/>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52" name="テキスト ボックス 751">
          <a:extLst>
            <a:ext uri="{FF2B5EF4-FFF2-40B4-BE49-F238E27FC236}">
              <a16:creationId xmlns:a16="http://schemas.microsoft.com/office/drawing/2014/main" id="{A1B55CD1-F221-4D0A-ACE1-DA329760C666}"/>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53" name="直線コネクタ 752">
          <a:extLst>
            <a:ext uri="{FF2B5EF4-FFF2-40B4-BE49-F238E27FC236}">
              <a16:creationId xmlns:a16="http://schemas.microsoft.com/office/drawing/2014/main" id="{41282BDD-801D-4864-B3E0-0A0FAB9D9785}"/>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54" name="テキスト ボックス 753">
          <a:extLst>
            <a:ext uri="{FF2B5EF4-FFF2-40B4-BE49-F238E27FC236}">
              <a16:creationId xmlns:a16="http://schemas.microsoft.com/office/drawing/2014/main" id="{DE5344AD-766D-4C26-9F58-72B3AB08E785}"/>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55" name="直線コネクタ 754">
          <a:extLst>
            <a:ext uri="{FF2B5EF4-FFF2-40B4-BE49-F238E27FC236}">
              <a16:creationId xmlns:a16="http://schemas.microsoft.com/office/drawing/2014/main" id="{7ABC1115-7BAB-4708-BD96-2A5B850A691E}"/>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56" name="テキスト ボックス 755">
          <a:extLst>
            <a:ext uri="{FF2B5EF4-FFF2-40B4-BE49-F238E27FC236}">
              <a16:creationId xmlns:a16="http://schemas.microsoft.com/office/drawing/2014/main" id="{6C0C95C4-FF21-4AA8-95D3-5129C94B6C3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57" name="直線コネクタ 756">
          <a:extLst>
            <a:ext uri="{FF2B5EF4-FFF2-40B4-BE49-F238E27FC236}">
              <a16:creationId xmlns:a16="http://schemas.microsoft.com/office/drawing/2014/main" id="{247B5E3D-7CBC-408D-82A9-436F95025A79}"/>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58" name="テキスト ボックス 757">
          <a:extLst>
            <a:ext uri="{FF2B5EF4-FFF2-40B4-BE49-F238E27FC236}">
              <a16:creationId xmlns:a16="http://schemas.microsoft.com/office/drawing/2014/main" id="{61F37FD2-80DE-4A39-91E6-B05EB567B1D6}"/>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59" name="直線コネクタ 758">
          <a:extLst>
            <a:ext uri="{FF2B5EF4-FFF2-40B4-BE49-F238E27FC236}">
              <a16:creationId xmlns:a16="http://schemas.microsoft.com/office/drawing/2014/main" id="{8EC91C23-9EC0-4349-AB69-07E6E555ABB2}"/>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60" name="テキスト ボックス 759">
          <a:extLst>
            <a:ext uri="{FF2B5EF4-FFF2-40B4-BE49-F238E27FC236}">
              <a16:creationId xmlns:a16="http://schemas.microsoft.com/office/drawing/2014/main" id="{B507329E-C3A8-4971-9A5A-5F15921550FC}"/>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61" name="直線コネクタ 760">
          <a:extLst>
            <a:ext uri="{FF2B5EF4-FFF2-40B4-BE49-F238E27FC236}">
              <a16:creationId xmlns:a16="http://schemas.microsoft.com/office/drawing/2014/main" id="{C37F2C1A-1214-4826-8230-43C14401C9DA}"/>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62" name="テキスト ボックス 761">
          <a:extLst>
            <a:ext uri="{FF2B5EF4-FFF2-40B4-BE49-F238E27FC236}">
              <a16:creationId xmlns:a16="http://schemas.microsoft.com/office/drawing/2014/main" id="{F5767648-4D77-42F7-8A81-45BD25FAA11D}"/>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63" name="【庁舎】&#10;一人当たり面積グラフ枠">
          <a:extLst>
            <a:ext uri="{FF2B5EF4-FFF2-40B4-BE49-F238E27FC236}">
              <a16:creationId xmlns:a16="http://schemas.microsoft.com/office/drawing/2014/main" id="{D1EB1176-996E-43B8-B079-92A8289B443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107062</xdr:rowOff>
    </xdr:from>
    <xdr:to>
      <xdr:col>116</xdr:col>
      <xdr:colOff>62864</xdr:colOff>
      <xdr:row>108</xdr:row>
      <xdr:rowOff>79248</xdr:rowOff>
    </xdr:to>
    <xdr:cxnSp macro="">
      <xdr:nvCxnSpPr>
        <xdr:cNvPr id="764" name="直線コネクタ 763">
          <a:extLst>
            <a:ext uri="{FF2B5EF4-FFF2-40B4-BE49-F238E27FC236}">
              <a16:creationId xmlns:a16="http://schemas.microsoft.com/office/drawing/2014/main" id="{36CAB38F-78C5-4874-AA92-433B5EA3871F}"/>
            </a:ext>
          </a:extLst>
        </xdr:cNvPr>
        <xdr:cNvCxnSpPr/>
      </xdr:nvCxnSpPr>
      <xdr:spPr>
        <a:xfrm flipV="1">
          <a:off x="22160864" y="17252062"/>
          <a:ext cx="0" cy="13437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83075</xdr:rowOff>
    </xdr:from>
    <xdr:ext cx="469744" cy="259045"/>
    <xdr:sp macro="" textlink="">
      <xdr:nvSpPr>
        <xdr:cNvPr id="765" name="【庁舎】&#10;一人当たり面積最小値テキスト">
          <a:extLst>
            <a:ext uri="{FF2B5EF4-FFF2-40B4-BE49-F238E27FC236}">
              <a16:creationId xmlns:a16="http://schemas.microsoft.com/office/drawing/2014/main" id="{51969715-A5EA-497C-80CD-13E9046AC62B}"/>
            </a:ext>
          </a:extLst>
        </xdr:cNvPr>
        <xdr:cNvSpPr txBox="1"/>
      </xdr:nvSpPr>
      <xdr:spPr>
        <a:xfrm>
          <a:off x="22199600" y="18599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79248</xdr:rowOff>
    </xdr:from>
    <xdr:to>
      <xdr:col>116</xdr:col>
      <xdr:colOff>152400</xdr:colOff>
      <xdr:row>108</xdr:row>
      <xdr:rowOff>79248</xdr:rowOff>
    </xdr:to>
    <xdr:cxnSp macro="">
      <xdr:nvCxnSpPr>
        <xdr:cNvPr id="766" name="直線コネクタ 765">
          <a:extLst>
            <a:ext uri="{FF2B5EF4-FFF2-40B4-BE49-F238E27FC236}">
              <a16:creationId xmlns:a16="http://schemas.microsoft.com/office/drawing/2014/main" id="{0BCE36BB-278F-4666-ABD5-A20BB0084955}"/>
            </a:ext>
          </a:extLst>
        </xdr:cNvPr>
        <xdr:cNvCxnSpPr/>
      </xdr:nvCxnSpPr>
      <xdr:spPr>
        <a:xfrm>
          <a:off x="22072600" y="18595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53739</xdr:rowOff>
    </xdr:from>
    <xdr:ext cx="469744" cy="259045"/>
    <xdr:sp macro="" textlink="">
      <xdr:nvSpPr>
        <xdr:cNvPr id="767" name="【庁舎】&#10;一人当たり面積最大値テキスト">
          <a:extLst>
            <a:ext uri="{FF2B5EF4-FFF2-40B4-BE49-F238E27FC236}">
              <a16:creationId xmlns:a16="http://schemas.microsoft.com/office/drawing/2014/main" id="{525A4C8D-DF50-411C-9E83-F27C5BE172B4}"/>
            </a:ext>
          </a:extLst>
        </xdr:cNvPr>
        <xdr:cNvSpPr txBox="1"/>
      </xdr:nvSpPr>
      <xdr:spPr>
        <a:xfrm>
          <a:off x="22199600" y="17027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107062</xdr:rowOff>
    </xdr:from>
    <xdr:to>
      <xdr:col>116</xdr:col>
      <xdr:colOff>152400</xdr:colOff>
      <xdr:row>100</xdr:row>
      <xdr:rowOff>107062</xdr:rowOff>
    </xdr:to>
    <xdr:cxnSp macro="">
      <xdr:nvCxnSpPr>
        <xdr:cNvPr id="768" name="直線コネクタ 767">
          <a:extLst>
            <a:ext uri="{FF2B5EF4-FFF2-40B4-BE49-F238E27FC236}">
              <a16:creationId xmlns:a16="http://schemas.microsoft.com/office/drawing/2014/main" id="{FBCBA6A2-E6F9-4A97-BC0C-1F0CE7D5C80C}"/>
            </a:ext>
          </a:extLst>
        </xdr:cNvPr>
        <xdr:cNvCxnSpPr/>
      </xdr:nvCxnSpPr>
      <xdr:spPr>
        <a:xfrm>
          <a:off x="22072600" y="17252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54881</xdr:rowOff>
    </xdr:from>
    <xdr:ext cx="469744" cy="259045"/>
    <xdr:sp macro="" textlink="">
      <xdr:nvSpPr>
        <xdr:cNvPr id="769" name="【庁舎】&#10;一人当たり面積平均値テキスト">
          <a:extLst>
            <a:ext uri="{FF2B5EF4-FFF2-40B4-BE49-F238E27FC236}">
              <a16:creationId xmlns:a16="http://schemas.microsoft.com/office/drawing/2014/main" id="{DE27FD56-F366-41AA-934F-8BB0BD7A31D6}"/>
            </a:ext>
          </a:extLst>
        </xdr:cNvPr>
        <xdr:cNvSpPr txBox="1"/>
      </xdr:nvSpPr>
      <xdr:spPr>
        <a:xfrm>
          <a:off x="22199600" y="182285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76454</xdr:rowOff>
    </xdr:from>
    <xdr:to>
      <xdr:col>116</xdr:col>
      <xdr:colOff>114300</xdr:colOff>
      <xdr:row>107</xdr:row>
      <xdr:rowOff>6604</xdr:rowOff>
    </xdr:to>
    <xdr:sp macro="" textlink="">
      <xdr:nvSpPr>
        <xdr:cNvPr id="770" name="フローチャート: 判断 769">
          <a:extLst>
            <a:ext uri="{FF2B5EF4-FFF2-40B4-BE49-F238E27FC236}">
              <a16:creationId xmlns:a16="http://schemas.microsoft.com/office/drawing/2014/main" id="{730BC553-E22F-42F6-A769-77E51F2E8FFD}"/>
            </a:ext>
          </a:extLst>
        </xdr:cNvPr>
        <xdr:cNvSpPr/>
      </xdr:nvSpPr>
      <xdr:spPr>
        <a:xfrm>
          <a:off x="22110700" y="1825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92456</xdr:rowOff>
    </xdr:from>
    <xdr:to>
      <xdr:col>112</xdr:col>
      <xdr:colOff>38100</xdr:colOff>
      <xdr:row>107</xdr:row>
      <xdr:rowOff>22606</xdr:rowOff>
    </xdr:to>
    <xdr:sp macro="" textlink="">
      <xdr:nvSpPr>
        <xdr:cNvPr id="771" name="フローチャート: 判断 770">
          <a:extLst>
            <a:ext uri="{FF2B5EF4-FFF2-40B4-BE49-F238E27FC236}">
              <a16:creationId xmlns:a16="http://schemas.microsoft.com/office/drawing/2014/main" id="{58F30732-BA07-40D3-8DB7-D20630D5F4E2}"/>
            </a:ext>
          </a:extLst>
        </xdr:cNvPr>
        <xdr:cNvSpPr/>
      </xdr:nvSpPr>
      <xdr:spPr>
        <a:xfrm>
          <a:off x="21272500" y="18266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100837</xdr:rowOff>
    </xdr:from>
    <xdr:to>
      <xdr:col>107</xdr:col>
      <xdr:colOff>101600</xdr:colOff>
      <xdr:row>107</xdr:row>
      <xdr:rowOff>30987</xdr:rowOff>
    </xdr:to>
    <xdr:sp macro="" textlink="">
      <xdr:nvSpPr>
        <xdr:cNvPr id="772" name="フローチャート: 判断 771">
          <a:extLst>
            <a:ext uri="{FF2B5EF4-FFF2-40B4-BE49-F238E27FC236}">
              <a16:creationId xmlns:a16="http://schemas.microsoft.com/office/drawing/2014/main" id="{7340024C-451A-4E84-BD9E-E87938DED667}"/>
            </a:ext>
          </a:extLst>
        </xdr:cNvPr>
        <xdr:cNvSpPr/>
      </xdr:nvSpPr>
      <xdr:spPr>
        <a:xfrm>
          <a:off x="20383500" y="1827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108838</xdr:rowOff>
    </xdr:from>
    <xdr:to>
      <xdr:col>102</xdr:col>
      <xdr:colOff>165100</xdr:colOff>
      <xdr:row>107</xdr:row>
      <xdr:rowOff>38988</xdr:rowOff>
    </xdr:to>
    <xdr:sp macro="" textlink="">
      <xdr:nvSpPr>
        <xdr:cNvPr id="773" name="フローチャート: 判断 772">
          <a:extLst>
            <a:ext uri="{FF2B5EF4-FFF2-40B4-BE49-F238E27FC236}">
              <a16:creationId xmlns:a16="http://schemas.microsoft.com/office/drawing/2014/main" id="{80082845-FD0F-41D2-A04A-251565A2CC76}"/>
            </a:ext>
          </a:extLst>
        </xdr:cNvPr>
        <xdr:cNvSpPr/>
      </xdr:nvSpPr>
      <xdr:spPr>
        <a:xfrm>
          <a:off x="19494500" y="1828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113030</xdr:rowOff>
    </xdr:from>
    <xdr:to>
      <xdr:col>98</xdr:col>
      <xdr:colOff>38100</xdr:colOff>
      <xdr:row>107</xdr:row>
      <xdr:rowOff>43180</xdr:rowOff>
    </xdr:to>
    <xdr:sp macro="" textlink="">
      <xdr:nvSpPr>
        <xdr:cNvPr id="774" name="フローチャート: 判断 773">
          <a:extLst>
            <a:ext uri="{FF2B5EF4-FFF2-40B4-BE49-F238E27FC236}">
              <a16:creationId xmlns:a16="http://schemas.microsoft.com/office/drawing/2014/main" id="{B14B4AD8-1997-4C05-B413-850DB1DF49B2}"/>
            </a:ext>
          </a:extLst>
        </xdr:cNvPr>
        <xdr:cNvSpPr/>
      </xdr:nvSpPr>
      <xdr:spPr>
        <a:xfrm>
          <a:off x="18605500" y="1828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F15862FD-B55A-4C71-831D-8820F31838E7}"/>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BF84AC60-942F-46A2-95E1-56D9413A737F}"/>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E0116E5B-8768-45E9-9367-23F8E3A12416}"/>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E8C4B73E-143C-4062-BA7C-4A219522AB7D}"/>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4B88DA7B-FF0F-45AA-86C9-1A8E7BD3BCAA}"/>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130556</xdr:rowOff>
    </xdr:from>
    <xdr:to>
      <xdr:col>112</xdr:col>
      <xdr:colOff>38100</xdr:colOff>
      <xdr:row>106</xdr:row>
      <xdr:rowOff>60706</xdr:rowOff>
    </xdr:to>
    <xdr:sp macro="" textlink="">
      <xdr:nvSpPr>
        <xdr:cNvPr id="780" name="楕円 779">
          <a:extLst>
            <a:ext uri="{FF2B5EF4-FFF2-40B4-BE49-F238E27FC236}">
              <a16:creationId xmlns:a16="http://schemas.microsoft.com/office/drawing/2014/main" id="{43AF168B-24FC-44CE-BB82-B68974025D0A}"/>
            </a:ext>
          </a:extLst>
        </xdr:cNvPr>
        <xdr:cNvSpPr/>
      </xdr:nvSpPr>
      <xdr:spPr>
        <a:xfrm>
          <a:off x="21272500" y="18132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138557</xdr:rowOff>
    </xdr:from>
    <xdr:to>
      <xdr:col>107</xdr:col>
      <xdr:colOff>101600</xdr:colOff>
      <xdr:row>106</xdr:row>
      <xdr:rowOff>68707</xdr:rowOff>
    </xdr:to>
    <xdr:sp macro="" textlink="">
      <xdr:nvSpPr>
        <xdr:cNvPr id="781" name="楕円 780">
          <a:extLst>
            <a:ext uri="{FF2B5EF4-FFF2-40B4-BE49-F238E27FC236}">
              <a16:creationId xmlns:a16="http://schemas.microsoft.com/office/drawing/2014/main" id="{59947B3D-93BB-4F3A-9E7D-39B4AD019320}"/>
            </a:ext>
          </a:extLst>
        </xdr:cNvPr>
        <xdr:cNvSpPr/>
      </xdr:nvSpPr>
      <xdr:spPr>
        <a:xfrm>
          <a:off x="20383500" y="18140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9906</xdr:rowOff>
    </xdr:from>
    <xdr:to>
      <xdr:col>111</xdr:col>
      <xdr:colOff>177800</xdr:colOff>
      <xdr:row>106</xdr:row>
      <xdr:rowOff>17907</xdr:rowOff>
    </xdr:to>
    <xdr:cxnSp macro="">
      <xdr:nvCxnSpPr>
        <xdr:cNvPr id="782" name="直線コネクタ 781">
          <a:extLst>
            <a:ext uri="{FF2B5EF4-FFF2-40B4-BE49-F238E27FC236}">
              <a16:creationId xmlns:a16="http://schemas.microsoft.com/office/drawing/2014/main" id="{FC38D699-F2BA-4A11-BFBF-6562D087D8DB}"/>
            </a:ext>
          </a:extLst>
        </xdr:cNvPr>
        <xdr:cNvCxnSpPr/>
      </xdr:nvCxnSpPr>
      <xdr:spPr>
        <a:xfrm flipV="1">
          <a:off x="20434300" y="18183606"/>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147701</xdr:rowOff>
    </xdr:from>
    <xdr:to>
      <xdr:col>102</xdr:col>
      <xdr:colOff>165100</xdr:colOff>
      <xdr:row>106</xdr:row>
      <xdr:rowOff>77851</xdr:rowOff>
    </xdr:to>
    <xdr:sp macro="" textlink="">
      <xdr:nvSpPr>
        <xdr:cNvPr id="783" name="楕円 782">
          <a:extLst>
            <a:ext uri="{FF2B5EF4-FFF2-40B4-BE49-F238E27FC236}">
              <a16:creationId xmlns:a16="http://schemas.microsoft.com/office/drawing/2014/main" id="{EAB30722-8ACA-4675-B63B-1DFAC2D649AE}"/>
            </a:ext>
          </a:extLst>
        </xdr:cNvPr>
        <xdr:cNvSpPr/>
      </xdr:nvSpPr>
      <xdr:spPr>
        <a:xfrm>
          <a:off x="19494500" y="1814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17907</xdr:rowOff>
    </xdr:from>
    <xdr:to>
      <xdr:col>107</xdr:col>
      <xdr:colOff>50800</xdr:colOff>
      <xdr:row>106</xdr:row>
      <xdr:rowOff>27051</xdr:rowOff>
    </xdr:to>
    <xdr:cxnSp macro="">
      <xdr:nvCxnSpPr>
        <xdr:cNvPr id="784" name="直線コネクタ 783">
          <a:extLst>
            <a:ext uri="{FF2B5EF4-FFF2-40B4-BE49-F238E27FC236}">
              <a16:creationId xmlns:a16="http://schemas.microsoft.com/office/drawing/2014/main" id="{2BD193B2-4D26-4538-BB11-D5A40F097690}"/>
            </a:ext>
          </a:extLst>
        </xdr:cNvPr>
        <xdr:cNvCxnSpPr/>
      </xdr:nvCxnSpPr>
      <xdr:spPr>
        <a:xfrm flipV="1">
          <a:off x="19545300" y="18191607"/>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151892</xdr:rowOff>
    </xdr:from>
    <xdr:to>
      <xdr:col>98</xdr:col>
      <xdr:colOff>38100</xdr:colOff>
      <xdr:row>106</xdr:row>
      <xdr:rowOff>82042</xdr:rowOff>
    </xdr:to>
    <xdr:sp macro="" textlink="">
      <xdr:nvSpPr>
        <xdr:cNvPr id="785" name="楕円 784">
          <a:extLst>
            <a:ext uri="{FF2B5EF4-FFF2-40B4-BE49-F238E27FC236}">
              <a16:creationId xmlns:a16="http://schemas.microsoft.com/office/drawing/2014/main" id="{03A0EC36-F846-4013-BFBA-1081DE88B8E8}"/>
            </a:ext>
          </a:extLst>
        </xdr:cNvPr>
        <xdr:cNvSpPr/>
      </xdr:nvSpPr>
      <xdr:spPr>
        <a:xfrm>
          <a:off x="18605500" y="18154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27051</xdr:rowOff>
    </xdr:from>
    <xdr:to>
      <xdr:col>102</xdr:col>
      <xdr:colOff>114300</xdr:colOff>
      <xdr:row>106</xdr:row>
      <xdr:rowOff>31242</xdr:rowOff>
    </xdr:to>
    <xdr:cxnSp macro="">
      <xdr:nvCxnSpPr>
        <xdr:cNvPr id="786" name="直線コネクタ 785">
          <a:extLst>
            <a:ext uri="{FF2B5EF4-FFF2-40B4-BE49-F238E27FC236}">
              <a16:creationId xmlns:a16="http://schemas.microsoft.com/office/drawing/2014/main" id="{321C3780-03D6-4018-B9BF-738ED26610E5}"/>
            </a:ext>
          </a:extLst>
        </xdr:cNvPr>
        <xdr:cNvCxnSpPr/>
      </xdr:nvCxnSpPr>
      <xdr:spPr>
        <a:xfrm flipV="1">
          <a:off x="18656300" y="18200751"/>
          <a:ext cx="8890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13733</xdr:rowOff>
    </xdr:from>
    <xdr:ext cx="469744" cy="259045"/>
    <xdr:sp macro="" textlink="">
      <xdr:nvSpPr>
        <xdr:cNvPr id="787" name="n_1aveValue【庁舎】&#10;一人当たり面積">
          <a:extLst>
            <a:ext uri="{FF2B5EF4-FFF2-40B4-BE49-F238E27FC236}">
              <a16:creationId xmlns:a16="http://schemas.microsoft.com/office/drawing/2014/main" id="{9584AB39-96D8-4134-9A6D-5A8D664E5AAE}"/>
            </a:ext>
          </a:extLst>
        </xdr:cNvPr>
        <xdr:cNvSpPr txBox="1"/>
      </xdr:nvSpPr>
      <xdr:spPr>
        <a:xfrm>
          <a:off x="21075727" y="18358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22114</xdr:rowOff>
    </xdr:from>
    <xdr:ext cx="469744" cy="259045"/>
    <xdr:sp macro="" textlink="">
      <xdr:nvSpPr>
        <xdr:cNvPr id="788" name="n_2aveValue【庁舎】&#10;一人当たり面積">
          <a:extLst>
            <a:ext uri="{FF2B5EF4-FFF2-40B4-BE49-F238E27FC236}">
              <a16:creationId xmlns:a16="http://schemas.microsoft.com/office/drawing/2014/main" id="{9FA8D376-B277-4235-80EF-BBD67DA36215}"/>
            </a:ext>
          </a:extLst>
        </xdr:cNvPr>
        <xdr:cNvSpPr txBox="1"/>
      </xdr:nvSpPr>
      <xdr:spPr>
        <a:xfrm>
          <a:off x="20199427" y="18367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30115</xdr:rowOff>
    </xdr:from>
    <xdr:ext cx="469744" cy="259045"/>
    <xdr:sp macro="" textlink="">
      <xdr:nvSpPr>
        <xdr:cNvPr id="789" name="n_3aveValue【庁舎】&#10;一人当たり面積">
          <a:extLst>
            <a:ext uri="{FF2B5EF4-FFF2-40B4-BE49-F238E27FC236}">
              <a16:creationId xmlns:a16="http://schemas.microsoft.com/office/drawing/2014/main" id="{40FC178E-DFB6-43C4-B4F8-30129510BFCC}"/>
            </a:ext>
          </a:extLst>
        </xdr:cNvPr>
        <xdr:cNvSpPr txBox="1"/>
      </xdr:nvSpPr>
      <xdr:spPr>
        <a:xfrm>
          <a:off x="19310427" y="18375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34307</xdr:rowOff>
    </xdr:from>
    <xdr:ext cx="469744" cy="259045"/>
    <xdr:sp macro="" textlink="">
      <xdr:nvSpPr>
        <xdr:cNvPr id="790" name="n_4aveValue【庁舎】&#10;一人当たり面積">
          <a:extLst>
            <a:ext uri="{FF2B5EF4-FFF2-40B4-BE49-F238E27FC236}">
              <a16:creationId xmlns:a16="http://schemas.microsoft.com/office/drawing/2014/main" id="{F57F2E7A-5D42-497B-96FD-6998608C6486}"/>
            </a:ext>
          </a:extLst>
        </xdr:cNvPr>
        <xdr:cNvSpPr txBox="1"/>
      </xdr:nvSpPr>
      <xdr:spPr>
        <a:xfrm>
          <a:off x="18421427" y="1837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77233</xdr:rowOff>
    </xdr:from>
    <xdr:ext cx="469744" cy="259045"/>
    <xdr:sp macro="" textlink="">
      <xdr:nvSpPr>
        <xdr:cNvPr id="791" name="n_1mainValue【庁舎】&#10;一人当たり面積">
          <a:extLst>
            <a:ext uri="{FF2B5EF4-FFF2-40B4-BE49-F238E27FC236}">
              <a16:creationId xmlns:a16="http://schemas.microsoft.com/office/drawing/2014/main" id="{0D035DE4-A717-49E9-B5FD-CCE46D7D3B93}"/>
            </a:ext>
          </a:extLst>
        </xdr:cNvPr>
        <xdr:cNvSpPr txBox="1"/>
      </xdr:nvSpPr>
      <xdr:spPr>
        <a:xfrm>
          <a:off x="21075727" y="17908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85234</xdr:rowOff>
    </xdr:from>
    <xdr:ext cx="469744" cy="259045"/>
    <xdr:sp macro="" textlink="">
      <xdr:nvSpPr>
        <xdr:cNvPr id="792" name="n_2mainValue【庁舎】&#10;一人当たり面積">
          <a:extLst>
            <a:ext uri="{FF2B5EF4-FFF2-40B4-BE49-F238E27FC236}">
              <a16:creationId xmlns:a16="http://schemas.microsoft.com/office/drawing/2014/main" id="{F8D9FD94-2F03-4247-A5D0-C7D8E2871A24}"/>
            </a:ext>
          </a:extLst>
        </xdr:cNvPr>
        <xdr:cNvSpPr txBox="1"/>
      </xdr:nvSpPr>
      <xdr:spPr>
        <a:xfrm>
          <a:off x="20199427" y="17916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94378</xdr:rowOff>
    </xdr:from>
    <xdr:ext cx="469744" cy="259045"/>
    <xdr:sp macro="" textlink="">
      <xdr:nvSpPr>
        <xdr:cNvPr id="793" name="n_3mainValue【庁舎】&#10;一人当たり面積">
          <a:extLst>
            <a:ext uri="{FF2B5EF4-FFF2-40B4-BE49-F238E27FC236}">
              <a16:creationId xmlns:a16="http://schemas.microsoft.com/office/drawing/2014/main" id="{7758C869-FDD8-46E5-AA18-2CA4F8AB9F4C}"/>
            </a:ext>
          </a:extLst>
        </xdr:cNvPr>
        <xdr:cNvSpPr txBox="1"/>
      </xdr:nvSpPr>
      <xdr:spPr>
        <a:xfrm>
          <a:off x="19310427" y="17925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98569</xdr:rowOff>
    </xdr:from>
    <xdr:ext cx="469744" cy="259045"/>
    <xdr:sp macro="" textlink="">
      <xdr:nvSpPr>
        <xdr:cNvPr id="794" name="n_4mainValue【庁舎】&#10;一人当たり面積">
          <a:extLst>
            <a:ext uri="{FF2B5EF4-FFF2-40B4-BE49-F238E27FC236}">
              <a16:creationId xmlns:a16="http://schemas.microsoft.com/office/drawing/2014/main" id="{91F2AA21-7CF2-4A81-9D3B-745EA0E5FDB3}"/>
            </a:ext>
          </a:extLst>
        </xdr:cNvPr>
        <xdr:cNvSpPr txBox="1"/>
      </xdr:nvSpPr>
      <xdr:spPr>
        <a:xfrm>
          <a:off x="18421427" y="17929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95" name="正方形/長方形 794">
          <a:extLst>
            <a:ext uri="{FF2B5EF4-FFF2-40B4-BE49-F238E27FC236}">
              <a16:creationId xmlns:a16="http://schemas.microsoft.com/office/drawing/2014/main" id="{FB1409D8-3394-4A99-9A68-77B111B0EAD8}"/>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96" name="正方形/長方形 795">
          <a:extLst>
            <a:ext uri="{FF2B5EF4-FFF2-40B4-BE49-F238E27FC236}">
              <a16:creationId xmlns:a16="http://schemas.microsoft.com/office/drawing/2014/main" id="{D68BC9A6-80B8-4504-B5B1-CCD303513C42}"/>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97" name="テキスト ボックス 796">
          <a:extLst>
            <a:ext uri="{FF2B5EF4-FFF2-40B4-BE49-F238E27FC236}">
              <a16:creationId xmlns:a16="http://schemas.microsoft.com/office/drawing/2014/main" id="{09DE00E2-A75F-4522-9E51-3CD6F8981EE3}"/>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有形固定資産減価償却率が類似団体と比較して高い施設は</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図書館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庁舎</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が挙げられるが、震災等の影響により必要な更新・改修に着手できなかったことから、比率が高くなっている。</a:t>
          </a:r>
        </a:p>
        <a:p>
          <a:r>
            <a:rPr kumimoji="1" lang="ja-JP" altLang="en-US" sz="1300">
              <a:latin typeface="ＭＳ Ｐゴシック" panose="020B0600070205080204" pitchFamily="50" charset="-128"/>
              <a:ea typeface="ＭＳ Ｐゴシック" panose="020B0600070205080204" pitchFamily="50" charset="-128"/>
            </a:rPr>
            <a:t>＜今後の方針＞</a:t>
          </a:r>
        </a:p>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図書館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庁舎</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（旧庁舎）ともに解体。</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福島県双葉町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5,641
5,612
51.42
33,068,901
31,436,167
1,454,309
2,687,203
1,442,026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震災・事故後から継続している税収減等により、前年度比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0.70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ヵ年平均）で、単年度では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0.68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避難指示解除による住民帰還・移住や中野地区復興産業拠点への企業進出等により、税収が大きく変動する可能性があることから、その動向等を注視しつつ、確実な歳入確保に努める。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106136</xdr:rowOff>
    </xdr:from>
    <xdr:to>
      <xdr:col>23</xdr:col>
      <xdr:colOff>133350</xdr:colOff>
      <xdr:row>44</xdr:row>
      <xdr:rowOff>147865</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278336"/>
          <a:ext cx="0" cy="14133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119942</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63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147865</xdr:rowOff>
    </xdr:from>
    <xdr:to>
      <xdr:col>24</xdr:col>
      <xdr:colOff>12700</xdr:colOff>
      <xdr:row>44</xdr:row>
      <xdr:rowOff>147865</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91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21063</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21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106136</xdr:rowOff>
    </xdr:from>
    <xdr:to>
      <xdr:col>24</xdr:col>
      <xdr:colOff>12700</xdr:colOff>
      <xdr:row>36</xdr:row>
      <xdr:rowOff>106136</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278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38</xdr:row>
      <xdr:rowOff>107950</xdr:rowOff>
    </xdr:from>
    <xdr:to>
      <xdr:col>23</xdr:col>
      <xdr:colOff>133350</xdr:colOff>
      <xdr:row>38</xdr:row>
      <xdr:rowOff>125185</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6623050"/>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50999</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423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78922</xdr:rowOff>
    </xdr:from>
    <xdr:to>
      <xdr:col>23</xdr:col>
      <xdr:colOff>184150</xdr:colOff>
      <xdr:row>44</xdr:row>
      <xdr:rowOff>9072</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451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38</xdr:row>
      <xdr:rowOff>90715</xdr:rowOff>
    </xdr:from>
    <xdr:to>
      <xdr:col>19</xdr:col>
      <xdr:colOff>133350</xdr:colOff>
      <xdr:row>38</xdr:row>
      <xdr:rowOff>107950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6605815"/>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96157</xdr:rowOff>
    </xdr:from>
    <xdr:to>
      <xdr:col>19</xdr:col>
      <xdr:colOff>184150</xdr:colOff>
      <xdr:row>44</xdr:row>
      <xdr:rowOff>26307</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46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11084</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5548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38</xdr:row>
      <xdr:rowOff>90715</xdr:rowOff>
    </xdr:from>
    <xdr:to>
      <xdr:col>15</xdr:col>
      <xdr:colOff>82550</xdr:colOff>
      <xdr:row>38</xdr:row>
      <xdr:rowOff>107950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2336800" y="6605815"/>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113393</xdr:rowOff>
    </xdr:from>
    <xdr:to>
      <xdr:col>15</xdr:col>
      <xdr:colOff>133350</xdr:colOff>
      <xdr:row>44</xdr:row>
      <xdr:rowOff>43543</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28320</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38</xdr:row>
      <xdr:rowOff>107950</xdr:rowOff>
    </xdr:from>
    <xdr:to>
      <xdr:col>11</xdr:col>
      <xdr:colOff>31750</xdr:colOff>
      <xdr:row>38</xdr:row>
      <xdr:rowOff>125185</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flipV="1">
          <a:off x="1447800" y="6623050"/>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113393</xdr:rowOff>
    </xdr:from>
    <xdr:to>
      <xdr:col>11</xdr:col>
      <xdr:colOff>82550</xdr:colOff>
      <xdr:row>44</xdr:row>
      <xdr:rowOff>43543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28320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113393</xdr:rowOff>
    </xdr:from>
    <xdr:to>
      <xdr:col>7</xdr:col>
      <xdr:colOff>31750</xdr:colOff>
      <xdr:row>44</xdr:row>
      <xdr:rowOff>43543</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28320</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38</xdr:row>
      <xdr:rowOff>74385</xdr:rowOff>
    </xdr:from>
    <xdr:to>
      <xdr:col>23</xdr:col>
      <xdr:colOff>184150</xdr:colOff>
      <xdr:row>39</xdr:row>
      <xdr:rowOff>4535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658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37</xdr:row>
      <xdr:rowOff>90913</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643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38</xdr:row>
      <xdr:rowOff>57150</xdr:rowOff>
    </xdr:from>
    <xdr:to>
      <xdr:col>19</xdr:col>
      <xdr:colOff>184150</xdr:colOff>
      <xdr:row>38</xdr:row>
      <xdr:rowOff>158750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36</xdr:row>
      <xdr:rowOff>168927</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6341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38</xdr:row>
      <xdr:rowOff>39915</xdr:rowOff>
    </xdr:from>
    <xdr:to>
      <xdr:col>15</xdr:col>
      <xdr:colOff>133350</xdr:colOff>
      <xdr:row>38</xdr:row>
      <xdr:rowOff>141515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655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36</xdr:row>
      <xdr:rowOff>151691</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6323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38</xdr:row>
      <xdr:rowOff>57150</xdr:rowOff>
    </xdr:from>
    <xdr:to>
      <xdr:col>11</xdr:col>
      <xdr:colOff>82550</xdr:colOff>
      <xdr:row>38</xdr:row>
      <xdr:rowOff>158750</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168927</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634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74385</xdr:rowOff>
    </xdr:from>
    <xdr:to>
      <xdr:col>7</xdr:col>
      <xdr:colOff>31750</xdr:colOff>
      <xdr:row>39</xdr:row>
      <xdr:rowOff>4535</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658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14713</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6358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66.3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％であり、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経常的支出が横ばいであった一方、地方税（固定資産税）の増、地方交付税の増等経常的収入の増が比率減の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主な要因となっている。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震災・事故以降、経常一般財源の確保が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継続的な</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課題であるため、事業の見直し等による経常経費の削減に努め、比率上昇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抑制</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に努めていく</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86783</xdr:rowOff>
    </xdr:from>
    <xdr:to>
      <xdr:col>23</xdr:col>
      <xdr:colOff>133350</xdr:colOff>
      <xdr:row>68</xdr:row>
      <xdr:rowOff>5080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10030883"/>
          <a:ext cx="0" cy="16327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148607</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63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5080</xdr:rowOff>
    </xdr:from>
    <xdr:to>
      <xdr:col>24</xdr:col>
      <xdr:colOff>12700</xdr:colOff>
      <xdr:row>68</xdr:row>
      <xdr:rowOff>5080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66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1710</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77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86783</xdr:rowOff>
    </xdr:from>
    <xdr:to>
      <xdr:col>24</xdr:col>
      <xdr:colOff>12700</xdr:colOff>
      <xdr:row>58</xdr:row>
      <xdr:rowOff>86783</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0030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128481</xdr:rowOff>
    </xdr:from>
    <xdr:to>
      <xdr:col>23</xdr:col>
      <xdr:colOff>133350</xdr:colOff>
      <xdr:row>61</xdr:row>
      <xdr:rowOff>147531</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4114800" y="10244031"/>
          <a:ext cx="838200" cy="3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62247</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692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90170</xdr:rowOff>
    </xdr:from>
    <xdr:to>
      <xdr:col>23</xdr:col>
      <xdr:colOff>184150</xdr:colOff>
      <xdr:row>63</xdr:row>
      <xdr:rowOff>20320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147531</xdr:rowOff>
    </xdr:from>
    <xdr:to>
      <xdr:col>19</xdr:col>
      <xdr:colOff>133350</xdr:colOff>
      <xdr:row>63</xdr:row>
      <xdr:rowOff>13758</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3225800" y="10605981"/>
          <a:ext cx="889000" cy="209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111760</xdr:rowOff>
    </xdr:from>
    <xdr:to>
      <xdr:col>19</xdr:col>
      <xdr:colOff>184150</xdr:colOff>
      <xdr:row>64</xdr:row>
      <xdr:rowOff>41910</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26687</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999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13758</xdr:rowOff>
    </xdr:from>
    <xdr:to>
      <xdr:col>15</xdr:col>
      <xdr:colOff>82550</xdr:colOff>
      <xdr:row>64</xdr:row>
      <xdr:rowOff>59479</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2336800" y="10815108"/>
          <a:ext cx="889000" cy="217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164042</xdr:rowOff>
    </xdr:from>
    <xdr:to>
      <xdr:col>15</xdr:col>
      <xdr:colOff>133350</xdr:colOff>
      <xdr:row>64</xdr:row>
      <xdr:rowOff>94192</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96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78969</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105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149013</xdr:rowOff>
    </xdr:from>
    <xdr:to>
      <xdr:col>11</xdr:col>
      <xdr:colOff>31750</xdr:colOff>
      <xdr:row>64</xdr:row>
      <xdr:rowOff>59479</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a:off x="1447800" y="10778913"/>
          <a:ext cx="889000" cy="253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139912</xdr:rowOff>
    </xdr:from>
    <xdr:to>
      <xdr:col>11</xdr:col>
      <xdr:colOff>82550</xdr:colOff>
      <xdr:row>64</xdr:row>
      <xdr:rowOff>70062</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0941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80239</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710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75565</xdr:rowOff>
    </xdr:from>
    <xdr:to>
      <xdr:col>7</xdr:col>
      <xdr:colOff>31750</xdr:colOff>
      <xdr:row>64</xdr:row>
      <xdr:rowOff>5715</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087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161942</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96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77681</xdr:rowOff>
    </xdr:from>
    <xdr:to>
      <xdr:col>23</xdr:col>
      <xdr:colOff>184150</xdr:colOff>
      <xdr:row>60</xdr:row>
      <xdr:rowOff>7831</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0193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94208</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038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96731</xdr:rowOff>
    </xdr:from>
    <xdr:to>
      <xdr:col>19</xdr:col>
      <xdr:colOff>184150</xdr:colOff>
      <xdr:row>62</xdr:row>
      <xdr:rowOff>26881</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0555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37058</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03240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134408</xdr:rowOff>
    </xdr:from>
    <xdr:to>
      <xdr:col>15</xdr:col>
      <xdr:colOff>133350</xdr:colOff>
      <xdr:row>63</xdr:row>
      <xdr:rowOff>64558</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76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74735</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053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8679</xdr:rowOff>
    </xdr:from>
    <xdr:to>
      <xdr:col>11</xdr:col>
      <xdr:colOff>82550</xdr:colOff>
      <xdr:row>64</xdr:row>
      <xdr:rowOff>110279</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0981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95056</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1067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98213</xdr:rowOff>
    </xdr:from>
    <xdr:to>
      <xdr:col>7</xdr:col>
      <xdr:colOff>31750</xdr:colOff>
      <xdr:row>63</xdr:row>
      <xdr:rowOff>28363</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072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38540</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0496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[500,994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64,517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円増の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500,994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円となり、人口が減少傾向にある一方、会計年度任用職員に係る人件費の増、町内防犯・防災パトロール事業等莫大な経費を要する復旧・復興事業（物件費）の継続が主な要因である。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業務平準化等による人件費の削減、今後の復旧・復興事業の精査・見直し等に努め、経費削減を図っていく。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1" name="テキスト ボックス 190">
          <a:extLst>
            <a:ext uri="{FF2B5EF4-FFF2-40B4-BE49-F238E27FC236}">
              <a16:creationId xmlns:a16="http://schemas.microsoft.com/office/drawing/2014/main" id="{00000000-0008-0000-0300-0000BF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2" name="人件費・物件費等の状況グラフ枠">
          <a:extLst>
            <a:ext uri="{FF2B5EF4-FFF2-40B4-BE49-F238E27FC236}">
              <a16:creationId xmlns:a16="http://schemas.microsoft.com/office/drawing/2014/main" id="{00000000-0008-0000-0300-0000C0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136401</xdr:rowOff>
    </xdr:from>
    <xdr:to>
      <xdr:col>23</xdr:col>
      <xdr:colOff>133350</xdr:colOff>
      <xdr:row>88</xdr:row>
      <xdr:rowOff>153752</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953000" y="13680951"/>
          <a:ext cx="0" cy="15604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125829</xdr:rowOff>
    </xdr:from>
    <xdr:ext cx="762000" cy="259045"/>
    <xdr:sp macro="" textlink="">
      <xdr:nvSpPr>
        <xdr:cNvPr id="194" name="人件費・物件費等の状況最小値テキスト">
          <a:extLst>
            <a:ext uri="{FF2B5EF4-FFF2-40B4-BE49-F238E27FC236}">
              <a16:creationId xmlns:a16="http://schemas.microsoft.com/office/drawing/2014/main" id="{00000000-0008-0000-0300-0000C2000000}"/>
            </a:ext>
          </a:extLst>
        </xdr:cNvPr>
        <xdr:cNvSpPr txBox="1"/>
      </xdr:nvSpPr>
      <xdr:spPr>
        <a:xfrm>
          <a:off x="5041900" y="15213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1,603,808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153752</xdr:rowOff>
    </xdr:from>
    <xdr:to>
      <xdr:col>24</xdr:col>
      <xdr:colOff>12700</xdr:colOff>
      <xdr:row>88</xdr:row>
      <xdr:rowOff>153752</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5241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51328</xdr:rowOff>
    </xdr:from>
    <xdr:ext cx="762000" cy="259045"/>
    <xdr:sp macro="" textlink="">
      <xdr:nvSpPr>
        <xdr:cNvPr id="196" name="人件費・物件費等の状況最大値テキスト">
          <a:extLst>
            <a:ext uri="{FF2B5EF4-FFF2-40B4-BE49-F238E27FC236}">
              <a16:creationId xmlns:a16="http://schemas.microsoft.com/office/drawing/2014/main" id="{00000000-0008-0000-0300-0000C4000000}"/>
            </a:ext>
          </a:extLst>
        </xdr:cNvPr>
        <xdr:cNvSpPr txBox="1"/>
      </xdr:nvSpPr>
      <xdr:spPr>
        <a:xfrm>
          <a:off x="5041900" y="13424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136401</xdr:rowOff>
    </xdr:from>
    <xdr:to>
      <xdr:col>24</xdr:col>
      <xdr:colOff>12700</xdr:colOff>
      <xdr:row>79</xdr:row>
      <xdr:rowOff>136401</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864100" y="13680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12582</xdr:rowOff>
    </xdr:from>
    <xdr:to>
      <xdr:col>23</xdr:col>
      <xdr:colOff>133350</xdr:colOff>
      <xdr:row>81</xdr:row>
      <xdr:rowOff>86716</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4114800" y="13900032"/>
          <a:ext cx="838200" cy="74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37991</xdr:rowOff>
    </xdr:from>
    <xdr:ext cx="762000" cy="259045"/>
    <xdr:sp macro="" textlink="">
      <xdr:nvSpPr>
        <xdr:cNvPr id="199" name="人件費・物件費等の状況平均値テキスト">
          <a:extLst>
            <a:ext uri="{FF2B5EF4-FFF2-40B4-BE49-F238E27FC236}">
              <a16:creationId xmlns:a16="http://schemas.microsoft.com/office/drawing/2014/main" id="{00000000-0008-0000-0300-0000C7000000}"/>
            </a:ext>
          </a:extLst>
        </xdr:cNvPr>
        <xdr:cNvSpPr txBox="1"/>
      </xdr:nvSpPr>
      <xdr:spPr>
        <a:xfrm>
          <a:off x="5041900" y="13753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488,416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21464</xdr:rowOff>
    </xdr:from>
    <xdr:to>
      <xdr:col>23</xdr:col>
      <xdr:colOff>184150</xdr:colOff>
      <xdr:row>81</xdr:row>
      <xdr:rowOff>123064</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902200" y="1390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151808</xdr:rowOff>
    </xdr:from>
    <xdr:to>
      <xdr:col>19</xdr:col>
      <xdr:colOff>133350</xdr:colOff>
      <xdr:row>81</xdr:row>
      <xdr:rowOff>12582</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3225800" y="13867808"/>
          <a:ext cx="889000" cy="32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168894</xdr:rowOff>
    </xdr:from>
    <xdr:to>
      <xdr:col>19</xdr:col>
      <xdr:colOff>184150</xdr:colOff>
      <xdr:row>81</xdr:row>
      <xdr:rowOff>99044</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4064000" y="13884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83821</xdr:rowOff>
    </xdr:from>
    <xdr:ext cx="7366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733800" y="13971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124414</xdr:rowOff>
    </xdr:from>
    <xdr:to>
      <xdr:col>15</xdr:col>
      <xdr:colOff>82550</xdr:colOff>
      <xdr:row>80</xdr:row>
      <xdr:rowOff>151808</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2336800" y="13840414"/>
          <a:ext cx="889000" cy="27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123935</xdr:rowOff>
    </xdr:from>
    <xdr:to>
      <xdr:col>15</xdr:col>
      <xdr:colOff>133350</xdr:colOff>
      <xdr:row>81</xdr:row>
      <xdr:rowOff>54085</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3175000" y="13839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38862</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844800" y="13926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119994</xdr:rowOff>
    </xdr:from>
    <xdr:to>
      <xdr:col>11</xdr:col>
      <xdr:colOff>31750</xdr:colOff>
      <xdr:row>80</xdr:row>
      <xdr:rowOff>124414</xdr:rowOff>
    </xdr:to>
    <xdr:cxnSp macro="">
      <xdr:nvCxnSpPr>
        <xdr:cNvPr id="207" name="直線コネクタ 206">
          <a:extLst>
            <a:ext uri="{FF2B5EF4-FFF2-40B4-BE49-F238E27FC236}">
              <a16:creationId xmlns:a16="http://schemas.microsoft.com/office/drawing/2014/main" id="{00000000-0008-0000-0300-0000CF000000}"/>
            </a:ext>
          </a:extLst>
        </xdr:cNvPr>
        <xdr:cNvCxnSpPr/>
      </xdr:nvCxnSpPr>
      <xdr:spPr>
        <a:xfrm>
          <a:off x="1447800" y="13835994"/>
          <a:ext cx="889000" cy="4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113081</xdr:rowOff>
    </xdr:from>
    <xdr:to>
      <xdr:col>11</xdr:col>
      <xdr:colOff>82550</xdr:colOff>
      <xdr:row>81</xdr:row>
      <xdr:rowOff>43231</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2286000" y="1382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28008</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955800" y="13915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106552</xdr:rowOff>
    </xdr:from>
    <xdr:to>
      <xdr:col>7</xdr:col>
      <xdr:colOff>31750</xdr:colOff>
      <xdr:row>81</xdr:row>
      <xdr:rowOff>36702</xdr:rowOff>
    </xdr:to>
    <xdr:sp macro="" textlink="">
      <xdr:nvSpPr>
        <xdr:cNvPr id="210" name="フローチャート: 判断 209">
          <a:extLst>
            <a:ext uri="{FF2B5EF4-FFF2-40B4-BE49-F238E27FC236}">
              <a16:creationId xmlns:a16="http://schemas.microsoft.com/office/drawing/2014/main" id="{00000000-0008-0000-0300-0000D2000000}"/>
            </a:ext>
          </a:extLst>
        </xdr:cNvPr>
        <xdr:cNvSpPr/>
      </xdr:nvSpPr>
      <xdr:spPr>
        <a:xfrm>
          <a:off x="1397000" y="1382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21479</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066800" y="13908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35916</xdr:rowOff>
    </xdr:from>
    <xdr:to>
      <xdr:col>23</xdr:col>
      <xdr:colOff>184150</xdr:colOff>
      <xdr:row>81</xdr:row>
      <xdr:rowOff>137516</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902200" y="13923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7993</xdr:rowOff>
    </xdr:from>
    <xdr:ext cx="762000" cy="259045"/>
    <xdr:sp macro="" textlink="">
      <xdr:nvSpPr>
        <xdr:cNvPr id="218" name="人件費・物件費等の状況該当値テキスト">
          <a:extLst>
            <a:ext uri="{FF2B5EF4-FFF2-40B4-BE49-F238E27FC236}">
              <a16:creationId xmlns:a16="http://schemas.microsoft.com/office/drawing/2014/main" id="{00000000-0008-0000-0300-0000DA000000}"/>
            </a:ext>
          </a:extLst>
        </xdr:cNvPr>
        <xdr:cNvSpPr txBox="1"/>
      </xdr:nvSpPr>
      <xdr:spPr>
        <a:xfrm>
          <a:off x="5041900" y="13895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133232</xdr:rowOff>
    </xdr:from>
    <xdr:to>
      <xdr:col>19</xdr:col>
      <xdr:colOff>184150</xdr:colOff>
      <xdr:row>81</xdr:row>
      <xdr:rowOff>63382</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4064000" y="13849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73559</xdr:rowOff>
    </xdr:from>
    <xdr:ext cx="7366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3733800" y="136181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101008</xdr:rowOff>
    </xdr:from>
    <xdr:to>
      <xdr:col>15</xdr:col>
      <xdr:colOff>133350</xdr:colOff>
      <xdr:row>81</xdr:row>
      <xdr:rowOff>31158</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3175000" y="13817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41335</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2844800" y="13585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73614</xdr:rowOff>
    </xdr:from>
    <xdr:to>
      <xdr:col>11</xdr:col>
      <xdr:colOff>82550</xdr:colOff>
      <xdr:row>81</xdr:row>
      <xdr:rowOff>3764</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2286000" y="13789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13941</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955800" y="1355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69194</xdr:rowOff>
    </xdr:from>
    <xdr:to>
      <xdr:col>7</xdr:col>
      <xdr:colOff>31750</xdr:colOff>
      <xdr:row>80</xdr:row>
      <xdr:rowOff>170794</xdr:rowOff>
    </xdr:to>
    <xdr:sp macro="" textlink="">
      <xdr:nvSpPr>
        <xdr:cNvPr id="225" name="楕円 224">
          <a:extLst>
            <a:ext uri="{FF2B5EF4-FFF2-40B4-BE49-F238E27FC236}">
              <a16:creationId xmlns:a16="http://schemas.microsoft.com/office/drawing/2014/main" id="{00000000-0008-0000-0300-0000E1000000}"/>
            </a:ext>
          </a:extLst>
        </xdr:cNvPr>
        <xdr:cNvSpPr/>
      </xdr:nvSpPr>
      <xdr:spPr>
        <a:xfrm>
          <a:off x="1397000" y="13785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9521</xdr:rowOff>
    </xdr:from>
    <xdr:ext cx="762000" cy="259045"/>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066800" y="13554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類似団体平均を大きく下回っており、令和</a:t>
          </a:r>
          <a:r>
            <a:rPr kumimoji="1" lang="en-US" altLang="ja-JP" sz="115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年度では過去最低の</a:t>
          </a:r>
          <a:r>
            <a:rPr kumimoji="1" lang="en-US" altLang="ja-JP" sz="1150">
              <a:solidFill>
                <a:schemeClr val="dk1"/>
              </a:solidFill>
              <a:effectLst/>
              <a:latin typeface="ＭＳ Ｐゴシック" panose="020B0600070205080204" pitchFamily="50" charset="-128"/>
              <a:ea typeface="ＭＳ Ｐゴシック" panose="020B0600070205080204" pitchFamily="50" charset="-128"/>
              <a:cs typeface="+mn-cs"/>
            </a:rPr>
            <a:t>86.9</a:t>
          </a:r>
          <a:r>
            <a:rPr kumimoji="1"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ポイントとなった。</a:t>
          </a:r>
          <a:endParaRPr lang="ja-JP" altLang="ja-JP" sz="1150">
            <a:effectLst/>
            <a:latin typeface="ＭＳ Ｐゴシック" panose="020B0600070205080204" pitchFamily="50" charset="-128"/>
            <a:ea typeface="ＭＳ Ｐゴシック" panose="020B0600070205080204" pitchFamily="50" charset="-128"/>
          </a:endParaRPr>
        </a:p>
        <a:p>
          <a:r>
            <a:rPr kumimoji="1"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町の現状と国水準が大きく乖離しており、震災後の定年・早期退職者の増に加え、中途採用者の増等による経験年数・平均給与のバラつきが顕著であるためである。</a:t>
          </a:r>
          <a:endParaRPr lang="ja-JP" altLang="ja-JP" sz="1150">
            <a:effectLst/>
            <a:latin typeface="ＭＳ Ｐゴシック" panose="020B0600070205080204" pitchFamily="50" charset="-128"/>
            <a:ea typeface="ＭＳ Ｐゴシック" panose="020B0600070205080204" pitchFamily="50" charset="-128"/>
          </a:endParaRPr>
        </a:p>
        <a:p>
          <a:r>
            <a:rPr kumimoji="1"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今後も中途採用者の増、指数の減少が見込まれ、現在の水準を維持するためには、前歴換算の見直し、さらには昇給・昇格の短縮等抜本的な手法をとる必要があるが、引き続き住民理解が得られる給与体系・構造等適正な行政運営に努める。</a:t>
          </a:r>
          <a:endParaRPr lang="ja-JP" altLang="ja-JP" sz="115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60007</xdr:rowOff>
    </xdr:from>
    <xdr:to>
      <xdr:col>81</xdr:col>
      <xdr:colOff>44450</xdr:colOff>
      <xdr:row>88</xdr:row>
      <xdr:rowOff>150813</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947457"/>
          <a:ext cx="0" cy="12909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122890</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210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150813</xdr:rowOff>
    </xdr:from>
    <xdr:to>
      <xdr:col>81</xdr:col>
      <xdr:colOff>133350</xdr:colOff>
      <xdr:row>88</xdr:row>
      <xdr:rowOff>150813</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238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146384</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69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60007</xdr:rowOff>
    </xdr:from>
    <xdr:to>
      <xdr:col>81</xdr:col>
      <xdr:colOff>133350</xdr:colOff>
      <xdr:row>81</xdr:row>
      <xdr:rowOff>60007</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94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16193</xdr:rowOff>
    </xdr:from>
    <xdr:to>
      <xdr:col>81</xdr:col>
      <xdr:colOff>44450</xdr:colOff>
      <xdr:row>84</xdr:row>
      <xdr:rowOff>16193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179800" y="1441799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125429</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8701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153352</xdr:rowOff>
    </xdr:from>
    <xdr:to>
      <xdr:col>81</xdr:col>
      <xdr:colOff>95250</xdr:colOff>
      <xdr:row>87</xdr:row>
      <xdr:rowOff>83502</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898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16193</xdr:rowOff>
    </xdr:from>
    <xdr:to>
      <xdr:col>77</xdr:col>
      <xdr:colOff>44450</xdr:colOff>
      <xdr:row>85</xdr:row>
      <xdr:rowOff>1588</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5290800" y="14417993"/>
          <a:ext cx="889000" cy="156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147320</xdr:rowOff>
    </xdr:from>
    <xdr:to>
      <xdr:col>77</xdr:col>
      <xdr:colOff>95250</xdr:colOff>
      <xdr:row>87</xdr:row>
      <xdr:rowOff>77470</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62247</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978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1588</xdr:rowOff>
    </xdr:from>
    <xdr:to>
      <xdr:col>72</xdr:col>
      <xdr:colOff>203200</xdr:colOff>
      <xdr:row>85</xdr:row>
      <xdr:rowOff>43814</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4401800" y="14574838"/>
          <a:ext cx="889000" cy="42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147320</xdr:rowOff>
    </xdr:from>
    <xdr:to>
      <xdr:col>73</xdr:col>
      <xdr:colOff>44450</xdr:colOff>
      <xdr:row>87</xdr:row>
      <xdr:rowOff>77470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62247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97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43814</xdr:rowOff>
    </xdr:from>
    <xdr:to>
      <xdr:col>68</xdr:col>
      <xdr:colOff>152400</xdr:colOff>
      <xdr:row>86</xdr:row>
      <xdr:rowOff>11113</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3512800" y="14617064"/>
          <a:ext cx="889000" cy="138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147320</xdr:rowOff>
    </xdr:from>
    <xdr:to>
      <xdr:col>68</xdr:col>
      <xdr:colOff>203200</xdr:colOff>
      <xdr:row>87</xdr:row>
      <xdr:rowOff>77470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62247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97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147320</xdr:rowOff>
    </xdr:from>
    <xdr:to>
      <xdr:col>64</xdr:col>
      <xdr:colOff>152400</xdr:colOff>
      <xdr:row>87</xdr:row>
      <xdr:rowOff>77470</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62247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97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136843</xdr:rowOff>
    </xdr:from>
    <xdr:to>
      <xdr:col>81</xdr:col>
      <xdr:colOff>95250</xdr:colOff>
      <xdr:row>84</xdr:row>
      <xdr:rowOff>66993</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367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153370</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212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136843</xdr:rowOff>
    </xdr:from>
    <xdr:to>
      <xdr:col>77</xdr:col>
      <xdr:colOff>95250</xdr:colOff>
      <xdr:row>84</xdr:row>
      <xdr:rowOff>66993</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367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77170</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41360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122238</xdr:rowOff>
    </xdr:from>
    <xdr:to>
      <xdr:col>73</xdr:col>
      <xdr:colOff>44450</xdr:colOff>
      <xdr:row>85</xdr:row>
      <xdr:rowOff>52388</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52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62565</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4292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164464</xdr:rowOff>
    </xdr:from>
    <xdr:to>
      <xdr:col>68</xdr:col>
      <xdr:colOff>203200</xdr:colOff>
      <xdr:row>85</xdr:row>
      <xdr:rowOff>94614</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566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104791</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4335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131763</xdr:rowOff>
    </xdr:from>
    <xdr:to>
      <xdr:col>64</xdr:col>
      <xdr:colOff>152400</xdr:colOff>
      <xdr:row>86</xdr:row>
      <xdr:rowOff>61913</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70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72090</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4473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0.44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人増の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17.37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人となり、人口が減少している一方、震災・事故からの復旧・復興業務に対応するための任期付職員</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の採用増によるものである。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今後の避難指示解除に向けた復旧・復興事業等の業務量が増加の一途を辿っているため、状況に応じた組織の見直し、業務の平準化等により適正な定員管理に努める。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a:extLst>
            <a:ext uri="{FF2B5EF4-FFF2-40B4-BE49-F238E27FC236}">
              <a16:creationId xmlns:a16="http://schemas.microsoft.com/office/drawing/2014/main" id="{00000000-0008-0000-0300-00003B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74948</xdr:rowOff>
    </xdr:from>
    <xdr:to>
      <xdr:col>81</xdr:col>
      <xdr:colOff>44450</xdr:colOff>
      <xdr:row>67</xdr:row>
      <xdr:rowOff>145506</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7018000" y="10019048"/>
          <a:ext cx="0" cy="16136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117583</xdr:rowOff>
    </xdr:from>
    <xdr:ext cx="762000" cy="259045"/>
    <xdr:sp macro="" textlink="">
      <xdr:nvSpPr>
        <xdr:cNvPr id="317" name="定員管理の状況最小値テキスト">
          <a:extLst>
            <a:ext uri="{FF2B5EF4-FFF2-40B4-BE49-F238E27FC236}">
              <a16:creationId xmlns:a16="http://schemas.microsoft.com/office/drawing/2014/main" id="{00000000-0008-0000-0300-00003D010000}"/>
            </a:ext>
          </a:extLst>
        </xdr:cNvPr>
        <xdr:cNvSpPr txBox="1"/>
      </xdr:nvSpPr>
      <xdr:spPr>
        <a:xfrm>
          <a:off x="17106900" y="11604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145506</xdr:rowOff>
    </xdr:from>
    <xdr:to>
      <xdr:col>81</xdr:col>
      <xdr:colOff>133350</xdr:colOff>
      <xdr:row>67</xdr:row>
      <xdr:rowOff>145506</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1632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161325</xdr:rowOff>
    </xdr:from>
    <xdr:ext cx="762000" cy="259045"/>
    <xdr:sp macro="" textlink="">
      <xdr:nvSpPr>
        <xdr:cNvPr id="319" name="定員管理の状況最大値テキスト">
          <a:extLst>
            <a:ext uri="{FF2B5EF4-FFF2-40B4-BE49-F238E27FC236}">
              <a16:creationId xmlns:a16="http://schemas.microsoft.com/office/drawing/2014/main" id="{00000000-0008-0000-0300-00003F010000}"/>
            </a:ext>
          </a:extLst>
        </xdr:cNvPr>
        <xdr:cNvSpPr txBox="1"/>
      </xdr:nvSpPr>
      <xdr:spPr>
        <a:xfrm>
          <a:off x="17106900" y="976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74948</xdr:rowOff>
    </xdr:from>
    <xdr:to>
      <xdr:col>81</xdr:col>
      <xdr:colOff>133350</xdr:colOff>
      <xdr:row>58</xdr:row>
      <xdr:rowOff>74948</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0019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56552</xdr:rowOff>
    </xdr:from>
    <xdr:to>
      <xdr:col>81</xdr:col>
      <xdr:colOff>44450</xdr:colOff>
      <xdr:row>59</xdr:row>
      <xdr:rowOff>71719</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179800" y="10172102"/>
          <a:ext cx="838200" cy="15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20446</xdr:rowOff>
    </xdr:from>
    <xdr:ext cx="762000" cy="259045"/>
    <xdr:sp macro="" textlink="">
      <xdr:nvSpPr>
        <xdr:cNvPr id="322" name="定員管理の状況平均値テキスト">
          <a:extLst>
            <a:ext uri="{FF2B5EF4-FFF2-40B4-BE49-F238E27FC236}">
              <a16:creationId xmlns:a16="http://schemas.microsoft.com/office/drawing/2014/main" id="{00000000-0008-0000-0300-000042010000}"/>
            </a:ext>
          </a:extLst>
        </xdr:cNvPr>
        <xdr:cNvSpPr txBox="1"/>
      </xdr:nvSpPr>
      <xdr:spPr>
        <a:xfrm>
          <a:off x="17106900" y="103074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48369</xdr:rowOff>
    </xdr:from>
    <xdr:to>
      <xdr:col>81</xdr:col>
      <xdr:colOff>95250</xdr:colOff>
      <xdr:row>60</xdr:row>
      <xdr:rowOff>149969</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967200" y="1033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21046</xdr:rowOff>
    </xdr:from>
    <xdr:to>
      <xdr:col>77</xdr:col>
      <xdr:colOff>44450</xdr:colOff>
      <xdr:row>59</xdr:row>
      <xdr:rowOff>56552</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5290800" y="10136596"/>
          <a:ext cx="889000" cy="35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34925</xdr:rowOff>
    </xdr:from>
    <xdr:to>
      <xdr:col>77</xdr:col>
      <xdr:colOff>95250</xdr:colOff>
      <xdr:row>60</xdr:row>
      <xdr:rowOff>136525</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129000" y="1032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121302</xdr:rowOff>
    </xdr:from>
    <xdr:ext cx="7366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798800" y="104083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170779</xdr:rowOff>
    </xdr:from>
    <xdr:to>
      <xdr:col>72</xdr:col>
      <xdr:colOff>203200</xdr:colOff>
      <xdr:row>59</xdr:row>
      <xdr:rowOff>21046</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4401800" y="10114879"/>
          <a:ext cx="8890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21481</xdr:rowOff>
    </xdr:from>
    <xdr:to>
      <xdr:col>73</xdr:col>
      <xdr:colOff>44450</xdr:colOff>
      <xdr:row>60</xdr:row>
      <xdr:rowOff>123081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5240000" y="1030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107858</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909800" y="10394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149061</xdr:rowOff>
    </xdr:from>
    <xdr:to>
      <xdr:col>68</xdr:col>
      <xdr:colOff>152400</xdr:colOff>
      <xdr:row>58</xdr:row>
      <xdr:rowOff>170779</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3512800" y="10093161"/>
          <a:ext cx="889000" cy="21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3556</xdr:rowOff>
    </xdr:from>
    <xdr:to>
      <xdr:col>68</xdr:col>
      <xdr:colOff>203200</xdr:colOff>
      <xdr:row>60</xdr:row>
      <xdr:rowOff>105156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4351000" y="1029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89933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020800" y="10376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2866</xdr:rowOff>
    </xdr:from>
    <xdr:to>
      <xdr:col>64</xdr:col>
      <xdr:colOff>152400</xdr:colOff>
      <xdr:row>60</xdr:row>
      <xdr:rowOff>104466</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3462000" y="10289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89243</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131800" y="10376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20919</xdr:rowOff>
    </xdr:from>
    <xdr:to>
      <xdr:col>81</xdr:col>
      <xdr:colOff>95250</xdr:colOff>
      <xdr:row>59</xdr:row>
      <xdr:rowOff>122519</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967200" y="10136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37446</xdr:rowOff>
    </xdr:from>
    <xdr:ext cx="762000" cy="259045"/>
    <xdr:sp macro="" textlink="">
      <xdr:nvSpPr>
        <xdr:cNvPr id="341" name="定員管理の状況該当値テキスト">
          <a:extLst>
            <a:ext uri="{FF2B5EF4-FFF2-40B4-BE49-F238E27FC236}">
              <a16:creationId xmlns:a16="http://schemas.microsoft.com/office/drawing/2014/main" id="{00000000-0008-0000-0300-000055010000}"/>
            </a:ext>
          </a:extLst>
        </xdr:cNvPr>
        <xdr:cNvSpPr txBox="1"/>
      </xdr:nvSpPr>
      <xdr:spPr>
        <a:xfrm>
          <a:off x="17106900" y="9981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5752</xdr:rowOff>
    </xdr:from>
    <xdr:to>
      <xdr:col>77</xdr:col>
      <xdr:colOff>95250</xdr:colOff>
      <xdr:row>59</xdr:row>
      <xdr:rowOff>107352</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129000" y="10121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117529</xdr:rowOff>
    </xdr:from>
    <xdr:ext cx="7366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798800" y="98901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141696</xdr:rowOff>
    </xdr:from>
    <xdr:to>
      <xdr:col>73</xdr:col>
      <xdr:colOff>44450</xdr:colOff>
      <xdr:row>59</xdr:row>
      <xdr:rowOff>71846</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5240000" y="10085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82023</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909800" y="9854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119979</xdr:rowOff>
    </xdr:from>
    <xdr:to>
      <xdr:col>68</xdr:col>
      <xdr:colOff>203200</xdr:colOff>
      <xdr:row>59</xdr:row>
      <xdr:rowOff>50129</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4351000" y="10064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60306</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020800" y="9832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98261</xdr:rowOff>
    </xdr:from>
    <xdr:to>
      <xdr:col>64</xdr:col>
      <xdr:colOff>152400</xdr:colOff>
      <xdr:row>59</xdr:row>
      <xdr:rowOff>28411</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3462000" y="10042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38588</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131800" y="9811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％となり、公債費の減はもとより、大掛かりな新規借入の抑制に努めているため、数値が大きく減少している。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今後も継続して新規借入の抑制が図られるよう、健全な財政運営を目指す。</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6" name="公債費負担の状況グラフ枠">
          <a:extLst>
            <a:ext uri="{FF2B5EF4-FFF2-40B4-BE49-F238E27FC236}">
              <a16:creationId xmlns:a16="http://schemas.microsoft.com/office/drawing/2014/main" id="{00000000-0008-0000-0300-000078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40640</xdr:rowOff>
    </xdr:from>
    <xdr:to>
      <xdr:col>81</xdr:col>
      <xdr:colOff>44450</xdr:colOff>
      <xdr:row>45</xdr:row>
      <xdr:rowOff>49954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7018000" y="6212840"/>
          <a:ext cx="0" cy="15523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22031</xdr:rowOff>
    </xdr:from>
    <xdr:ext cx="762000" cy="259045"/>
    <xdr:sp macro="" textlink="">
      <xdr:nvSpPr>
        <xdr:cNvPr id="378" name="公債費負担の状況最小値テキスト">
          <a:extLst>
            <a:ext uri="{FF2B5EF4-FFF2-40B4-BE49-F238E27FC236}">
              <a16:creationId xmlns:a16="http://schemas.microsoft.com/office/drawing/2014/main" id="{00000000-0008-0000-0300-00007A010000}"/>
            </a:ext>
          </a:extLst>
        </xdr:cNvPr>
        <xdr:cNvSpPr txBox="1"/>
      </xdr:nvSpPr>
      <xdr:spPr>
        <a:xfrm>
          <a:off x="17106900" y="773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49954</xdr:rowOff>
    </xdr:from>
    <xdr:to>
      <xdr:col>81</xdr:col>
      <xdr:colOff>133350</xdr:colOff>
      <xdr:row>45</xdr:row>
      <xdr:rowOff>49954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7765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127017</xdr:rowOff>
    </xdr:from>
    <xdr:ext cx="762000" cy="259045"/>
    <xdr:sp macro="" textlink="">
      <xdr:nvSpPr>
        <xdr:cNvPr id="380" name="公債費負担の状況最大値テキスト">
          <a:extLst>
            <a:ext uri="{FF2B5EF4-FFF2-40B4-BE49-F238E27FC236}">
              <a16:creationId xmlns:a16="http://schemas.microsoft.com/office/drawing/2014/main" id="{00000000-0008-0000-0300-00007C010000}"/>
            </a:ext>
          </a:extLst>
        </xdr:cNvPr>
        <xdr:cNvSpPr txBox="1"/>
      </xdr:nvSpPr>
      <xdr:spPr>
        <a:xfrm>
          <a:off x="17106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40640</xdr:rowOff>
    </xdr:from>
    <xdr:to>
      <xdr:col>81</xdr:col>
      <xdr:colOff>133350</xdr:colOff>
      <xdr:row>36</xdr:row>
      <xdr:rowOff>40640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929100" y="621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78740</xdr:rowOff>
    </xdr:from>
    <xdr:to>
      <xdr:col>81</xdr:col>
      <xdr:colOff>44450</xdr:colOff>
      <xdr:row>41</xdr:row>
      <xdr:rowOff>3810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6179800" y="6936740"/>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77910</xdr:rowOff>
    </xdr:from>
    <xdr:ext cx="762000" cy="259045"/>
    <xdr:sp macro="" textlink="">
      <xdr:nvSpPr>
        <xdr:cNvPr id="383" name="公債費負担の状況平均値テキスト">
          <a:extLst>
            <a:ext uri="{FF2B5EF4-FFF2-40B4-BE49-F238E27FC236}">
              <a16:creationId xmlns:a16="http://schemas.microsoft.com/office/drawing/2014/main" id="{00000000-0008-0000-0300-00007F010000}"/>
            </a:ext>
          </a:extLst>
        </xdr:cNvPr>
        <xdr:cNvSpPr txBox="1"/>
      </xdr:nvSpPr>
      <xdr:spPr>
        <a:xfrm>
          <a:off x="17106900" y="7107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105833</xdr:rowOff>
    </xdr:from>
    <xdr:to>
      <xdr:col>81</xdr:col>
      <xdr:colOff>95250</xdr:colOff>
      <xdr:row>42</xdr:row>
      <xdr:rowOff>35983</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967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3810</xdr:rowOff>
    </xdr:from>
    <xdr:to>
      <xdr:col>77</xdr:col>
      <xdr:colOff>44450</xdr:colOff>
      <xdr:row>41</xdr:row>
      <xdr:rowOff>108373</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5290800" y="7033260"/>
          <a:ext cx="8890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97790</xdr:rowOff>
    </xdr:from>
    <xdr:to>
      <xdr:col>77</xdr:col>
      <xdr:colOff>95250</xdr:colOff>
      <xdr:row>42</xdr:row>
      <xdr:rowOff>27940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6129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12717</xdr:rowOff>
    </xdr:from>
    <xdr:ext cx="7366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5798800" y="7213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108373</xdr:rowOff>
    </xdr:from>
    <xdr:to>
      <xdr:col>72</xdr:col>
      <xdr:colOff>203200</xdr:colOff>
      <xdr:row>42</xdr:row>
      <xdr:rowOff>1270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4401800" y="7137823"/>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89746</xdr:rowOff>
    </xdr:from>
    <xdr:to>
      <xdr:col>73</xdr:col>
      <xdr:colOff>44450</xdr:colOff>
      <xdr:row>42</xdr:row>
      <xdr:rowOff>19896</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5240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4673</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909800" y="720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1270</xdr:rowOff>
    </xdr:from>
    <xdr:to>
      <xdr:col>68</xdr:col>
      <xdr:colOff>152400</xdr:colOff>
      <xdr:row>42</xdr:row>
      <xdr:rowOff>89746</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3512800" y="7202170"/>
          <a:ext cx="8890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73660</xdr:rowOff>
    </xdr:from>
    <xdr:to>
      <xdr:col>68</xdr:col>
      <xdr:colOff>203200</xdr:colOff>
      <xdr:row>42</xdr:row>
      <xdr:rowOff>3810</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4351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13987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020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73660</xdr:rowOff>
    </xdr:from>
    <xdr:to>
      <xdr:col>64</xdr:col>
      <xdr:colOff>152400</xdr:colOff>
      <xdr:row>42</xdr:row>
      <xdr:rowOff>3810</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3462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13987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131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27940</xdr:rowOff>
    </xdr:from>
    <xdr:to>
      <xdr:col>81</xdr:col>
      <xdr:colOff>95250</xdr:colOff>
      <xdr:row>40</xdr:row>
      <xdr:rowOff>129540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9672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44467</xdr:rowOff>
    </xdr:from>
    <xdr:ext cx="762000" cy="259045"/>
    <xdr:sp macro="" textlink="">
      <xdr:nvSpPr>
        <xdr:cNvPr id="402" name="公債費負担の状況該当値テキスト">
          <a:extLst>
            <a:ext uri="{FF2B5EF4-FFF2-40B4-BE49-F238E27FC236}">
              <a16:creationId xmlns:a16="http://schemas.microsoft.com/office/drawing/2014/main" id="{00000000-0008-0000-0300-000092010000}"/>
            </a:ext>
          </a:extLst>
        </xdr:cNvPr>
        <xdr:cNvSpPr txBox="1"/>
      </xdr:nvSpPr>
      <xdr:spPr>
        <a:xfrm>
          <a:off x="17106900" y="673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124460</xdr:rowOff>
    </xdr:from>
    <xdr:to>
      <xdr:col>77</xdr:col>
      <xdr:colOff>95250</xdr:colOff>
      <xdr:row>41</xdr:row>
      <xdr:rowOff>54610</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6129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64787</xdr:rowOff>
    </xdr:from>
    <xdr:ext cx="7366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798800" y="6751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57573</xdr:rowOff>
    </xdr:from>
    <xdr:to>
      <xdr:col>73</xdr:col>
      <xdr:colOff>44450</xdr:colOff>
      <xdr:row>41</xdr:row>
      <xdr:rowOff>159173</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5240000" y="708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169350</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909800" y="6855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121920</xdr:rowOff>
    </xdr:from>
    <xdr:to>
      <xdr:col>68</xdr:col>
      <xdr:colOff>203200</xdr:colOff>
      <xdr:row>42</xdr:row>
      <xdr:rowOff>52070</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43510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36847</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020800" y="723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38946</xdr:rowOff>
    </xdr:from>
    <xdr:to>
      <xdr:col>64</xdr:col>
      <xdr:colOff>152400</xdr:colOff>
      <xdr:row>42</xdr:row>
      <xdr:rowOff>140546</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3462000" y="723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125323</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131800" y="7326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前年度同様算定されていない。</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引き続き、事業の適正化を図り、財政の健全化に努める。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a:extLst>
            <a:ext uri="{FF2B5EF4-FFF2-40B4-BE49-F238E27FC236}">
              <a16:creationId xmlns:a16="http://schemas.microsoft.com/office/drawing/2014/main" id="{00000000-0008-0000-0300-0000B8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142512</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7018000" y="2313214"/>
          <a:ext cx="0" cy="16011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114589</xdr:rowOff>
    </xdr:from>
    <xdr:ext cx="762000" cy="259045"/>
    <xdr:sp macro="" textlink="">
      <xdr:nvSpPr>
        <xdr:cNvPr id="442" name="将来負担の状況最小値テキスト">
          <a:extLst>
            <a:ext uri="{FF2B5EF4-FFF2-40B4-BE49-F238E27FC236}">
              <a16:creationId xmlns:a16="http://schemas.microsoft.com/office/drawing/2014/main" id="{00000000-0008-0000-0300-0000BA010000}"/>
            </a:ext>
          </a:extLst>
        </xdr:cNvPr>
        <xdr:cNvSpPr txBox="1"/>
      </xdr:nvSpPr>
      <xdr:spPr>
        <a:xfrm>
          <a:off x="17106900" y="388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142512</xdr:rowOff>
    </xdr:from>
    <xdr:to>
      <xdr:col>81</xdr:col>
      <xdr:colOff>133350</xdr:colOff>
      <xdr:row>22</xdr:row>
      <xdr:rowOff>142512</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3914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4" name="将来負担の状況最大値テキスト">
          <a:extLst>
            <a:ext uri="{FF2B5EF4-FFF2-40B4-BE49-F238E27FC236}">
              <a16:creationId xmlns:a16="http://schemas.microsoft.com/office/drawing/2014/main" id="{00000000-0008-0000-0300-0000BC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136072</xdr:colOff>
      <xdr:row>26</xdr:row>
      <xdr:rowOff>81643</xdr:rowOff>
    </xdr:from>
    <xdr:ext cx="9099176" cy="425758"/>
    <xdr:sp macro="" textlink="">
      <xdr:nvSpPr>
        <xdr:cNvPr id="461" name="テキスト ボックス 460">
          <a:extLst>
            <a:ext uri="{FF2B5EF4-FFF2-40B4-BE49-F238E27FC236}">
              <a16:creationId xmlns:a16="http://schemas.microsoft.com/office/drawing/2014/main" id="{3D58F821-71CA-475A-8E1F-AF91F6FB2DBA}"/>
            </a:ext>
          </a:extLst>
        </xdr:cNvPr>
        <xdr:cNvSpPr txBox="1"/>
      </xdr:nvSpPr>
      <xdr:spPr>
        <a:xfrm>
          <a:off x="748393" y="4680857"/>
          <a:ext cx="9099176" cy="425758"/>
        </a:xfrm>
        <a:prstGeom prst="rect">
          <a:avLst/>
        </a:prstGeom>
        <a:noFill/>
        <a:ln>
          <a:noFill/>
        </a:ln>
        <a:effectLst/>
      </xdr:spPr>
      <xdr:txBody>
        <a:bodyPr vertOverflow="clip" horzOverflow="clip" vert="horz" wrap="square" rtlCol="0" anchor="t">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「定員管理の状況」の「人口</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1,000</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人当たり職員数」の算出に用いる職員数及び「給与水準（国との比較）」の「ラスパイレス指数」については、各調査対象年度の翌年の</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地方公務員給与実態調査に基づいているが、令和</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年度は令和</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福島県双葉町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5,641
5,612
51.42
33,068,901
31,436,167
1,454,309
2,687,203
1,442,026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％となり、類似団体平均を大きく下回っている。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特定財源（基金）の充当によるものであり、同様の傾向の継続が見込まれる。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引き続き、適正な人員配置、業務の平準化等により人件費の抑制を図る。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156718</xdr:rowOff>
    </xdr:from>
    <xdr:to>
      <xdr:col>24</xdr:col>
      <xdr:colOff>25400</xdr:colOff>
      <xdr:row>40</xdr:row>
      <xdr:rowOff>117856</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814568"/>
          <a:ext cx="0"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89933</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4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117856</xdr:rowOff>
    </xdr:from>
    <xdr:to>
      <xdr:col>24</xdr:col>
      <xdr:colOff>114300</xdr:colOff>
      <xdr:row>40</xdr:row>
      <xdr:rowOff>117856</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75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71645</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58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156718</xdr:rowOff>
    </xdr:from>
    <xdr:to>
      <xdr:col>24</xdr:col>
      <xdr:colOff>114300</xdr:colOff>
      <xdr:row>33</xdr:row>
      <xdr:rowOff>156718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81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156718</xdr:rowOff>
    </xdr:from>
    <xdr:to>
      <xdr:col>24</xdr:col>
      <xdr:colOff>25400</xdr:colOff>
      <xdr:row>34</xdr:row>
      <xdr:rowOff>12700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5814568"/>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84853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57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112776</xdr:rowOff>
    </xdr:from>
    <xdr:to>
      <xdr:col>24</xdr:col>
      <xdr:colOff>76200</xdr:colOff>
      <xdr:row>37</xdr:row>
      <xdr:rowOff>42926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120142</xdr:rowOff>
    </xdr:from>
    <xdr:to>
      <xdr:col>19</xdr:col>
      <xdr:colOff>187325</xdr:colOff>
      <xdr:row>34</xdr:row>
      <xdr:rowOff>12700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577799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37338</xdr:rowOff>
    </xdr:from>
    <xdr:to>
      <xdr:col>20</xdr:col>
      <xdr:colOff>38100</xdr:colOff>
      <xdr:row>37</xdr:row>
      <xdr:rowOff>138938</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123715</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67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74422</xdr:rowOff>
    </xdr:from>
    <xdr:to>
      <xdr:col>15</xdr:col>
      <xdr:colOff>98425</xdr:colOff>
      <xdr:row>33</xdr:row>
      <xdr:rowOff>120142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573227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762</xdr:rowOff>
    </xdr:from>
    <xdr:to>
      <xdr:col>15</xdr:col>
      <xdr:colOff>149225</xdr:colOff>
      <xdr:row>37</xdr:row>
      <xdr:rowOff>102362</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87139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46990</xdr:rowOff>
    </xdr:from>
    <xdr:to>
      <xdr:col>11</xdr:col>
      <xdr:colOff>9525</xdr:colOff>
      <xdr:row>33</xdr:row>
      <xdr:rowOff>74422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570484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153924</xdr:rowOff>
    </xdr:from>
    <xdr:to>
      <xdr:col>11</xdr:col>
      <xdr:colOff>60325</xdr:colOff>
      <xdr:row>37</xdr:row>
      <xdr:rowOff>84074</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68851</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126492</xdr:rowOff>
    </xdr:from>
    <xdr:to>
      <xdr:col>6</xdr:col>
      <xdr:colOff>171450</xdr:colOff>
      <xdr:row>37</xdr:row>
      <xdr:rowOff>56642</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41419</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105918</xdr:rowOff>
    </xdr:from>
    <xdr:to>
      <xdr:col>24</xdr:col>
      <xdr:colOff>76200</xdr:colOff>
      <xdr:row>34</xdr:row>
      <xdr:rowOff>36068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5763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14495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672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133350</xdr:rowOff>
    </xdr:from>
    <xdr:to>
      <xdr:col>20</xdr:col>
      <xdr:colOff>38100</xdr:colOff>
      <xdr:row>34</xdr:row>
      <xdr:rowOff>63500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579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73677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56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69342</xdr:rowOff>
    </xdr:from>
    <xdr:to>
      <xdr:col>15</xdr:col>
      <xdr:colOff>149225</xdr:colOff>
      <xdr:row>33</xdr:row>
      <xdr:rowOff>170942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5727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9669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496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23622</xdr:rowOff>
    </xdr:from>
    <xdr:to>
      <xdr:col>11</xdr:col>
      <xdr:colOff>60325</xdr:colOff>
      <xdr:row>33</xdr:row>
      <xdr:rowOff>125222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5681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31</xdr:row>
      <xdr:rowOff>135399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45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32</xdr:row>
      <xdr:rowOff>167640</xdr:rowOff>
    </xdr:from>
    <xdr:to>
      <xdr:col>6</xdr:col>
      <xdr:colOff>171450</xdr:colOff>
      <xdr:row>33</xdr:row>
      <xdr:rowOff>97790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565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31</xdr:row>
      <xdr:rowOff>107967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42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14.1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なり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平均と同等である。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後年度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においても行政運営に係る経常経費の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削減に努める。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a:extLst>
            <a:ext uri="{FF2B5EF4-FFF2-40B4-BE49-F238E27FC236}">
              <a16:creationId xmlns:a16="http://schemas.microsoft.com/office/drawing/2014/main" id="{00000000-0008-0000-0400-000074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122428</xdr:rowOff>
    </xdr:from>
    <xdr:to>
      <xdr:col>82</xdr:col>
      <xdr:colOff>107950</xdr:colOff>
      <xdr:row>20</xdr:row>
      <xdr:rowOff>21844</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flipV="1">
          <a:off x="16510000" y="2522728"/>
          <a:ext cx="0" cy="928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165371</xdr:rowOff>
    </xdr:from>
    <xdr:ext cx="762000" cy="259045"/>
    <xdr:sp macro="" textlink="">
      <xdr:nvSpPr>
        <xdr:cNvPr id="118" name="物件費最小値テキスト">
          <a:extLst>
            <a:ext uri="{FF2B5EF4-FFF2-40B4-BE49-F238E27FC236}">
              <a16:creationId xmlns:a16="http://schemas.microsoft.com/office/drawing/2014/main" id="{00000000-0008-0000-0400-000076000000}"/>
            </a:ext>
          </a:extLst>
        </xdr:cNvPr>
        <xdr:cNvSpPr txBox="1"/>
      </xdr:nvSpPr>
      <xdr:spPr>
        <a:xfrm>
          <a:off x="16598900" y="342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21844</xdr:rowOff>
    </xdr:from>
    <xdr:to>
      <xdr:col>82</xdr:col>
      <xdr:colOff>196850</xdr:colOff>
      <xdr:row>20</xdr:row>
      <xdr:rowOff>21844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6421100" y="3450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37355</xdr:rowOff>
    </xdr:from>
    <xdr:ext cx="762000" cy="259045"/>
    <xdr:sp macro="" textlink="">
      <xdr:nvSpPr>
        <xdr:cNvPr id="120" name="物件費最大値テキスト">
          <a:extLst>
            <a:ext uri="{FF2B5EF4-FFF2-40B4-BE49-F238E27FC236}">
              <a16:creationId xmlns:a16="http://schemas.microsoft.com/office/drawing/2014/main" id="{00000000-0008-0000-0400-000078000000}"/>
            </a:ext>
          </a:extLst>
        </xdr:cNvPr>
        <xdr:cNvSpPr txBox="1"/>
      </xdr:nvSpPr>
      <xdr:spPr>
        <a:xfrm>
          <a:off x="16598900" y="2266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122428</xdr:rowOff>
    </xdr:from>
    <xdr:to>
      <xdr:col>82</xdr:col>
      <xdr:colOff>196850</xdr:colOff>
      <xdr:row>14</xdr:row>
      <xdr:rowOff>122428</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2522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28702</xdr:rowOff>
    </xdr:from>
    <xdr:to>
      <xdr:col>82</xdr:col>
      <xdr:colOff>107950</xdr:colOff>
      <xdr:row>17</xdr:row>
      <xdr:rowOff>115570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5671800" y="2943352"/>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156735</xdr:rowOff>
    </xdr:from>
    <xdr:ext cx="762000" cy="259045"/>
    <xdr:sp macro="" textlink="">
      <xdr:nvSpPr>
        <xdr:cNvPr id="123" name="物件費平均値テキスト">
          <a:extLst>
            <a:ext uri="{FF2B5EF4-FFF2-40B4-BE49-F238E27FC236}">
              <a16:creationId xmlns:a16="http://schemas.microsoft.com/office/drawing/2014/main" id="{00000000-0008-0000-0400-00007B000000}"/>
            </a:ext>
          </a:extLst>
        </xdr:cNvPr>
        <xdr:cNvSpPr txBox="1"/>
      </xdr:nvSpPr>
      <xdr:spPr>
        <a:xfrm>
          <a:off x="16598900" y="2728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140208</xdr:rowOff>
    </xdr:from>
    <xdr:to>
      <xdr:col>82</xdr:col>
      <xdr:colOff>158750</xdr:colOff>
      <xdr:row>17</xdr:row>
      <xdr:rowOff>70358</xdr:rowOff>
    </xdr:to>
    <xdr:sp macro="" textlink="">
      <xdr:nvSpPr>
        <xdr:cNvPr id="124" name="フローチャート: 判断 123">
          <a:extLst>
            <a:ext uri="{FF2B5EF4-FFF2-40B4-BE49-F238E27FC236}">
              <a16:creationId xmlns:a16="http://schemas.microsoft.com/office/drawing/2014/main" id="{00000000-0008-0000-0400-00007C000000}"/>
            </a:ext>
          </a:extLst>
        </xdr:cNvPr>
        <xdr:cNvSpPr/>
      </xdr:nvSpPr>
      <xdr:spPr>
        <a:xfrm>
          <a:off x="164592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115570</xdr:rowOff>
    </xdr:from>
    <xdr:to>
      <xdr:col>78</xdr:col>
      <xdr:colOff>69850</xdr:colOff>
      <xdr:row>17</xdr:row>
      <xdr:rowOff>152146</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4782800" y="303022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144780</xdr:rowOff>
    </xdr:from>
    <xdr:to>
      <xdr:col>78</xdr:col>
      <xdr:colOff>120650</xdr:colOff>
      <xdr:row>17</xdr:row>
      <xdr:rowOff>74930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5621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85107</xdr:rowOff>
    </xdr:from>
    <xdr:ext cx="736600" cy="259045"/>
    <xdr:sp macro="" textlink="">
      <xdr:nvSpPr>
        <xdr:cNvPr id="127" name="テキスト ボックス 126">
          <a:extLst>
            <a:ext uri="{FF2B5EF4-FFF2-40B4-BE49-F238E27FC236}">
              <a16:creationId xmlns:a16="http://schemas.microsoft.com/office/drawing/2014/main" id="{00000000-0008-0000-0400-00007F000000}"/>
            </a:ext>
          </a:extLst>
        </xdr:cNvPr>
        <xdr:cNvSpPr txBox="1"/>
      </xdr:nvSpPr>
      <xdr:spPr>
        <a:xfrm>
          <a:off x="15290800" y="2656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74422</xdr:rowOff>
    </xdr:from>
    <xdr:to>
      <xdr:col>73</xdr:col>
      <xdr:colOff>180975</xdr:colOff>
      <xdr:row>17</xdr:row>
      <xdr:rowOff>152146</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3893800" y="2989072"/>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55626</xdr:rowOff>
    </xdr:from>
    <xdr:to>
      <xdr:col>74</xdr:col>
      <xdr:colOff>31750</xdr:colOff>
      <xdr:row>17</xdr:row>
      <xdr:rowOff>157226</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4732000" y="2970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167403</xdr:rowOff>
    </xdr:from>
    <xdr:ext cx="7620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4401800" y="2739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74422</xdr:rowOff>
    </xdr:from>
    <xdr:to>
      <xdr:col>69</xdr:col>
      <xdr:colOff>92075</xdr:colOff>
      <xdr:row>17</xdr:row>
      <xdr:rowOff>74422</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004800" y="29890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46482</xdr:rowOff>
    </xdr:from>
    <xdr:to>
      <xdr:col>69</xdr:col>
      <xdr:colOff>142875</xdr:colOff>
      <xdr:row>17</xdr:row>
      <xdr:rowOff>148082</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3843000" y="296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132859</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3512800" y="304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19050</xdr:rowOff>
    </xdr:from>
    <xdr:to>
      <xdr:col>65</xdr:col>
      <xdr:colOff>53975</xdr:colOff>
      <xdr:row>17</xdr:row>
      <xdr:rowOff>120650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2954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130827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26238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149352</xdr:rowOff>
    </xdr:from>
    <xdr:to>
      <xdr:col>82</xdr:col>
      <xdr:colOff>158750</xdr:colOff>
      <xdr:row>17</xdr:row>
      <xdr:rowOff>79502</xdr:rowOff>
    </xdr:to>
    <xdr:sp macro="" textlink="">
      <xdr:nvSpPr>
        <xdr:cNvPr id="141" name="楕円 140">
          <a:extLst>
            <a:ext uri="{FF2B5EF4-FFF2-40B4-BE49-F238E27FC236}">
              <a16:creationId xmlns:a16="http://schemas.microsoft.com/office/drawing/2014/main" id="{00000000-0008-0000-0400-00008D000000}"/>
            </a:ext>
          </a:extLst>
        </xdr:cNvPr>
        <xdr:cNvSpPr/>
      </xdr:nvSpPr>
      <xdr:spPr>
        <a:xfrm>
          <a:off x="16459200" y="289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121429</xdr:rowOff>
    </xdr:from>
    <xdr:ext cx="762000" cy="259045"/>
    <xdr:sp macro="" textlink="">
      <xdr:nvSpPr>
        <xdr:cNvPr id="142" name="物件費該当値テキスト">
          <a:extLst>
            <a:ext uri="{FF2B5EF4-FFF2-40B4-BE49-F238E27FC236}">
              <a16:creationId xmlns:a16="http://schemas.microsoft.com/office/drawing/2014/main" id="{00000000-0008-0000-0400-00008E000000}"/>
            </a:ext>
          </a:extLst>
        </xdr:cNvPr>
        <xdr:cNvSpPr txBox="1"/>
      </xdr:nvSpPr>
      <xdr:spPr>
        <a:xfrm>
          <a:off x="16598900" y="2864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64770</xdr:rowOff>
    </xdr:from>
    <xdr:to>
      <xdr:col>78</xdr:col>
      <xdr:colOff>120650</xdr:colOff>
      <xdr:row>17</xdr:row>
      <xdr:rowOff>166370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5621000" y="29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151147</xdr:rowOff>
    </xdr:from>
    <xdr:ext cx="7366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290800" y="306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101346</xdr:rowOff>
    </xdr:from>
    <xdr:to>
      <xdr:col>74</xdr:col>
      <xdr:colOff>31750</xdr:colOff>
      <xdr:row>18</xdr:row>
      <xdr:rowOff>31496</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4732000" y="3015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16273</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4401800" y="3102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23622</xdr:rowOff>
    </xdr:from>
    <xdr:to>
      <xdr:col>69</xdr:col>
      <xdr:colOff>142875</xdr:colOff>
      <xdr:row>17</xdr:row>
      <xdr:rowOff>125222</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3843000" y="293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135399</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512800" y="270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23622</xdr:rowOff>
    </xdr:from>
    <xdr:to>
      <xdr:col>65</xdr:col>
      <xdr:colOff>53975</xdr:colOff>
      <xdr:row>17</xdr:row>
      <xdr:rowOff>125222</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2954000" y="293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109999</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2623800" y="302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決算総額が減少し、前年度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％と減少したものの、類似団体平均を上回っている。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長期避難による健康状態の悪化により、社会福祉費、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高齢者</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福祉費における扶助費が高額であるため、高齢者の健康増進等に取り組むなど、中長期的に経費が削減できるよう努める。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110672</xdr:rowOff>
    </xdr:from>
    <xdr:to>
      <xdr:col>24</xdr:col>
      <xdr:colOff>25400</xdr:colOff>
      <xdr:row>61</xdr:row>
      <xdr:rowOff>37193</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026072"/>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9270</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467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37193</xdr:rowOff>
    </xdr:from>
    <xdr:to>
      <xdr:col>24</xdr:col>
      <xdr:colOff>114300</xdr:colOff>
      <xdr:row>61</xdr:row>
      <xdr:rowOff>37193</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495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25599</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76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110672</xdr:rowOff>
    </xdr:from>
    <xdr:to>
      <xdr:col>24</xdr:col>
      <xdr:colOff>114300</xdr:colOff>
      <xdr:row>52</xdr:row>
      <xdr:rowOff>110672</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026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102507</xdr:rowOff>
    </xdr:from>
    <xdr:to>
      <xdr:col>24</xdr:col>
      <xdr:colOff>25400</xdr:colOff>
      <xdr:row>56</xdr:row>
      <xdr:rowOff>12700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flipV="1">
          <a:off x="3987800" y="9532257"/>
          <a:ext cx="8382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158042</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2448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141515</xdr:rowOff>
    </xdr:from>
    <xdr:to>
      <xdr:col>24</xdr:col>
      <xdr:colOff>76200</xdr:colOff>
      <xdr:row>55</xdr:row>
      <xdr:rowOff>71665</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12700</xdr:rowOff>
    </xdr:from>
    <xdr:to>
      <xdr:col>19</xdr:col>
      <xdr:colOff>187325</xdr:colOff>
      <xdr:row>56</xdr:row>
      <xdr:rowOff>94343</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3098800" y="9613900"/>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19050</xdr:rowOff>
    </xdr:from>
    <xdr:to>
      <xdr:col>20</xdr:col>
      <xdr:colOff>38100</xdr:colOff>
      <xdr:row>55</xdr:row>
      <xdr:rowOff>120650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130827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94343</xdr:rowOff>
    </xdr:from>
    <xdr:to>
      <xdr:col>15</xdr:col>
      <xdr:colOff>98425</xdr:colOff>
      <xdr:row>56</xdr:row>
      <xdr:rowOff>94343</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2209800" y="96955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35378</xdr:rowOff>
    </xdr:from>
    <xdr:to>
      <xdr:col>15</xdr:col>
      <xdr:colOff>149225</xdr:colOff>
      <xdr:row>55</xdr:row>
      <xdr:rowOff>136978</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147155</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94343</xdr:rowOff>
    </xdr:from>
    <xdr:to>
      <xdr:col>11</xdr:col>
      <xdr:colOff>9525</xdr:colOff>
      <xdr:row>56</xdr:row>
      <xdr:rowOff>94343</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1320800" y="96955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19050</xdr:rowOff>
    </xdr:from>
    <xdr:to>
      <xdr:col>11</xdr:col>
      <xdr:colOff>60325</xdr:colOff>
      <xdr:row>55</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130827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130827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51707</xdr:rowOff>
    </xdr:from>
    <xdr:to>
      <xdr:col>24</xdr:col>
      <xdr:colOff>76200</xdr:colOff>
      <xdr:row>55</xdr:row>
      <xdr:rowOff>153307</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48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23784</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453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133350</xdr:rowOff>
    </xdr:from>
    <xdr:to>
      <xdr:col>20</xdr:col>
      <xdr:colOff>38100</xdr:colOff>
      <xdr:row>56</xdr:row>
      <xdr:rowOff>63500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48277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64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43543</xdr:rowOff>
    </xdr:from>
    <xdr:to>
      <xdr:col>15</xdr:col>
      <xdr:colOff>149225</xdr:colOff>
      <xdr:row>56</xdr:row>
      <xdr:rowOff>145143</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644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129920</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43543</xdr:rowOff>
    </xdr:from>
    <xdr:to>
      <xdr:col>11</xdr:col>
      <xdr:colOff>60325</xdr:colOff>
      <xdr:row>56</xdr:row>
      <xdr:rowOff>145143</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644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129920</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43543</xdr:rowOff>
    </xdr:from>
    <xdr:to>
      <xdr:col>6</xdr:col>
      <xdr:colOff>171450</xdr:colOff>
      <xdr:row>56</xdr:row>
      <xdr:rowOff>145143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644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129920</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17.6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％となったものの、類似団体平均を大きく上回っている。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公共下水道事業特別会計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繰出金の増によるものであり、全町避難に伴う下水道使用料等収入がないため、今後数年は同様の傾向が継続することが見込まれる。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a:extLst>
            <a:ext uri="{FF2B5EF4-FFF2-40B4-BE49-F238E27FC236}">
              <a16:creationId xmlns:a16="http://schemas.microsoft.com/office/drawing/2014/main" id="{00000000-0008-0000-0400-0000EC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74422</xdr:rowOff>
    </xdr:from>
    <xdr:to>
      <xdr:col>82</xdr:col>
      <xdr:colOff>107950</xdr:colOff>
      <xdr:row>59</xdr:row>
      <xdr:rowOff>83566</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flipV="1">
          <a:off x="16510000" y="9161272"/>
          <a:ext cx="0" cy="10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55643</xdr:rowOff>
    </xdr:from>
    <xdr:ext cx="762000" cy="259045"/>
    <xdr:sp macro="" textlink="">
      <xdr:nvSpPr>
        <xdr:cNvPr id="238" name="その他最小値テキスト">
          <a:extLst>
            <a:ext uri="{FF2B5EF4-FFF2-40B4-BE49-F238E27FC236}">
              <a16:creationId xmlns:a16="http://schemas.microsoft.com/office/drawing/2014/main" id="{00000000-0008-0000-0400-0000EE000000}"/>
            </a:ext>
          </a:extLst>
        </xdr:cNvPr>
        <xdr:cNvSpPr txBox="1"/>
      </xdr:nvSpPr>
      <xdr:spPr>
        <a:xfrm>
          <a:off x="16598900" y="1017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83566</xdr:rowOff>
    </xdr:from>
    <xdr:to>
      <xdr:col>82</xdr:col>
      <xdr:colOff>196850</xdr:colOff>
      <xdr:row>59</xdr:row>
      <xdr:rowOff>83566</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6421100" y="1019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160799</xdr:rowOff>
    </xdr:from>
    <xdr:ext cx="762000" cy="259045"/>
    <xdr:sp macro="" textlink="">
      <xdr:nvSpPr>
        <xdr:cNvPr id="240" name="その他最大値テキスト">
          <a:extLst>
            <a:ext uri="{FF2B5EF4-FFF2-40B4-BE49-F238E27FC236}">
              <a16:creationId xmlns:a16="http://schemas.microsoft.com/office/drawing/2014/main" id="{00000000-0008-0000-0400-0000F0000000}"/>
            </a:ext>
          </a:extLst>
        </xdr:cNvPr>
        <xdr:cNvSpPr txBox="1"/>
      </xdr:nvSpPr>
      <xdr:spPr>
        <a:xfrm>
          <a:off x="16598900" y="8904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74422</xdr:rowOff>
    </xdr:from>
    <xdr:to>
      <xdr:col>82</xdr:col>
      <xdr:colOff>196850</xdr:colOff>
      <xdr:row>53</xdr:row>
      <xdr:rowOff>74422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9161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17272</xdr:rowOff>
    </xdr:from>
    <xdr:to>
      <xdr:col>82</xdr:col>
      <xdr:colOff>107950</xdr:colOff>
      <xdr:row>58</xdr:row>
      <xdr:rowOff>168148</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5671800" y="9961372"/>
          <a:ext cx="8382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163593</xdr:rowOff>
    </xdr:from>
    <xdr:ext cx="762000" cy="259045"/>
    <xdr:sp macro="" textlink="">
      <xdr:nvSpPr>
        <xdr:cNvPr id="243" name="その他平均値テキスト">
          <a:extLst>
            <a:ext uri="{FF2B5EF4-FFF2-40B4-BE49-F238E27FC236}">
              <a16:creationId xmlns:a16="http://schemas.microsoft.com/office/drawing/2014/main" id="{00000000-0008-0000-0400-0000F3000000}"/>
            </a:ext>
          </a:extLst>
        </xdr:cNvPr>
        <xdr:cNvSpPr txBox="1"/>
      </xdr:nvSpPr>
      <xdr:spPr>
        <a:xfrm>
          <a:off x="16598900" y="94218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147066</xdr:rowOff>
    </xdr:from>
    <xdr:to>
      <xdr:col>82</xdr:col>
      <xdr:colOff>158750</xdr:colOff>
      <xdr:row>56</xdr:row>
      <xdr:rowOff>77216</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6459200" y="9576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168148</xdr:rowOff>
    </xdr:from>
    <xdr:to>
      <xdr:col>78</xdr:col>
      <xdr:colOff>69850</xdr:colOff>
      <xdr:row>59</xdr:row>
      <xdr:rowOff>19558</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4782800" y="1011224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21336</xdr:rowOff>
    </xdr:from>
    <xdr:to>
      <xdr:col>78</xdr:col>
      <xdr:colOff>120650</xdr:colOff>
      <xdr:row>56</xdr:row>
      <xdr:rowOff>122936</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5621000" y="9622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133113</xdr:rowOff>
    </xdr:from>
    <xdr:ext cx="7366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5290800" y="9391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19558</xdr:rowOff>
    </xdr:from>
    <xdr:to>
      <xdr:col>73</xdr:col>
      <xdr:colOff>180975</xdr:colOff>
      <xdr:row>59</xdr:row>
      <xdr:rowOff>156718</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3893800" y="10135108"/>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16764</xdr:rowOff>
    </xdr:from>
    <xdr:to>
      <xdr:col>74</xdr:col>
      <xdr:colOff>31750</xdr:colOff>
      <xdr:row>56</xdr:row>
      <xdr:rowOff>118364</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4732000" y="9617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128541</xdr:rowOff>
    </xdr:from>
    <xdr:ext cx="762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4401800" y="9386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156718</xdr:rowOff>
    </xdr:from>
    <xdr:to>
      <xdr:col>69</xdr:col>
      <xdr:colOff>92075</xdr:colOff>
      <xdr:row>59</xdr:row>
      <xdr:rowOff>161290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3004800" y="1027226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35052</xdr:rowOff>
    </xdr:from>
    <xdr:to>
      <xdr:col>69</xdr:col>
      <xdr:colOff>142875</xdr:colOff>
      <xdr:row>56</xdr:row>
      <xdr:rowOff>136652</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3843000" y="963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146829</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3512800" y="9405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25908</xdr:rowOff>
    </xdr:from>
    <xdr:to>
      <xdr:col>65</xdr:col>
      <xdr:colOff>53975</xdr:colOff>
      <xdr:row>56</xdr:row>
      <xdr:rowOff>127508</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2954000" y="9627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137685</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2623800" y="9395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137922</xdr:rowOff>
    </xdr:from>
    <xdr:to>
      <xdr:col>82</xdr:col>
      <xdr:colOff>158750</xdr:colOff>
      <xdr:row>58</xdr:row>
      <xdr:rowOff>68072</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6459200" y="9910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109999</xdr:rowOff>
    </xdr:from>
    <xdr:ext cx="762000" cy="259045"/>
    <xdr:sp macro="" textlink="">
      <xdr:nvSpPr>
        <xdr:cNvPr id="262" name="その他該当値テキスト">
          <a:extLst>
            <a:ext uri="{FF2B5EF4-FFF2-40B4-BE49-F238E27FC236}">
              <a16:creationId xmlns:a16="http://schemas.microsoft.com/office/drawing/2014/main" id="{00000000-0008-0000-0400-000006010000}"/>
            </a:ext>
          </a:extLst>
        </xdr:cNvPr>
        <xdr:cNvSpPr txBox="1"/>
      </xdr:nvSpPr>
      <xdr:spPr>
        <a:xfrm>
          <a:off x="16598900" y="9882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117348</xdr:rowOff>
    </xdr:from>
    <xdr:to>
      <xdr:col>78</xdr:col>
      <xdr:colOff>120650</xdr:colOff>
      <xdr:row>59</xdr:row>
      <xdr:rowOff>47498</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5621000" y="10061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32275</xdr:rowOff>
    </xdr:from>
    <xdr:ext cx="7366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290800" y="101478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140208</xdr:rowOff>
    </xdr:from>
    <xdr:to>
      <xdr:col>74</xdr:col>
      <xdr:colOff>31750</xdr:colOff>
      <xdr:row>59</xdr:row>
      <xdr:rowOff>70358</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4732000" y="1008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55135</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4401800" y="1017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105918</xdr:rowOff>
    </xdr:from>
    <xdr:to>
      <xdr:col>69</xdr:col>
      <xdr:colOff>142875</xdr:colOff>
      <xdr:row>60</xdr:row>
      <xdr:rowOff>36068</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3843000" y="10221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20845</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512800" y="1030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110490</xdr:rowOff>
    </xdr:from>
    <xdr:to>
      <xdr:col>65</xdr:col>
      <xdr:colOff>53975</xdr:colOff>
      <xdr:row>60</xdr:row>
      <xdr:rowOff>40640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2954000" y="1022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25417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623800" y="1031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％となり、類似団体平均を下回っ</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家屋り災判定による町県民税減免に伴う還付金の減が主な要因であり、他の補助費等を含め、今後も抑制に努める。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4" name="補助費等グラフ枠">
          <a:extLst>
            <a:ext uri="{FF2B5EF4-FFF2-40B4-BE49-F238E27FC236}">
              <a16:creationId xmlns:a16="http://schemas.microsoft.com/office/drawing/2014/main" id="{00000000-0008-0000-0400-00002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40</xdr:row>
      <xdr:rowOff>131572</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flipV="1">
          <a:off x="16510000" y="5851144"/>
          <a:ext cx="0" cy="113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103649</xdr:rowOff>
    </xdr:from>
    <xdr:ext cx="762000" cy="259045"/>
    <xdr:sp macro="" textlink="">
      <xdr:nvSpPr>
        <xdr:cNvPr id="296" name="補助費等最小値テキスト">
          <a:extLst>
            <a:ext uri="{FF2B5EF4-FFF2-40B4-BE49-F238E27FC236}">
              <a16:creationId xmlns:a16="http://schemas.microsoft.com/office/drawing/2014/main" id="{00000000-0008-0000-0400-000028010000}"/>
            </a:ext>
          </a:extLst>
        </xdr:cNvPr>
        <xdr:cNvSpPr txBox="1"/>
      </xdr:nvSpPr>
      <xdr:spPr>
        <a:xfrm>
          <a:off x="16598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131572</xdr:rowOff>
    </xdr:from>
    <xdr:to>
      <xdr:col>82</xdr:col>
      <xdr:colOff>196850</xdr:colOff>
      <xdr:row>40</xdr:row>
      <xdr:rowOff>131572</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6421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298" name="補助費等最大値テキスト">
          <a:extLst>
            <a:ext uri="{FF2B5EF4-FFF2-40B4-BE49-F238E27FC236}">
              <a16:creationId xmlns:a16="http://schemas.microsoft.com/office/drawing/2014/main" id="{00000000-0008-0000-0400-00002A010000}"/>
            </a:ext>
          </a:extLst>
        </xdr:cNvPr>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35560</xdr:rowOff>
    </xdr:from>
    <xdr:to>
      <xdr:col>82</xdr:col>
      <xdr:colOff>107950</xdr:colOff>
      <xdr:row>36</xdr:row>
      <xdr:rowOff>85852</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5671800" y="6207760"/>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34561</xdr:rowOff>
    </xdr:from>
    <xdr:ext cx="762000" cy="259045"/>
    <xdr:sp macro="" textlink="">
      <xdr:nvSpPr>
        <xdr:cNvPr id="301" name="補助費等平均値テキスト">
          <a:extLst>
            <a:ext uri="{FF2B5EF4-FFF2-40B4-BE49-F238E27FC236}">
              <a16:creationId xmlns:a16="http://schemas.microsoft.com/office/drawing/2014/main" id="{00000000-0008-0000-0400-00002D010000}"/>
            </a:ext>
          </a:extLst>
        </xdr:cNvPr>
        <xdr:cNvSpPr txBox="1"/>
      </xdr:nvSpPr>
      <xdr:spPr>
        <a:xfrm>
          <a:off x="16598900" y="62067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62484</xdr:rowOff>
    </xdr:from>
    <xdr:to>
      <xdr:col>82</xdr:col>
      <xdr:colOff>158750</xdr:colOff>
      <xdr:row>36</xdr:row>
      <xdr:rowOff>164084</xdr:rowOff>
    </xdr:to>
    <xdr:sp macro="" textlink="">
      <xdr:nvSpPr>
        <xdr:cNvPr id="302" name="フローチャート: 判断 301">
          <a:extLst>
            <a:ext uri="{FF2B5EF4-FFF2-40B4-BE49-F238E27FC236}">
              <a16:creationId xmlns:a16="http://schemas.microsoft.com/office/drawing/2014/main" id="{00000000-0008-0000-0400-00002E010000}"/>
            </a:ext>
          </a:extLst>
        </xdr:cNvPr>
        <xdr:cNvSpPr/>
      </xdr:nvSpPr>
      <xdr:spPr>
        <a:xfrm>
          <a:off x="164592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85852</xdr:rowOff>
    </xdr:from>
    <xdr:to>
      <xdr:col>78</xdr:col>
      <xdr:colOff>69850</xdr:colOff>
      <xdr:row>37</xdr:row>
      <xdr:rowOff>88138</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4782800" y="6258052"/>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85344</xdr:rowOff>
    </xdr:from>
    <xdr:to>
      <xdr:col>78</xdr:col>
      <xdr:colOff>120650</xdr:colOff>
      <xdr:row>37</xdr:row>
      <xdr:rowOff>15494</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5621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271</xdr:rowOff>
    </xdr:from>
    <xdr:ext cx="7366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5290800" y="6343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88138</xdr:rowOff>
    </xdr:from>
    <xdr:to>
      <xdr:col>73</xdr:col>
      <xdr:colOff>180975</xdr:colOff>
      <xdr:row>38</xdr:row>
      <xdr:rowOff>90424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3893800" y="6431788"/>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89916</xdr:rowOff>
    </xdr:from>
    <xdr:to>
      <xdr:col>74</xdr:col>
      <xdr:colOff>31750</xdr:colOff>
      <xdr:row>37</xdr:row>
      <xdr:rowOff>20066</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4732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30243</xdr:rowOff>
    </xdr:from>
    <xdr:ext cx="7620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4401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168148</xdr:rowOff>
    </xdr:from>
    <xdr:to>
      <xdr:col>69</xdr:col>
      <xdr:colOff>92075</xdr:colOff>
      <xdr:row>38</xdr:row>
      <xdr:rowOff>90424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3004800" y="6340348"/>
          <a:ext cx="889000" cy="265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85344</xdr:rowOff>
    </xdr:from>
    <xdr:to>
      <xdr:col>69</xdr:col>
      <xdr:colOff>142875</xdr:colOff>
      <xdr:row>37</xdr:row>
      <xdr:rowOff>15494</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3843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25671</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3512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71628</xdr:rowOff>
    </xdr:from>
    <xdr:to>
      <xdr:col>65</xdr:col>
      <xdr:colOff>53975</xdr:colOff>
      <xdr:row>37</xdr:row>
      <xdr:rowOff>1778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2954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11955</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2623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156210</xdr:rowOff>
    </xdr:from>
    <xdr:to>
      <xdr:col>82</xdr:col>
      <xdr:colOff>158750</xdr:colOff>
      <xdr:row>36</xdr:row>
      <xdr:rowOff>86360</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64592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1287</xdr:rowOff>
    </xdr:from>
    <xdr:ext cx="762000" cy="259045"/>
    <xdr:sp macro="" textlink="">
      <xdr:nvSpPr>
        <xdr:cNvPr id="320" name="補助費等該当値テキスト">
          <a:extLst>
            <a:ext uri="{FF2B5EF4-FFF2-40B4-BE49-F238E27FC236}">
              <a16:creationId xmlns:a16="http://schemas.microsoft.com/office/drawing/2014/main" id="{00000000-0008-0000-0400-000040010000}"/>
            </a:ext>
          </a:extLst>
        </xdr:cNvPr>
        <xdr:cNvSpPr txBox="1"/>
      </xdr:nvSpPr>
      <xdr:spPr>
        <a:xfrm>
          <a:off x="165989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35052</xdr:rowOff>
    </xdr:from>
    <xdr:to>
      <xdr:col>78</xdr:col>
      <xdr:colOff>120650</xdr:colOff>
      <xdr:row>36</xdr:row>
      <xdr:rowOff>136652</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5621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146829</xdr:rowOff>
    </xdr:from>
    <xdr:ext cx="7366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290800" y="5976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37338</xdr:rowOff>
    </xdr:from>
    <xdr:to>
      <xdr:col>74</xdr:col>
      <xdr:colOff>31750</xdr:colOff>
      <xdr:row>37</xdr:row>
      <xdr:rowOff>138938</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4732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123715</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39624</xdr:rowOff>
    </xdr:from>
    <xdr:to>
      <xdr:col>69</xdr:col>
      <xdr:colOff>142875</xdr:colOff>
      <xdr:row>38</xdr:row>
      <xdr:rowOff>141224</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3843000" y="655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126001</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512800" y="6641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117348</xdr:rowOff>
    </xdr:from>
    <xdr:to>
      <xdr:col>65</xdr:col>
      <xdr:colOff>53975</xdr:colOff>
      <xdr:row>37</xdr:row>
      <xdr:rowOff>47498</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2954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32275</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623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％となり、類似団体平均を大きく下回っている。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大がかりな新規借入を行っていないことによるものだが、今後の復旧・復興事業の増、各種施設の維持管理経費の増等が見込まれるため、状況に応じた新規借入を考慮しつつ、過度な負担とならないよう健全な財政運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119380</xdr:rowOff>
    </xdr:from>
    <xdr:to>
      <xdr:col>24</xdr:col>
      <xdr:colOff>25400</xdr:colOff>
      <xdr:row>80</xdr:row>
      <xdr:rowOff>58420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flipV="1">
          <a:off x="4826000" y="12635230"/>
          <a:ext cx="0" cy="1139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30497</xdr:rowOff>
    </xdr:from>
    <xdr:ext cx="762000" cy="259045"/>
    <xdr:sp macro="" textlink="">
      <xdr:nvSpPr>
        <xdr:cNvPr id="356" name="公債費最小値テキスト">
          <a:extLst>
            <a:ext uri="{FF2B5EF4-FFF2-40B4-BE49-F238E27FC236}">
              <a16:creationId xmlns:a16="http://schemas.microsoft.com/office/drawing/2014/main" id="{00000000-0008-0000-0400-000064010000}"/>
            </a:ext>
          </a:extLst>
        </xdr:cNvPr>
        <xdr:cNvSpPr txBox="1"/>
      </xdr:nvSpPr>
      <xdr:spPr>
        <a:xfrm>
          <a:off x="4914900" y="1374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58420</xdr:rowOff>
    </xdr:from>
    <xdr:to>
      <xdr:col>24</xdr:col>
      <xdr:colOff>114300</xdr:colOff>
      <xdr:row>80</xdr:row>
      <xdr:rowOff>58420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377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34307</xdr:rowOff>
    </xdr:from>
    <xdr:ext cx="762000" cy="259045"/>
    <xdr:sp macro="" textlink="">
      <xdr:nvSpPr>
        <xdr:cNvPr id="358" name="公債費最大値テキスト">
          <a:extLst>
            <a:ext uri="{FF2B5EF4-FFF2-40B4-BE49-F238E27FC236}">
              <a16:creationId xmlns:a16="http://schemas.microsoft.com/office/drawing/2014/main" id="{00000000-0008-0000-0400-000066010000}"/>
            </a:ext>
          </a:extLst>
        </xdr:cNvPr>
        <xdr:cNvSpPr txBox="1"/>
      </xdr:nvSpPr>
      <xdr:spPr>
        <a:xfrm>
          <a:off x="4914900" y="1237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119380</xdr:rowOff>
    </xdr:from>
    <xdr:to>
      <xdr:col>24</xdr:col>
      <xdr:colOff>114300</xdr:colOff>
      <xdr:row>73</xdr:row>
      <xdr:rowOff>119380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263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168910</xdr:rowOff>
    </xdr:from>
    <xdr:to>
      <xdr:col>24</xdr:col>
      <xdr:colOff>25400</xdr:colOff>
      <xdr:row>75</xdr:row>
      <xdr:rowOff>58420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3987800" y="1285621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52088</xdr:rowOff>
    </xdr:from>
    <xdr:ext cx="762000" cy="259045"/>
    <xdr:sp macro="" textlink="">
      <xdr:nvSpPr>
        <xdr:cNvPr id="361" name="公債費平均値テキスト">
          <a:extLst>
            <a:ext uri="{FF2B5EF4-FFF2-40B4-BE49-F238E27FC236}">
              <a16:creationId xmlns:a16="http://schemas.microsoft.com/office/drawing/2014/main" id="{00000000-0008-0000-0400-000069010000}"/>
            </a:ext>
          </a:extLst>
        </xdr:cNvPr>
        <xdr:cNvSpPr txBox="1"/>
      </xdr:nvSpPr>
      <xdr:spPr>
        <a:xfrm>
          <a:off x="4914900" y="130822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80011</xdr:rowOff>
    </xdr:from>
    <xdr:to>
      <xdr:col>24</xdr:col>
      <xdr:colOff>76200</xdr:colOff>
      <xdr:row>77</xdr:row>
      <xdr:rowOff>10161</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4775200" y="131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58420</xdr:rowOff>
    </xdr:from>
    <xdr:to>
      <xdr:col>19</xdr:col>
      <xdr:colOff>187325</xdr:colOff>
      <xdr:row>75</xdr:row>
      <xdr:rowOff>96520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098800" y="1291717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110489</xdr:rowOff>
    </xdr:from>
    <xdr:to>
      <xdr:col>20</xdr:col>
      <xdr:colOff>38100</xdr:colOff>
      <xdr:row>77</xdr:row>
      <xdr:rowOff>40639</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3937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25416</xdr:rowOff>
    </xdr:from>
    <xdr:ext cx="7366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3606800" y="13227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96520</xdr:rowOff>
    </xdr:from>
    <xdr:to>
      <xdr:col>15</xdr:col>
      <xdr:colOff>98425</xdr:colOff>
      <xdr:row>75</xdr:row>
      <xdr:rowOff>146050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2209800" y="1295527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118111</xdr:rowOff>
    </xdr:from>
    <xdr:to>
      <xdr:col>15</xdr:col>
      <xdr:colOff>149225</xdr:colOff>
      <xdr:row>77</xdr:row>
      <xdr:rowOff>48261</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048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33038</xdr:rowOff>
    </xdr:from>
    <xdr:ext cx="762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717800" y="1323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146050</xdr:rowOff>
    </xdr:from>
    <xdr:to>
      <xdr:col>11</xdr:col>
      <xdr:colOff>9525</xdr:colOff>
      <xdr:row>75</xdr:row>
      <xdr:rowOff>146050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1320800" y="1300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110489</xdr:rowOff>
    </xdr:from>
    <xdr:to>
      <xdr:col>11</xdr:col>
      <xdr:colOff>60325</xdr:colOff>
      <xdr:row>77</xdr:row>
      <xdr:rowOff>40639</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2159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25416</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1828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114300</xdr:rowOff>
    </xdr:from>
    <xdr:to>
      <xdr:col>6</xdr:col>
      <xdr:colOff>171450</xdr:colOff>
      <xdr:row>77</xdr:row>
      <xdr:rowOff>44450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1270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29227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939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118110</xdr:rowOff>
    </xdr:from>
    <xdr:to>
      <xdr:col>24</xdr:col>
      <xdr:colOff>76200</xdr:colOff>
      <xdr:row>75</xdr:row>
      <xdr:rowOff>48260</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4775200" y="12805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134637</xdr:rowOff>
    </xdr:from>
    <xdr:ext cx="762000" cy="259045"/>
    <xdr:sp macro="" textlink="">
      <xdr:nvSpPr>
        <xdr:cNvPr id="380" name="公債費該当値テキスト">
          <a:extLst>
            <a:ext uri="{FF2B5EF4-FFF2-40B4-BE49-F238E27FC236}">
              <a16:creationId xmlns:a16="http://schemas.microsoft.com/office/drawing/2014/main" id="{00000000-0008-0000-0400-00007C010000}"/>
            </a:ext>
          </a:extLst>
        </xdr:cNvPr>
        <xdr:cNvSpPr txBox="1"/>
      </xdr:nvSpPr>
      <xdr:spPr>
        <a:xfrm>
          <a:off x="4914900" y="12650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7620</xdr:rowOff>
    </xdr:from>
    <xdr:to>
      <xdr:col>20</xdr:col>
      <xdr:colOff>38100</xdr:colOff>
      <xdr:row>75</xdr:row>
      <xdr:rowOff>109220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937000" y="1286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119397</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2635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45720</xdr:rowOff>
    </xdr:from>
    <xdr:to>
      <xdr:col>15</xdr:col>
      <xdr:colOff>149225</xdr:colOff>
      <xdr:row>75</xdr:row>
      <xdr:rowOff>147320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048000" y="1290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157497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2673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95250</xdr:rowOff>
    </xdr:from>
    <xdr:to>
      <xdr:col>11</xdr:col>
      <xdr:colOff>60325</xdr:colOff>
      <xdr:row>76</xdr:row>
      <xdr:rowOff>25400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2159000" y="129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35577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272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95250</xdr:rowOff>
    </xdr:from>
    <xdr:to>
      <xdr:col>6</xdr:col>
      <xdr:colOff>171450</xdr:colOff>
      <xdr:row>76</xdr:row>
      <xdr:rowOff>25400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1270000" y="129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35577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272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57.2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％となり、類似団体平均を下回っ</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家屋り災判定による町県民税減免に伴う還付金の減が主な要因である。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149860</xdr:rowOff>
    </xdr:from>
    <xdr:to>
      <xdr:col>82</xdr:col>
      <xdr:colOff>107950</xdr:colOff>
      <xdr:row>82</xdr:row>
      <xdr:rowOff>1270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6510000" y="1266571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144797</xdr:rowOff>
    </xdr:from>
    <xdr:ext cx="762000" cy="259045"/>
    <xdr:sp macro=""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6598900" y="14032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1270</xdr:rowOff>
    </xdr:from>
    <xdr:to>
      <xdr:col>82</xdr:col>
      <xdr:colOff>196850</xdr:colOff>
      <xdr:row>82</xdr:row>
      <xdr:rowOff>1270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4060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64787</xdr:rowOff>
    </xdr:from>
    <xdr:ext cx="762000" cy="259045"/>
    <xdr:sp macro=""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6598900" y="1240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149860</xdr:rowOff>
    </xdr:from>
    <xdr:to>
      <xdr:col>82</xdr:col>
      <xdr:colOff>196850</xdr:colOff>
      <xdr:row>73</xdr:row>
      <xdr:rowOff>149860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2665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134620</xdr:rowOff>
    </xdr:from>
    <xdr:to>
      <xdr:col>82</xdr:col>
      <xdr:colOff>107950</xdr:colOff>
      <xdr:row>78</xdr:row>
      <xdr:rowOff>73661</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5671800" y="13164820"/>
          <a:ext cx="838200" cy="281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78757</xdr:rowOff>
    </xdr:from>
    <xdr:ext cx="762000" cy="259045"/>
    <xdr:sp macro=""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6598900" y="132804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106680</xdr:rowOff>
    </xdr:from>
    <xdr:to>
      <xdr:col>82</xdr:col>
      <xdr:colOff>158750</xdr:colOff>
      <xdr:row>78</xdr:row>
      <xdr:rowOff>36830</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6459200" y="1330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73661</xdr:rowOff>
    </xdr:from>
    <xdr:to>
      <xdr:col>78</xdr:col>
      <xdr:colOff>69850</xdr:colOff>
      <xdr:row>79</xdr:row>
      <xdr:rowOff>62230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4782800" y="13446761"/>
          <a:ext cx="889000" cy="160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87630</xdr:rowOff>
    </xdr:from>
    <xdr:to>
      <xdr:col>78</xdr:col>
      <xdr:colOff>120650</xdr:colOff>
      <xdr:row>79</xdr:row>
      <xdr:rowOff>17780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5621000" y="1346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2557</xdr:rowOff>
    </xdr:from>
    <xdr:ext cx="7366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5290800" y="135471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62230</xdr:rowOff>
    </xdr:from>
    <xdr:to>
      <xdr:col>73</xdr:col>
      <xdr:colOff>180975</xdr:colOff>
      <xdr:row>80</xdr:row>
      <xdr:rowOff>46989</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3893800" y="13606780"/>
          <a:ext cx="889000" cy="156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129539</xdr:rowOff>
    </xdr:from>
    <xdr:to>
      <xdr:col>74</xdr:col>
      <xdr:colOff>31750</xdr:colOff>
      <xdr:row>79</xdr:row>
      <xdr:rowOff>59689</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32000" y="13502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69866</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401800" y="13271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149861</xdr:rowOff>
    </xdr:from>
    <xdr:to>
      <xdr:col>69</xdr:col>
      <xdr:colOff>92075</xdr:colOff>
      <xdr:row>80</xdr:row>
      <xdr:rowOff>46989</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3004800" y="13522961"/>
          <a:ext cx="889000" cy="240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114300</xdr:rowOff>
    </xdr:from>
    <xdr:to>
      <xdr:col>69</xdr:col>
      <xdr:colOff>142875</xdr:colOff>
      <xdr:row>79</xdr:row>
      <xdr:rowOff>44450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3843000" y="1348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54627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5128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49530</xdr:rowOff>
    </xdr:from>
    <xdr:to>
      <xdr:col>65</xdr:col>
      <xdr:colOff>53975</xdr:colOff>
      <xdr:row>78</xdr:row>
      <xdr:rowOff>151130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954000" y="1342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161307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623800" y="13191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83820</xdr:rowOff>
    </xdr:from>
    <xdr:to>
      <xdr:col>82</xdr:col>
      <xdr:colOff>158750</xdr:colOff>
      <xdr:row>77</xdr:row>
      <xdr:rowOff>13970</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6459200" y="1311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100347</xdr:rowOff>
    </xdr:from>
    <xdr:ext cx="762000" cy="259045"/>
    <xdr:sp macro=""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6598900" y="1295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22861</xdr:rowOff>
    </xdr:from>
    <xdr:to>
      <xdr:col>78</xdr:col>
      <xdr:colOff>120650</xdr:colOff>
      <xdr:row>78</xdr:row>
      <xdr:rowOff>124461</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5621000" y="1339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134638</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31648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11430</xdr:rowOff>
    </xdr:from>
    <xdr:to>
      <xdr:col>74</xdr:col>
      <xdr:colOff>31750</xdr:colOff>
      <xdr:row>79</xdr:row>
      <xdr:rowOff>113030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4732000" y="1355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97807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364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167639</xdr:rowOff>
    </xdr:from>
    <xdr:to>
      <xdr:col>69</xdr:col>
      <xdr:colOff>142875</xdr:colOff>
      <xdr:row>80</xdr:row>
      <xdr:rowOff>97789</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3843000" y="13712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82566</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3798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99061</xdr:rowOff>
    </xdr:from>
    <xdr:to>
      <xdr:col>65</xdr:col>
      <xdr:colOff>53975</xdr:colOff>
      <xdr:row>79</xdr:row>
      <xdr:rowOff>29211</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2954000" y="134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13988</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3558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福島県双葉町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92983</xdr:rowOff>
    </xdr:from>
    <xdr:to>
      <xdr:col>29</xdr:col>
      <xdr:colOff>127000</xdr:colOff>
      <xdr:row>18</xdr:row>
      <xdr:rowOff>160290</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198008"/>
          <a:ext cx="0" cy="109600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132367</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266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160290</xdr:rowOff>
    </xdr:from>
    <xdr:to>
      <xdr:col>30</xdr:col>
      <xdr:colOff>25400</xdr:colOff>
      <xdr:row>18</xdr:row>
      <xdr:rowOff>160290</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29401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7910</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941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712,857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92983</xdr:rowOff>
    </xdr:from>
    <xdr:to>
      <xdr:col>30</xdr:col>
      <xdr:colOff>25400</xdr:colOff>
      <xdr:row>12</xdr:row>
      <xdr:rowOff>92983</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1980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76028</xdr:rowOff>
    </xdr:from>
    <xdr:to>
      <xdr:col>29</xdr:col>
      <xdr:colOff>127000</xdr:colOff>
      <xdr:row>18</xdr:row>
      <xdr:rowOff>85789</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209753"/>
          <a:ext cx="647700" cy="97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53303</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8441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36776</xdr:rowOff>
    </xdr:from>
    <xdr:to>
      <xdr:col>29</xdr:col>
      <xdr:colOff>177800</xdr:colOff>
      <xdr:row>17</xdr:row>
      <xdr:rowOff>138376</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2999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85789</xdr:rowOff>
    </xdr:from>
    <xdr:to>
      <xdr:col>26</xdr:col>
      <xdr:colOff>50800</xdr:colOff>
      <xdr:row>18</xdr:row>
      <xdr:rowOff>108161</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219514"/>
          <a:ext cx="698500" cy="223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50949</xdr:rowOff>
    </xdr:from>
    <xdr:to>
      <xdr:col>26</xdr:col>
      <xdr:colOff>101600</xdr:colOff>
      <xdr:row>17</xdr:row>
      <xdr:rowOff>152549</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013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162726</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2782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108161</xdr:rowOff>
    </xdr:from>
    <xdr:to>
      <xdr:col>22</xdr:col>
      <xdr:colOff>114300</xdr:colOff>
      <xdr:row>18</xdr:row>
      <xdr:rowOff>124788</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3241886"/>
          <a:ext cx="698500" cy="166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61724</xdr:rowOff>
    </xdr:from>
    <xdr:to>
      <xdr:col>22</xdr:col>
      <xdr:colOff>165100</xdr:colOff>
      <xdr:row>17</xdr:row>
      <xdr:rowOff>163324</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0239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2051</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2792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124788</xdr:rowOff>
    </xdr:from>
    <xdr:to>
      <xdr:col>18</xdr:col>
      <xdr:colOff>177800</xdr:colOff>
      <xdr:row>18</xdr:row>
      <xdr:rowOff>126703</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3258513"/>
          <a:ext cx="698500" cy="19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80102</xdr:rowOff>
    </xdr:from>
    <xdr:to>
      <xdr:col>19</xdr:col>
      <xdr:colOff>38100</xdr:colOff>
      <xdr:row>18</xdr:row>
      <xdr:rowOff>10252</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0423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20429</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2811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84658</xdr:rowOff>
    </xdr:from>
    <xdr:to>
      <xdr:col>15</xdr:col>
      <xdr:colOff>101600</xdr:colOff>
      <xdr:row>18</xdr:row>
      <xdr:rowOff>14808</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0469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24985</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2815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25228</xdr:rowOff>
    </xdr:from>
    <xdr:to>
      <xdr:col>29</xdr:col>
      <xdr:colOff>177800</xdr:colOff>
      <xdr:row>18</xdr:row>
      <xdr:rowOff>126828</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31589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105255</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3067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34989</xdr:rowOff>
    </xdr:from>
    <xdr:to>
      <xdr:col>26</xdr:col>
      <xdr:colOff>101600</xdr:colOff>
      <xdr:row>18</xdr:row>
      <xdr:rowOff>136589</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1687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121366</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3255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57361</xdr:rowOff>
    </xdr:from>
    <xdr:to>
      <xdr:col>22</xdr:col>
      <xdr:colOff>165100</xdr:colOff>
      <xdr:row>18</xdr:row>
      <xdr:rowOff>158962</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191086"/>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143739</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3277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73988</xdr:rowOff>
    </xdr:from>
    <xdr:to>
      <xdr:col>19</xdr:col>
      <xdr:colOff>38100</xdr:colOff>
      <xdr:row>19</xdr:row>
      <xdr:rowOff>4139</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207713"/>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160365</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3294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75903</xdr:rowOff>
    </xdr:from>
    <xdr:to>
      <xdr:col>15</xdr:col>
      <xdr:colOff>101600</xdr:colOff>
      <xdr:row>19</xdr:row>
      <xdr:rowOff>6053</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2096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162280</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329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221650</xdr:rowOff>
    </xdr:from>
    <xdr:to>
      <xdr:col>29</xdr:col>
      <xdr:colOff>127000</xdr:colOff>
      <xdr:row>37</xdr:row>
      <xdr:rowOff>53802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146200"/>
          <a:ext cx="0" cy="103230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25879</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150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53802</xdr:rowOff>
    </xdr:from>
    <xdr:to>
      <xdr:col>30</xdr:col>
      <xdr:colOff>25400</xdr:colOff>
      <xdr:row>37</xdr:row>
      <xdr:rowOff>53802</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17850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136577</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88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221650</xdr:rowOff>
    </xdr:from>
    <xdr:to>
      <xdr:col>30</xdr:col>
      <xdr:colOff>25400</xdr:colOff>
      <xdr:row>33</xdr:row>
      <xdr:rowOff>221650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14620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333856</xdr:rowOff>
    </xdr:from>
    <xdr:to>
      <xdr:col>29</xdr:col>
      <xdr:colOff>127000</xdr:colOff>
      <xdr:row>35</xdr:row>
      <xdr:rowOff>334381</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003800" y="6944206"/>
          <a:ext cx="647700" cy="5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311671</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5791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123694</xdr:rowOff>
    </xdr:from>
    <xdr:to>
      <xdr:col>29</xdr:col>
      <xdr:colOff>177800</xdr:colOff>
      <xdr:row>35</xdr:row>
      <xdr:rowOff>225294</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67340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333636</xdr:rowOff>
    </xdr:from>
    <xdr:to>
      <xdr:col>26</xdr:col>
      <xdr:colOff>50800</xdr:colOff>
      <xdr:row>35</xdr:row>
      <xdr:rowOff>333856</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4305300" y="6943986"/>
          <a:ext cx="698500" cy="2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145822</xdr:rowOff>
    </xdr:from>
    <xdr:to>
      <xdr:col>26</xdr:col>
      <xdr:colOff>101600</xdr:colOff>
      <xdr:row>35</xdr:row>
      <xdr:rowOff>247422</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67561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257599</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525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293471</xdr:rowOff>
    </xdr:from>
    <xdr:to>
      <xdr:col>22</xdr:col>
      <xdr:colOff>114300</xdr:colOff>
      <xdr:row>35</xdr:row>
      <xdr:rowOff>333636</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3606800" y="6903821"/>
          <a:ext cx="698500" cy="401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157106</xdr:rowOff>
    </xdr:from>
    <xdr:to>
      <xdr:col>22</xdr:col>
      <xdr:colOff>165100</xdr:colOff>
      <xdr:row>35</xdr:row>
      <xdr:rowOff>258706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6767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268883</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53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273944</xdr:rowOff>
    </xdr:from>
    <xdr:to>
      <xdr:col>18</xdr:col>
      <xdr:colOff>177800</xdr:colOff>
      <xdr:row>35</xdr:row>
      <xdr:rowOff>293471</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2908300" y="6884294"/>
          <a:ext cx="698500" cy="195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165761</xdr:rowOff>
    </xdr:from>
    <xdr:to>
      <xdr:col>19</xdr:col>
      <xdr:colOff>38100</xdr:colOff>
      <xdr:row>35</xdr:row>
      <xdr:rowOff>267361</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67761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277538</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544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163192</xdr:rowOff>
    </xdr:from>
    <xdr:to>
      <xdr:col>15</xdr:col>
      <xdr:colOff>101600</xdr:colOff>
      <xdr:row>35</xdr:row>
      <xdr:rowOff>264792</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6773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274969</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542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283581</xdr:rowOff>
    </xdr:from>
    <xdr:to>
      <xdr:col>29</xdr:col>
      <xdr:colOff>177800</xdr:colOff>
      <xdr:row>36</xdr:row>
      <xdr:rowOff>42281</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68939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255658</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6866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283056</xdr:rowOff>
    </xdr:from>
    <xdr:to>
      <xdr:col>26</xdr:col>
      <xdr:colOff>101600</xdr:colOff>
      <xdr:row>36</xdr:row>
      <xdr:rowOff>41756</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68934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26533</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69797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282836</xdr:rowOff>
    </xdr:from>
    <xdr:to>
      <xdr:col>22</xdr:col>
      <xdr:colOff>165100</xdr:colOff>
      <xdr:row>36</xdr:row>
      <xdr:rowOff>41536</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68931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26313</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6979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242671</xdr:rowOff>
    </xdr:from>
    <xdr:to>
      <xdr:col>19</xdr:col>
      <xdr:colOff>38100</xdr:colOff>
      <xdr:row>36</xdr:row>
      <xdr:rowOff>1371</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68530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329048</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6939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223144</xdr:rowOff>
    </xdr:from>
    <xdr:to>
      <xdr:col>15</xdr:col>
      <xdr:colOff>101600</xdr:colOff>
      <xdr:row>35</xdr:row>
      <xdr:rowOff>324744</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68334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309521</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6919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福島県双葉町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5,641
5,612
51.42
33,068,901
31,436,167
1,454,309
2,687,203
1,442,026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43008</xdr:rowOff>
    </xdr:from>
    <xdr:to>
      <xdr:col>24</xdr:col>
      <xdr:colOff>62865</xdr:colOff>
      <xdr:row>38</xdr:row>
      <xdr:rowOff>1450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357958"/>
          <a:ext cx="1270" cy="1158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5277</xdr:rowOff>
    </xdr:from>
    <xdr:ext cx="599010"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20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1450</xdr:rowOff>
    </xdr:from>
    <xdr:to>
      <xdr:col>24</xdr:col>
      <xdr:colOff>152400</xdr:colOff>
      <xdr:row>38</xdr:row>
      <xdr:rowOff>1450</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16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161135</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133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720,757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43008</xdr:rowOff>
    </xdr:from>
    <xdr:to>
      <xdr:col>24</xdr:col>
      <xdr:colOff>152400</xdr:colOff>
      <xdr:row>31</xdr:row>
      <xdr:rowOff>43008</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357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64430</xdr:rowOff>
    </xdr:from>
    <xdr:to>
      <xdr:col>24</xdr:col>
      <xdr:colOff>63500</xdr:colOff>
      <xdr:row>37</xdr:row>
      <xdr:rowOff>69952</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408080"/>
          <a:ext cx="838200" cy="5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90083</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0908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67206</xdr:rowOff>
    </xdr:from>
    <xdr:to>
      <xdr:col>24</xdr:col>
      <xdr:colOff>114300</xdr:colOff>
      <xdr:row>36</xdr:row>
      <xdr:rowOff>168806</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23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69952</xdr:rowOff>
    </xdr:from>
    <xdr:to>
      <xdr:col>19</xdr:col>
      <xdr:colOff>177800</xdr:colOff>
      <xdr:row>37</xdr:row>
      <xdr:rowOff>118258</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413602"/>
          <a:ext cx="889000" cy="48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81093</xdr:rowOff>
    </xdr:from>
    <xdr:to>
      <xdr:col>20</xdr:col>
      <xdr:colOff>38100</xdr:colOff>
      <xdr:row>37</xdr:row>
      <xdr:rowOff>11243</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25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27770</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6028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118258</xdr:rowOff>
    </xdr:from>
    <xdr:to>
      <xdr:col>15</xdr:col>
      <xdr:colOff>50800</xdr:colOff>
      <xdr:row>37</xdr:row>
      <xdr:rowOff>129211</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461908"/>
          <a:ext cx="889000" cy="10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130722</xdr:rowOff>
    </xdr:from>
    <xdr:to>
      <xdr:col>15</xdr:col>
      <xdr:colOff>101600</xdr:colOff>
      <xdr:row>37</xdr:row>
      <xdr:rowOff>60872</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302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77399</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078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125664</xdr:rowOff>
    </xdr:from>
    <xdr:to>
      <xdr:col>10</xdr:col>
      <xdr:colOff>114300</xdr:colOff>
      <xdr:row>37</xdr:row>
      <xdr:rowOff>129211</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1130300" y="6469314"/>
          <a:ext cx="889000" cy="3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144714</xdr:rowOff>
    </xdr:from>
    <xdr:to>
      <xdr:col>10</xdr:col>
      <xdr:colOff>165100</xdr:colOff>
      <xdr:row>37</xdr:row>
      <xdr:rowOff>74864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1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91391</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092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146557</xdr:rowOff>
    </xdr:from>
    <xdr:to>
      <xdr:col>6</xdr:col>
      <xdr:colOff>38100</xdr:colOff>
      <xdr:row>37</xdr:row>
      <xdr:rowOff>76707</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18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93234</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093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13630</xdr:rowOff>
    </xdr:from>
    <xdr:to>
      <xdr:col>24</xdr:col>
      <xdr:colOff>114300</xdr:colOff>
      <xdr:row>37</xdr:row>
      <xdr:rowOff>115230</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357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100007</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272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19152</xdr:rowOff>
    </xdr:from>
    <xdr:to>
      <xdr:col>20</xdr:col>
      <xdr:colOff>38100</xdr:colOff>
      <xdr:row>37</xdr:row>
      <xdr:rowOff>120752</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362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111879</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6455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67458</xdr:rowOff>
    </xdr:from>
    <xdr:to>
      <xdr:col>15</xdr:col>
      <xdr:colOff>101600</xdr:colOff>
      <xdr:row>37</xdr:row>
      <xdr:rowOff>169058</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411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160184</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6503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78411</xdr:rowOff>
    </xdr:from>
    <xdr:to>
      <xdr:col>10</xdr:col>
      <xdr:colOff>165100</xdr:colOff>
      <xdr:row>38</xdr:row>
      <xdr:rowOff>8561</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422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171138</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6514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74864</xdr:rowOff>
    </xdr:from>
    <xdr:to>
      <xdr:col>6</xdr:col>
      <xdr:colOff>38100</xdr:colOff>
      <xdr:row>38</xdr:row>
      <xdr:rowOff>5014</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418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167591</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6511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93783</xdr:rowOff>
    </xdr:from>
    <xdr:to>
      <xdr:col>24</xdr:col>
      <xdr:colOff>62865</xdr:colOff>
      <xdr:row>58</xdr:row>
      <xdr:rowOff>119864</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66283"/>
          <a:ext cx="1270" cy="1397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123691</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67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119864</xdr:rowOff>
    </xdr:from>
    <xdr:to>
      <xdr:col>24</xdr:col>
      <xdr:colOff>152400</xdr:colOff>
      <xdr:row>58</xdr:row>
      <xdr:rowOff>119864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63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40460</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41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93783</xdr:rowOff>
    </xdr:from>
    <xdr:to>
      <xdr:col>24</xdr:col>
      <xdr:colOff>152400</xdr:colOff>
      <xdr:row>50</xdr:row>
      <xdr:rowOff>93783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66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54298</xdr:rowOff>
    </xdr:from>
    <xdr:to>
      <xdr:col>24</xdr:col>
      <xdr:colOff>63500</xdr:colOff>
      <xdr:row>56</xdr:row>
      <xdr:rowOff>152809</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655498"/>
          <a:ext cx="838200" cy="98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158636</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598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8759</xdr:rowOff>
    </xdr:from>
    <xdr:to>
      <xdr:col>24</xdr:col>
      <xdr:colOff>114300</xdr:colOff>
      <xdr:row>57</xdr:row>
      <xdr:rowOff>110359</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8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152809</xdr:rowOff>
    </xdr:from>
    <xdr:to>
      <xdr:col>19</xdr:col>
      <xdr:colOff>177800</xdr:colOff>
      <xdr:row>56</xdr:row>
      <xdr:rowOff>160308</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754009"/>
          <a:ext cx="889000" cy="7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25534</xdr:rowOff>
    </xdr:from>
    <xdr:to>
      <xdr:col>20</xdr:col>
      <xdr:colOff>38100</xdr:colOff>
      <xdr:row>57</xdr:row>
      <xdr:rowOff>127134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98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118261</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5" y="9890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160308</xdr:rowOff>
    </xdr:from>
    <xdr:to>
      <xdr:col>15</xdr:col>
      <xdr:colOff>50800</xdr:colOff>
      <xdr:row>57</xdr:row>
      <xdr:rowOff>13777</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761508"/>
          <a:ext cx="889000" cy="24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32596</xdr:rowOff>
    </xdr:from>
    <xdr:to>
      <xdr:col>15</xdr:col>
      <xdr:colOff>101600</xdr:colOff>
      <xdr:row>57</xdr:row>
      <xdr:rowOff>134196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05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125323</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795" y="9897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13777</xdr:rowOff>
    </xdr:from>
    <xdr:to>
      <xdr:col>10</xdr:col>
      <xdr:colOff>114300</xdr:colOff>
      <xdr:row>57</xdr:row>
      <xdr:rowOff>22745</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786427"/>
          <a:ext cx="889000" cy="8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39965</xdr:rowOff>
    </xdr:from>
    <xdr:to>
      <xdr:col>10</xdr:col>
      <xdr:colOff>165100</xdr:colOff>
      <xdr:row>57</xdr:row>
      <xdr:rowOff>141565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1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132692</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795" y="9905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51036</xdr:rowOff>
    </xdr:from>
    <xdr:to>
      <xdr:col>6</xdr:col>
      <xdr:colOff>38100</xdr:colOff>
      <xdr:row>57</xdr:row>
      <xdr:rowOff>152636</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2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143763</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795" y="9916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3498</xdr:rowOff>
    </xdr:from>
    <xdr:to>
      <xdr:col>24</xdr:col>
      <xdr:colOff>114300</xdr:colOff>
      <xdr:row>56</xdr:row>
      <xdr:rowOff>105098</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604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26375</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456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102009</xdr:rowOff>
    </xdr:from>
    <xdr:to>
      <xdr:col>20</xdr:col>
      <xdr:colOff>38100</xdr:colOff>
      <xdr:row>57</xdr:row>
      <xdr:rowOff>32159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703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48686</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9478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109508</xdr:rowOff>
    </xdr:from>
    <xdr:to>
      <xdr:col>15</xdr:col>
      <xdr:colOff>101600</xdr:colOff>
      <xdr:row>57</xdr:row>
      <xdr:rowOff>39658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710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56185</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9485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134427</xdr:rowOff>
    </xdr:from>
    <xdr:to>
      <xdr:col>10</xdr:col>
      <xdr:colOff>165100</xdr:colOff>
      <xdr:row>57</xdr:row>
      <xdr:rowOff>64577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735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81104</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9510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143395</xdr:rowOff>
    </xdr:from>
    <xdr:to>
      <xdr:col>6</xdr:col>
      <xdr:colOff>38100</xdr:colOff>
      <xdr:row>57</xdr:row>
      <xdr:rowOff>73545</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744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90072</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9519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114778</xdr:rowOff>
    </xdr:from>
    <xdr:to>
      <xdr:col>24</xdr:col>
      <xdr:colOff>62865</xdr:colOff>
      <xdr:row>78</xdr:row>
      <xdr:rowOff>139700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116278"/>
          <a:ext cx="1270" cy="1396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143527</xdr:rowOff>
    </xdr:from>
    <xdr:ext cx="249299"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139700</xdr:rowOff>
    </xdr:from>
    <xdr:to>
      <xdr:col>24</xdr:col>
      <xdr:colOff>152400</xdr:colOff>
      <xdr:row>78</xdr:row>
      <xdr:rowOff>139700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61455</xdr:rowOff>
    </xdr:from>
    <xdr:ext cx="599010"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1891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114778</xdr:rowOff>
    </xdr:from>
    <xdr:to>
      <xdr:col>24</xdr:col>
      <xdr:colOff>152400</xdr:colOff>
      <xdr:row>70</xdr:row>
      <xdr:rowOff>114778</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116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128060</xdr:rowOff>
    </xdr:from>
    <xdr:to>
      <xdr:col>24</xdr:col>
      <xdr:colOff>63500</xdr:colOff>
      <xdr:row>78</xdr:row>
      <xdr:rowOff>130648</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501160"/>
          <a:ext cx="838200" cy="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115626</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458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92749</xdr:rowOff>
    </xdr:from>
    <xdr:to>
      <xdr:col>24</xdr:col>
      <xdr:colOff>114300</xdr:colOff>
      <xdr:row>78</xdr:row>
      <xdr:rowOff>22899</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9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130648</xdr:rowOff>
    </xdr:from>
    <xdr:to>
      <xdr:col>19</xdr:col>
      <xdr:colOff>177800</xdr:colOff>
      <xdr:row>78</xdr:row>
      <xdr:rowOff>137678</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503748"/>
          <a:ext cx="889000" cy="7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110832</xdr:rowOff>
    </xdr:from>
    <xdr:to>
      <xdr:col>20</xdr:col>
      <xdr:colOff>38100</xdr:colOff>
      <xdr:row>78</xdr:row>
      <xdr:rowOff>40982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3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57509</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3087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137678</xdr:rowOff>
    </xdr:from>
    <xdr:to>
      <xdr:col>15</xdr:col>
      <xdr:colOff>50800</xdr:colOff>
      <xdr:row>78</xdr:row>
      <xdr:rowOff>139046</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510778"/>
          <a:ext cx="889000" cy="1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146535</xdr:rowOff>
    </xdr:from>
    <xdr:to>
      <xdr:col>15</xdr:col>
      <xdr:colOff>101600</xdr:colOff>
      <xdr:row>78</xdr:row>
      <xdr:rowOff>76685</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34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93212</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3123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138314</xdr:rowOff>
    </xdr:from>
    <xdr:to>
      <xdr:col>10</xdr:col>
      <xdr:colOff>114300</xdr:colOff>
      <xdr:row>78</xdr:row>
      <xdr:rowOff>139046</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130300" y="13511414"/>
          <a:ext cx="889000" cy="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136796</xdr:rowOff>
    </xdr:from>
    <xdr:to>
      <xdr:col>10</xdr:col>
      <xdr:colOff>165100</xdr:colOff>
      <xdr:row>78</xdr:row>
      <xdr:rowOff>66946</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338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83473</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113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127022</xdr:rowOff>
    </xdr:from>
    <xdr:to>
      <xdr:col>6</xdr:col>
      <xdr:colOff>38100</xdr:colOff>
      <xdr:row>78</xdr:row>
      <xdr:rowOff>57172</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32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73699</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3103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77260</xdr:rowOff>
    </xdr:from>
    <xdr:to>
      <xdr:col>24</xdr:col>
      <xdr:colOff>114300</xdr:colOff>
      <xdr:row>79</xdr:row>
      <xdr:rowOff>7410</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45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163637</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365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79848</xdr:rowOff>
    </xdr:from>
    <xdr:to>
      <xdr:col>20</xdr:col>
      <xdr:colOff>38100</xdr:colOff>
      <xdr:row>79</xdr:row>
      <xdr:rowOff>9998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452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1125</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545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86878</xdr:rowOff>
    </xdr:from>
    <xdr:to>
      <xdr:col>15</xdr:col>
      <xdr:colOff>101600</xdr:colOff>
      <xdr:row>79</xdr:row>
      <xdr:rowOff>17028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45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79</xdr:row>
      <xdr:rowOff>8155</xdr:rowOff>
    </xdr:from>
    <xdr:ext cx="378565"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719017" y="135527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88246</xdr:rowOff>
    </xdr:from>
    <xdr:to>
      <xdr:col>10</xdr:col>
      <xdr:colOff>165100</xdr:colOff>
      <xdr:row>79</xdr:row>
      <xdr:rowOff>18396</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461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79</xdr:row>
      <xdr:rowOff>9523</xdr:rowOff>
    </xdr:from>
    <xdr:ext cx="378565"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830017" y="135540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87514</xdr:rowOff>
    </xdr:from>
    <xdr:to>
      <xdr:col>6</xdr:col>
      <xdr:colOff>38100</xdr:colOff>
      <xdr:row>79</xdr:row>
      <xdr:rowOff>17664</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460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79</xdr:row>
      <xdr:rowOff>8791</xdr:rowOff>
    </xdr:from>
    <xdr:ext cx="378565"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941017" y="135533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35709</xdr:rowOff>
    </xdr:from>
    <xdr:to>
      <xdr:col>24</xdr:col>
      <xdr:colOff>62865</xdr:colOff>
      <xdr:row>98</xdr:row>
      <xdr:rowOff>123965</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466209"/>
          <a:ext cx="1270" cy="1459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127792</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6929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123965</xdr:rowOff>
    </xdr:from>
    <xdr:to>
      <xdr:col>24</xdr:col>
      <xdr:colOff>152400</xdr:colOff>
      <xdr:row>98</xdr:row>
      <xdr:rowOff>123965</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6926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153836</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241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35709</xdr:rowOff>
    </xdr:from>
    <xdr:to>
      <xdr:col>24</xdr:col>
      <xdr:colOff>152400</xdr:colOff>
      <xdr:row>90</xdr:row>
      <xdr:rowOff>35709</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466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10153</xdr:rowOff>
    </xdr:from>
    <xdr:to>
      <xdr:col>24</xdr:col>
      <xdr:colOff>63500</xdr:colOff>
      <xdr:row>97</xdr:row>
      <xdr:rowOff>18374</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297903"/>
          <a:ext cx="838200" cy="351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112210</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2285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133783</xdr:rowOff>
    </xdr:from>
    <xdr:to>
      <xdr:col>24</xdr:col>
      <xdr:colOff>114300</xdr:colOff>
      <xdr:row>95</xdr:row>
      <xdr:rowOff>63933</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25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12500</xdr:rowOff>
    </xdr:from>
    <xdr:to>
      <xdr:col>19</xdr:col>
      <xdr:colOff>177800</xdr:colOff>
      <xdr:row>97</xdr:row>
      <xdr:rowOff>18374</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908300" y="16643150"/>
          <a:ext cx="889000" cy="5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133705</xdr:rowOff>
    </xdr:from>
    <xdr:to>
      <xdr:col>20</xdr:col>
      <xdr:colOff>38100</xdr:colOff>
      <xdr:row>96</xdr:row>
      <xdr:rowOff>63855</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80382</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196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12500</xdr:rowOff>
    </xdr:from>
    <xdr:to>
      <xdr:col>15</xdr:col>
      <xdr:colOff>50800</xdr:colOff>
      <xdr:row>97</xdr:row>
      <xdr:rowOff>19304</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6643150"/>
          <a:ext cx="889000" cy="6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160643</xdr:rowOff>
    </xdr:from>
    <xdr:to>
      <xdr:col>15</xdr:col>
      <xdr:colOff>101600</xdr:colOff>
      <xdr:row>96</xdr:row>
      <xdr:rowOff>90793</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448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107320</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223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103124</xdr:rowOff>
    </xdr:from>
    <xdr:to>
      <xdr:col>10</xdr:col>
      <xdr:colOff>114300</xdr:colOff>
      <xdr:row>97</xdr:row>
      <xdr:rowOff>19304</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1130300" y="16562324"/>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7603</xdr:rowOff>
    </xdr:from>
    <xdr:to>
      <xdr:col>10</xdr:col>
      <xdr:colOff>165100</xdr:colOff>
      <xdr:row>96</xdr:row>
      <xdr:rowOff>109203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466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125730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242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167218</xdr:rowOff>
    </xdr:from>
    <xdr:to>
      <xdr:col>6</xdr:col>
      <xdr:colOff>38100</xdr:colOff>
      <xdr:row>96</xdr:row>
      <xdr:rowOff>97368</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454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113895</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230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130803</xdr:rowOff>
    </xdr:from>
    <xdr:to>
      <xdr:col>24</xdr:col>
      <xdr:colOff>114300</xdr:colOff>
      <xdr:row>95</xdr:row>
      <xdr:rowOff>60953</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247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153680</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098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139024</xdr:rowOff>
    </xdr:from>
    <xdr:to>
      <xdr:col>20</xdr:col>
      <xdr:colOff>38100</xdr:colOff>
      <xdr:row>97</xdr:row>
      <xdr:rowOff>69174</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598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60301</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690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133150</xdr:rowOff>
    </xdr:from>
    <xdr:to>
      <xdr:col>15</xdr:col>
      <xdr:colOff>101600</xdr:colOff>
      <xdr:row>97</xdr:row>
      <xdr:rowOff>63300</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59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54427</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685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139954</xdr:rowOff>
    </xdr:from>
    <xdr:to>
      <xdr:col>10</xdr:col>
      <xdr:colOff>165100</xdr:colOff>
      <xdr:row>97</xdr:row>
      <xdr:rowOff>70104</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599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61231</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691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52324</xdr:rowOff>
    </xdr:from>
    <xdr:to>
      <xdr:col>6</xdr:col>
      <xdr:colOff>38100</xdr:colOff>
      <xdr:row>96</xdr:row>
      <xdr:rowOff>153924</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51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145051</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604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56042</xdr:rowOff>
    </xdr:from>
    <xdr:to>
      <xdr:col>54</xdr:col>
      <xdr:colOff>189865</xdr:colOff>
      <xdr:row>38</xdr:row>
      <xdr:rowOff>85794</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5370992"/>
          <a:ext cx="1270" cy="1229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89621</xdr:rowOff>
    </xdr:from>
    <xdr:ext cx="534377" cy="259045"/>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6604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85794</xdr:rowOff>
    </xdr:from>
    <xdr:to>
      <xdr:col>55</xdr:col>
      <xdr:colOff>88900</xdr:colOff>
      <xdr:row>38</xdr:row>
      <xdr:rowOff>85794</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600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2719</xdr:rowOff>
    </xdr:from>
    <xdr:ext cx="599010" cy="259045"/>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5146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56042</xdr:rowOff>
    </xdr:from>
    <xdr:to>
      <xdr:col>55</xdr:col>
      <xdr:colOff>88900</xdr:colOff>
      <xdr:row>31</xdr:row>
      <xdr:rowOff>56042</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537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56042</xdr:rowOff>
    </xdr:from>
    <xdr:to>
      <xdr:col>55</xdr:col>
      <xdr:colOff>0</xdr:colOff>
      <xdr:row>34</xdr:row>
      <xdr:rowOff>72811</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9639300" y="5370992"/>
          <a:ext cx="838200" cy="531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33686</xdr:rowOff>
    </xdr:from>
    <xdr:ext cx="599010" cy="25904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62058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55259</xdr:rowOff>
    </xdr:from>
    <xdr:to>
      <xdr:col>55</xdr:col>
      <xdr:colOff>50800</xdr:colOff>
      <xdr:row>36</xdr:row>
      <xdr:rowOff>156859</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10426700" y="6227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72811</xdr:rowOff>
    </xdr:from>
    <xdr:to>
      <xdr:col>50</xdr:col>
      <xdr:colOff>114300</xdr:colOff>
      <xdr:row>36</xdr:row>
      <xdr:rowOff>9236</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8750300" y="5902111"/>
          <a:ext cx="889000" cy="279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37204</xdr:rowOff>
    </xdr:from>
    <xdr:to>
      <xdr:col>50</xdr:col>
      <xdr:colOff>165100</xdr:colOff>
      <xdr:row>35</xdr:row>
      <xdr:rowOff>138804</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88500" y="6037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129931</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39795" y="6130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146373</xdr:rowOff>
    </xdr:from>
    <xdr:to>
      <xdr:col>45</xdr:col>
      <xdr:colOff>177800</xdr:colOff>
      <xdr:row>36</xdr:row>
      <xdr:rowOff>9236</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7861300" y="5975673"/>
          <a:ext cx="889000" cy="205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129282</xdr:rowOff>
    </xdr:from>
    <xdr:to>
      <xdr:col>46</xdr:col>
      <xdr:colOff>38100</xdr:colOff>
      <xdr:row>37</xdr:row>
      <xdr:rowOff>59432</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99500" y="6301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50559</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50795" y="6394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41192</xdr:rowOff>
    </xdr:from>
    <xdr:to>
      <xdr:col>41</xdr:col>
      <xdr:colOff>50800</xdr:colOff>
      <xdr:row>34</xdr:row>
      <xdr:rowOff>146373</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6972300" y="5870492"/>
          <a:ext cx="889000" cy="105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148155</xdr:rowOff>
    </xdr:from>
    <xdr:to>
      <xdr:col>41</xdr:col>
      <xdr:colOff>101600</xdr:colOff>
      <xdr:row>37</xdr:row>
      <xdr:rowOff>78305</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10500" y="632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69432</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61795" y="6413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134586</xdr:rowOff>
    </xdr:from>
    <xdr:to>
      <xdr:col>36</xdr:col>
      <xdr:colOff>165100</xdr:colOff>
      <xdr:row>37</xdr:row>
      <xdr:rowOff>64736</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921500" y="6306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55863</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672795" y="6399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31</xdr:row>
      <xdr:rowOff>5242</xdr:rowOff>
    </xdr:from>
    <xdr:to>
      <xdr:col>55</xdr:col>
      <xdr:colOff>50800</xdr:colOff>
      <xdr:row>31</xdr:row>
      <xdr:rowOff>106842</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10426700" y="5320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30</xdr:row>
      <xdr:rowOff>129719</xdr:rowOff>
    </xdr:from>
    <xdr:ext cx="599010" cy="259045"/>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5273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22011</xdr:rowOff>
    </xdr:from>
    <xdr:to>
      <xdr:col>50</xdr:col>
      <xdr:colOff>165100</xdr:colOff>
      <xdr:row>34</xdr:row>
      <xdr:rowOff>123611</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88500" y="5851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140138</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39795" y="5626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129886</xdr:rowOff>
    </xdr:from>
    <xdr:to>
      <xdr:col>46</xdr:col>
      <xdr:colOff>38100</xdr:colOff>
      <xdr:row>36</xdr:row>
      <xdr:rowOff>60036</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99500" y="6130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76563</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50795" y="5905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95573</xdr:rowOff>
    </xdr:from>
    <xdr:to>
      <xdr:col>41</xdr:col>
      <xdr:colOff>101600</xdr:colOff>
      <xdr:row>35</xdr:row>
      <xdr:rowOff>25723</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10500" y="5924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42250</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61795" y="5700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161842</xdr:rowOff>
    </xdr:from>
    <xdr:to>
      <xdr:col>36</xdr:col>
      <xdr:colOff>165100</xdr:colOff>
      <xdr:row>34</xdr:row>
      <xdr:rowOff>91992</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921500" y="5819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108519</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672795" y="5594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a:extLst>
            <a:ext uri="{FF2B5EF4-FFF2-40B4-BE49-F238E27FC236}">
              <a16:creationId xmlns:a16="http://schemas.microsoft.com/office/drawing/2014/main" id="{00000000-0008-0000-06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74871</xdr:rowOff>
    </xdr:from>
    <xdr:to>
      <xdr:col>54</xdr:col>
      <xdr:colOff>189865</xdr:colOff>
      <xdr:row>58</xdr:row>
      <xdr:rowOff>129960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flipV="1">
          <a:off x="10475595" y="8818821"/>
          <a:ext cx="1270" cy="1255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133787</xdr:rowOff>
    </xdr:from>
    <xdr:ext cx="534377" cy="259045"/>
    <xdr:sp macro="" textlink="">
      <xdr:nvSpPr>
        <xdr:cNvPr id="339" name="普通建設事業費最小値テキスト">
          <a:extLst>
            <a:ext uri="{FF2B5EF4-FFF2-40B4-BE49-F238E27FC236}">
              <a16:creationId xmlns:a16="http://schemas.microsoft.com/office/drawing/2014/main" id="{00000000-0008-0000-0600-000053010000}"/>
            </a:ext>
          </a:extLst>
        </xdr:cNvPr>
        <xdr:cNvSpPr txBox="1"/>
      </xdr:nvSpPr>
      <xdr:spPr>
        <a:xfrm>
          <a:off x="10528300" y="10077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129960</xdr:rowOff>
    </xdr:from>
    <xdr:to>
      <xdr:col>55</xdr:col>
      <xdr:colOff>88900</xdr:colOff>
      <xdr:row>58</xdr:row>
      <xdr:rowOff>129960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1007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21548</xdr:rowOff>
    </xdr:from>
    <xdr:ext cx="690189" cy="259045"/>
    <xdr:sp macro="" textlink="">
      <xdr:nvSpPr>
        <xdr:cNvPr id="341" name="普通建設事業費最大値テキスト">
          <a:extLst>
            <a:ext uri="{FF2B5EF4-FFF2-40B4-BE49-F238E27FC236}">
              <a16:creationId xmlns:a16="http://schemas.microsoft.com/office/drawing/2014/main" id="{00000000-0008-0000-0600-000055010000}"/>
            </a:ext>
          </a:extLst>
        </xdr:cNvPr>
        <xdr:cNvSpPr txBox="1"/>
      </xdr:nvSpPr>
      <xdr:spPr>
        <a:xfrm>
          <a:off x="10528300" y="85940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5,533,589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74871</xdr:rowOff>
    </xdr:from>
    <xdr:to>
      <xdr:col>55</xdr:col>
      <xdr:colOff>88900</xdr:colOff>
      <xdr:row>51</xdr:row>
      <xdr:rowOff>74871</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8818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26362</xdr:rowOff>
    </xdr:from>
    <xdr:to>
      <xdr:col>55</xdr:col>
      <xdr:colOff>0</xdr:colOff>
      <xdr:row>57</xdr:row>
      <xdr:rowOff>62026</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9639300" y="9799012"/>
          <a:ext cx="838200" cy="35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3898</xdr:rowOff>
    </xdr:from>
    <xdr:ext cx="599010" cy="259045"/>
    <xdr:sp macro="" textlink="">
      <xdr:nvSpPr>
        <xdr:cNvPr id="344" name="普通建設事業費平均値テキスト">
          <a:extLst>
            <a:ext uri="{FF2B5EF4-FFF2-40B4-BE49-F238E27FC236}">
              <a16:creationId xmlns:a16="http://schemas.microsoft.com/office/drawing/2014/main" id="{00000000-0008-0000-0600-000058010000}"/>
            </a:ext>
          </a:extLst>
        </xdr:cNvPr>
        <xdr:cNvSpPr txBox="1"/>
      </xdr:nvSpPr>
      <xdr:spPr>
        <a:xfrm>
          <a:off x="10528300" y="99479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25471</xdr:rowOff>
    </xdr:from>
    <xdr:to>
      <xdr:col>55</xdr:col>
      <xdr:colOff>50800</xdr:colOff>
      <xdr:row>58</xdr:row>
      <xdr:rowOff>127071</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10426700" y="9969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99129</xdr:rowOff>
    </xdr:from>
    <xdr:to>
      <xdr:col>50</xdr:col>
      <xdr:colOff>114300</xdr:colOff>
      <xdr:row>57</xdr:row>
      <xdr:rowOff>26362</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8750300" y="9700329"/>
          <a:ext cx="889000" cy="98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20083</xdr:rowOff>
    </xdr:from>
    <xdr:to>
      <xdr:col>50</xdr:col>
      <xdr:colOff>165100</xdr:colOff>
      <xdr:row>58</xdr:row>
      <xdr:rowOff>121683</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9588500" y="9964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112810</xdr:rowOff>
    </xdr:from>
    <xdr:ext cx="599010"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9339795" y="10056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99129</xdr:rowOff>
    </xdr:from>
    <xdr:to>
      <xdr:col>45</xdr:col>
      <xdr:colOff>177800</xdr:colOff>
      <xdr:row>57</xdr:row>
      <xdr:rowOff>91844</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7861300" y="9700329"/>
          <a:ext cx="889000" cy="164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27549</xdr:rowOff>
    </xdr:from>
    <xdr:to>
      <xdr:col>46</xdr:col>
      <xdr:colOff>38100</xdr:colOff>
      <xdr:row>58</xdr:row>
      <xdr:rowOff>129149</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8699500" y="9971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120276</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8450795" y="10064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91844</xdr:rowOff>
    </xdr:from>
    <xdr:to>
      <xdr:col>41</xdr:col>
      <xdr:colOff>50800</xdr:colOff>
      <xdr:row>58</xdr:row>
      <xdr:rowOff>69958</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6972300" y="9864494"/>
          <a:ext cx="889000" cy="149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26817</xdr:rowOff>
    </xdr:from>
    <xdr:to>
      <xdr:col>41</xdr:col>
      <xdr:colOff>101600</xdr:colOff>
      <xdr:row>58</xdr:row>
      <xdr:rowOff>128417</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7810500" y="9970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119544</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561795" y="10063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22338</xdr:rowOff>
    </xdr:from>
    <xdr:to>
      <xdr:col>36</xdr:col>
      <xdr:colOff>165100</xdr:colOff>
      <xdr:row>58</xdr:row>
      <xdr:rowOff>123938</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6921500" y="996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115065</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6672795" y="10059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11226</xdr:rowOff>
    </xdr:from>
    <xdr:to>
      <xdr:col>55</xdr:col>
      <xdr:colOff>50800</xdr:colOff>
      <xdr:row>57</xdr:row>
      <xdr:rowOff>112826</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10426700" y="9783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34103</xdr:rowOff>
    </xdr:from>
    <xdr:ext cx="690189" cy="259045"/>
    <xdr:sp macro="" textlink="">
      <xdr:nvSpPr>
        <xdr:cNvPr id="363" name="普通建設事業費該当値テキスト">
          <a:extLst>
            <a:ext uri="{FF2B5EF4-FFF2-40B4-BE49-F238E27FC236}">
              <a16:creationId xmlns:a16="http://schemas.microsoft.com/office/drawing/2014/main" id="{00000000-0008-0000-0600-00006B010000}"/>
            </a:ext>
          </a:extLst>
        </xdr:cNvPr>
        <xdr:cNvSpPr txBox="1"/>
      </xdr:nvSpPr>
      <xdr:spPr>
        <a:xfrm>
          <a:off x="10528300" y="96353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1,089,783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147012</xdr:rowOff>
    </xdr:from>
    <xdr:to>
      <xdr:col>50</xdr:col>
      <xdr:colOff>165100</xdr:colOff>
      <xdr:row>57</xdr:row>
      <xdr:rowOff>77162</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9588500" y="9748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150205</xdr:colOff>
      <xdr:row>55</xdr:row>
      <xdr:rowOff>93689</xdr:rowOff>
    </xdr:from>
    <xdr:ext cx="690189"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294205" y="952343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48329</xdr:rowOff>
    </xdr:from>
    <xdr:to>
      <xdr:col>46</xdr:col>
      <xdr:colOff>38100</xdr:colOff>
      <xdr:row>56</xdr:row>
      <xdr:rowOff>149929</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8699500" y="9649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23205</xdr:colOff>
      <xdr:row>54</xdr:row>
      <xdr:rowOff>166456</xdr:rowOff>
    </xdr:from>
    <xdr:ext cx="690189"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405205" y="94247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41044</xdr:rowOff>
    </xdr:from>
    <xdr:to>
      <xdr:col>41</xdr:col>
      <xdr:colOff>101600</xdr:colOff>
      <xdr:row>57</xdr:row>
      <xdr:rowOff>142644</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7810500" y="9813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159171</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61795" y="9588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19158</xdr:rowOff>
    </xdr:from>
    <xdr:to>
      <xdr:col>36</xdr:col>
      <xdr:colOff>165100</xdr:colOff>
      <xdr:row>58</xdr:row>
      <xdr:rowOff>120758</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6921500" y="9963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137285</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672795" y="9738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普通建設事業費 （ うち新規整備　）グラフ枠">
          <a:extLst>
            <a:ext uri="{FF2B5EF4-FFF2-40B4-BE49-F238E27FC236}">
              <a16:creationId xmlns:a16="http://schemas.microsoft.com/office/drawing/2014/main" id="{00000000-0008-0000-06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135560</xdr:rowOff>
    </xdr:from>
    <xdr:to>
      <xdr:col>54</xdr:col>
      <xdr:colOff>189865</xdr:colOff>
      <xdr:row>78</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flipV="1">
          <a:off x="10475595" y="12308510"/>
          <a:ext cx="1270" cy="1204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7458</xdr:rowOff>
    </xdr:from>
    <xdr:ext cx="249299" cy="259045"/>
    <xdr:sp macro="" textlink="">
      <xdr:nvSpPr>
        <xdr:cNvPr id="394" name="普通建設事業費 （ うち新規整備　）最小値テキスト">
          <a:extLst>
            <a:ext uri="{FF2B5EF4-FFF2-40B4-BE49-F238E27FC236}">
              <a16:creationId xmlns:a16="http://schemas.microsoft.com/office/drawing/2014/main" id="{00000000-0008-0000-0600-00008A010000}"/>
            </a:ext>
          </a:extLst>
        </xdr:cNvPr>
        <xdr:cNvSpPr txBox="1"/>
      </xdr:nvSpPr>
      <xdr:spPr>
        <a:xfrm>
          <a:off x="10528300" y="135520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82237</xdr:rowOff>
    </xdr:from>
    <xdr:ext cx="690189" cy="259045"/>
    <xdr:sp macro="" textlink="">
      <xdr:nvSpPr>
        <xdr:cNvPr id="396" name="普通建設事業費 （ うち新規整備　）最大値テキスト">
          <a:extLst>
            <a:ext uri="{FF2B5EF4-FFF2-40B4-BE49-F238E27FC236}">
              <a16:creationId xmlns:a16="http://schemas.microsoft.com/office/drawing/2014/main" id="{00000000-0008-0000-0600-00008C010000}"/>
            </a:ext>
          </a:extLst>
        </xdr:cNvPr>
        <xdr:cNvSpPr txBox="1"/>
      </xdr:nvSpPr>
      <xdr:spPr>
        <a:xfrm>
          <a:off x="10528300" y="1208373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5,268,109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135560</xdr:rowOff>
    </xdr:from>
    <xdr:to>
      <xdr:col>55</xdr:col>
      <xdr:colOff>88900</xdr:colOff>
      <xdr:row>71</xdr:row>
      <xdr:rowOff>135560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230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64142</xdr:rowOff>
    </xdr:from>
    <xdr:to>
      <xdr:col>55</xdr:col>
      <xdr:colOff>0</xdr:colOff>
      <xdr:row>77</xdr:row>
      <xdr:rowOff>133837</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9639300" y="13265792"/>
          <a:ext cx="838200" cy="69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51908</xdr:rowOff>
    </xdr:from>
    <xdr:ext cx="534377" cy="259045"/>
    <xdr:sp macro="" textlink="">
      <xdr:nvSpPr>
        <xdr:cNvPr id="399" name="普通建設事業費 （ うち新規整備　）平均値テキスト">
          <a:extLst>
            <a:ext uri="{FF2B5EF4-FFF2-40B4-BE49-F238E27FC236}">
              <a16:creationId xmlns:a16="http://schemas.microsoft.com/office/drawing/2014/main" id="{00000000-0008-0000-0600-00008F010000}"/>
            </a:ext>
          </a:extLst>
        </xdr:cNvPr>
        <xdr:cNvSpPr txBox="1"/>
      </xdr:nvSpPr>
      <xdr:spPr>
        <a:xfrm>
          <a:off x="10528300" y="134250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73481</xdr:rowOff>
    </xdr:from>
    <xdr:to>
      <xdr:col>55</xdr:col>
      <xdr:colOff>50800</xdr:colOff>
      <xdr:row>79</xdr:row>
      <xdr:rowOff>3631</xdr:rowOff>
    </xdr:to>
    <xdr:sp macro="" textlink="">
      <xdr:nvSpPr>
        <xdr:cNvPr id="400" name="フローチャート: 判断 399">
          <a:extLst>
            <a:ext uri="{FF2B5EF4-FFF2-40B4-BE49-F238E27FC236}">
              <a16:creationId xmlns:a16="http://schemas.microsoft.com/office/drawing/2014/main" id="{00000000-0008-0000-0600-000090010000}"/>
            </a:ext>
          </a:extLst>
        </xdr:cNvPr>
        <xdr:cNvSpPr/>
      </xdr:nvSpPr>
      <xdr:spPr>
        <a:xfrm>
          <a:off x="10426700" y="13446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16560</xdr:rowOff>
    </xdr:from>
    <xdr:to>
      <xdr:col>50</xdr:col>
      <xdr:colOff>114300</xdr:colOff>
      <xdr:row>77</xdr:row>
      <xdr:rowOff>64142</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8750300" y="13218210"/>
          <a:ext cx="889000" cy="47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70706</xdr:rowOff>
    </xdr:from>
    <xdr:to>
      <xdr:col>50</xdr:col>
      <xdr:colOff>165100</xdr:colOff>
      <xdr:row>79</xdr:row>
      <xdr:rowOff>856</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9588500" y="1344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163433</xdr:rowOff>
    </xdr:from>
    <xdr:ext cx="534377"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9372111" y="13536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16560</xdr:rowOff>
    </xdr:from>
    <xdr:to>
      <xdr:col>45</xdr:col>
      <xdr:colOff>177800</xdr:colOff>
      <xdr:row>77</xdr:row>
      <xdr:rowOff>114852</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7861300" y="13218210"/>
          <a:ext cx="889000" cy="98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71213</xdr:rowOff>
    </xdr:from>
    <xdr:to>
      <xdr:col>46</xdr:col>
      <xdr:colOff>38100</xdr:colOff>
      <xdr:row>79</xdr:row>
      <xdr:rowOff>1363</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8699500" y="13444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163940</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8483111" y="13537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114852</xdr:rowOff>
    </xdr:from>
    <xdr:to>
      <xdr:col>41</xdr:col>
      <xdr:colOff>50800</xdr:colOff>
      <xdr:row>78</xdr:row>
      <xdr:rowOff>106345</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6972300" y="13316502"/>
          <a:ext cx="889000" cy="162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72977</xdr:rowOff>
    </xdr:from>
    <xdr:to>
      <xdr:col>41</xdr:col>
      <xdr:colOff>101600</xdr:colOff>
      <xdr:row>79</xdr:row>
      <xdr:rowOff>3127</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7810500" y="1344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165704</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7594111" y="13538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70949</xdr:rowOff>
    </xdr:from>
    <xdr:to>
      <xdr:col>36</xdr:col>
      <xdr:colOff>165100</xdr:colOff>
      <xdr:row>79</xdr:row>
      <xdr:rowOff>1099</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6921500" y="1344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163676</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6705111" y="1353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83037</xdr:rowOff>
    </xdr:from>
    <xdr:to>
      <xdr:col>55</xdr:col>
      <xdr:colOff>50800</xdr:colOff>
      <xdr:row>78</xdr:row>
      <xdr:rowOff>13187</xdr:rowOff>
    </xdr:to>
    <xdr:sp macro="" textlink="">
      <xdr:nvSpPr>
        <xdr:cNvPr id="417" name="楕円 416">
          <a:extLst>
            <a:ext uri="{FF2B5EF4-FFF2-40B4-BE49-F238E27FC236}">
              <a16:creationId xmlns:a16="http://schemas.microsoft.com/office/drawing/2014/main" id="{00000000-0008-0000-0600-0000A1010000}"/>
            </a:ext>
          </a:extLst>
        </xdr:cNvPr>
        <xdr:cNvSpPr/>
      </xdr:nvSpPr>
      <xdr:spPr>
        <a:xfrm>
          <a:off x="10426700" y="1328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105914</xdr:rowOff>
    </xdr:from>
    <xdr:ext cx="599010" cy="259045"/>
    <xdr:sp macro="" textlink="">
      <xdr:nvSpPr>
        <xdr:cNvPr id="418" name="普通建設事業費 （ うち新規整備　）該当値テキスト">
          <a:extLst>
            <a:ext uri="{FF2B5EF4-FFF2-40B4-BE49-F238E27FC236}">
              <a16:creationId xmlns:a16="http://schemas.microsoft.com/office/drawing/2014/main" id="{00000000-0008-0000-0600-0000A2010000}"/>
            </a:ext>
          </a:extLst>
        </xdr:cNvPr>
        <xdr:cNvSpPr txBox="1"/>
      </xdr:nvSpPr>
      <xdr:spPr>
        <a:xfrm>
          <a:off x="10528300" y="13136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13342</xdr:rowOff>
    </xdr:from>
    <xdr:to>
      <xdr:col>50</xdr:col>
      <xdr:colOff>165100</xdr:colOff>
      <xdr:row>77</xdr:row>
      <xdr:rowOff>114942</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9588500" y="13214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150205</xdr:colOff>
      <xdr:row>75</xdr:row>
      <xdr:rowOff>131469</xdr:rowOff>
    </xdr:from>
    <xdr:ext cx="690189"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294205" y="129902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137210</xdr:rowOff>
    </xdr:from>
    <xdr:to>
      <xdr:col>46</xdr:col>
      <xdr:colOff>38100</xdr:colOff>
      <xdr:row>77</xdr:row>
      <xdr:rowOff>67360</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8699500" y="13167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23205</xdr:colOff>
      <xdr:row>75</xdr:row>
      <xdr:rowOff>83888</xdr:rowOff>
    </xdr:from>
    <xdr:ext cx="690189"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405205" y="1294263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64052</xdr:rowOff>
    </xdr:from>
    <xdr:to>
      <xdr:col>41</xdr:col>
      <xdr:colOff>101600</xdr:colOff>
      <xdr:row>77</xdr:row>
      <xdr:rowOff>165652</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7810500" y="13265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10729</xdr:rowOff>
    </xdr:from>
    <xdr:ext cx="59901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561795" y="13040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55545</xdr:rowOff>
    </xdr:from>
    <xdr:to>
      <xdr:col>36</xdr:col>
      <xdr:colOff>165100</xdr:colOff>
      <xdr:row>78</xdr:row>
      <xdr:rowOff>157145</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6921500" y="1342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77</xdr:row>
      <xdr:rowOff>2222</xdr:rowOff>
    </xdr:from>
    <xdr:ext cx="59901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672795" y="13203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普通建設事業費 （ うち更新整備　）グラフ枠">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155742</xdr:rowOff>
    </xdr:from>
    <xdr:to>
      <xdr:col>54</xdr:col>
      <xdr:colOff>189865</xdr:colOff>
      <xdr:row>99</xdr:row>
      <xdr:rowOff>44450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flipV="1">
          <a:off x="10475595" y="15586242"/>
          <a:ext cx="1270" cy="14317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48277</xdr:rowOff>
    </xdr:from>
    <xdr:ext cx="249299" cy="259045"/>
    <xdr:sp macro="" textlink="">
      <xdr:nvSpPr>
        <xdr:cNvPr id="451" name="普通建設事業費 （ うち更新整備　）最小値テキスト">
          <a:extLst>
            <a:ext uri="{FF2B5EF4-FFF2-40B4-BE49-F238E27FC236}">
              <a16:creationId xmlns:a16="http://schemas.microsoft.com/office/drawing/2014/main" id="{00000000-0008-0000-0600-0000C3010000}"/>
            </a:ext>
          </a:extLst>
        </xdr:cNvPr>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44450</xdr:rowOff>
    </xdr:from>
    <xdr:to>
      <xdr:col>55</xdr:col>
      <xdr:colOff>88900</xdr:colOff>
      <xdr:row>99</xdr:row>
      <xdr:rowOff>44450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102419</xdr:rowOff>
    </xdr:from>
    <xdr:ext cx="599010" cy="259045"/>
    <xdr:sp macro="" textlink="">
      <xdr:nvSpPr>
        <xdr:cNvPr id="453" name="普通建設事業費 （ うち更新整備　）最大値テキスト">
          <a:extLst>
            <a:ext uri="{FF2B5EF4-FFF2-40B4-BE49-F238E27FC236}">
              <a16:creationId xmlns:a16="http://schemas.microsoft.com/office/drawing/2014/main" id="{00000000-0008-0000-0600-0000C5010000}"/>
            </a:ext>
          </a:extLst>
        </xdr:cNvPr>
        <xdr:cNvSpPr txBox="1"/>
      </xdr:nvSpPr>
      <xdr:spPr>
        <a:xfrm>
          <a:off x="10528300" y="15361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155742</xdr:rowOff>
    </xdr:from>
    <xdr:to>
      <xdr:col>55</xdr:col>
      <xdr:colOff>88900</xdr:colOff>
      <xdr:row>90</xdr:row>
      <xdr:rowOff>155742</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5586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37373</xdr:rowOff>
    </xdr:from>
    <xdr:to>
      <xdr:col>55</xdr:col>
      <xdr:colOff>0</xdr:colOff>
      <xdr:row>98</xdr:row>
      <xdr:rowOff>101961</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9639300" y="16839473"/>
          <a:ext cx="838200" cy="64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75362</xdr:rowOff>
    </xdr:from>
    <xdr:ext cx="599010" cy="259045"/>
    <xdr:sp macro="" textlink="">
      <xdr:nvSpPr>
        <xdr:cNvPr id="456" name="普通建設事業費 （ うち更新整備　）平均値テキスト">
          <a:extLst>
            <a:ext uri="{FF2B5EF4-FFF2-40B4-BE49-F238E27FC236}">
              <a16:creationId xmlns:a16="http://schemas.microsoft.com/office/drawing/2014/main" id="{00000000-0008-0000-0600-0000C8010000}"/>
            </a:ext>
          </a:extLst>
        </xdr:cNvPr>
        <xdr:cNvSpPr txBox="1"/>
      </xdr:nvSpPr>
      <xdr:spPr>
        <a:xfrm>
          <a:off x="10528300" y="165345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52485</xdr:rowOff>
    </xdr:from>
    <xdr:to>
      <xdr:col>55</xdr:col>
      <xdr:colOff>50800</xdr:colOff>
      <xdr:row>97</xdr:row>
      <xdr:rowOff>154085</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10426700" y="1668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101961</xdr:rowOff>
    </xdr:from>
    <xdr:to>
      <xdr:col>50</xdr:col>
      <xdr:colOff>114300</xdr:colOff>
      <xdr:row>98</xdr:row>
      <xdr:rowOff>142390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8750300" y="16904061"/>
          <a:ext cx="889000" cy="40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165277</xdr:rowOff>
    </xdr:from>
    <xdr:to>
      <xdr:col>50</xdr:col>
      <xdr:colOff>165100</xdr:colOff>
      <xdr:row>97</xdr:row>
      <xdr:rowOff>95427</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9588500" y="16624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111954</xdr:rowOff>
    </xdr:from>
    <xdr:ext cx="599010"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9339795" y="16399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142390</xdr:rowOff>
    </xdr:from>
    <xdr:to>
      <xdr:col>45</xdr:col>
      <xdr:colOff>177800</xdr:colOff>
      <xdr:row>99</xdr:row>
      <xdr:rowOff>9258</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7861300" y="16944490"/>
          <a:ext cx="889000" cy="38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65318</xdr:rowOff>
    </xdr:from>
    <xdr:to>
      <xdr:col>46</xdr:col>
      <xdr:colOff>38100</xdr:colOff>
      <xdr:row>97</xdr:row>
      <xdr:rowOff>166918</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8699500" y="1669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11995</xdr:rowOff>
    </xdr:from>
    <xdr:ext cx="599010"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8450795" y="16471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9258</xdr:rowOff>
    </xdr:from>
    <xdr:to>
      <xdr:col>41</xdr:col>
      <xdr:colOff>50800</xdr:colOff>
      <xdr:row>99</xdr:row>
      <xdr:rowOff>22544</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6972300" y="16982808"/>
          <a:ext cx="889000" cy="1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71355</xdr:rowOff>
    </xdr:from>
    <xdr:to>
      <xdr:col>41</xdr:col>
      <xdr:colOff>101600</xdr:colOff>
      <xdr:row>98</xdr:row>
      <xdr:rowOff>1505</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7810500" y="16702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18032</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7561795" y="16477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38050</xdr:rowOff>
    </xdr:from>
    <xdr:to>
      <xdr:col>36</xdr:col>
      <xdr:colOff>165100</xdr:colOff>
      <xdr:row>97</xdr:row>
      <xdr:rowOff>139650</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6921500" y="1666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156177</xdr:rowOff>
    </xdr:from>
    <xdr:ext cx="59901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6672795" y="16443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158023</xdr:rowOff>
    </xdr:from>
    <xdr:to>
      <xdr:col>55</xdr:col>
      <xdr:colOff>50800</xdr:colOff>
      <xdr:row>98</xdr:row>
      <xdr:rowOff>88173</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10426700" y="16788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136450</xdr:rowOff>
    </xdr:from>
    <xdr:ext cx="534377" cy="259045"/>
    <xdr:sp macro="" textlink="">
      <xdr:nvSpPr>
        <xdr:cNvPr id="475" name="普通建設事業費 （ うち更新整備　）該当値テキスト">
          <a:extLst>
            <a:ext uri="{FF2B5EF4-FFF2-40B4-BE49-F238E27FC236}">
              <a16:creationId xmlns:a16="http://schemas.microsoft.com/office/drawing/2014/main" id="{00000000-0008-0000-0600-0000DB010000}"/>
            </a:ext>
          </a:extLst>
        </xdr:cNvPr>
        <xdr:cNvSpPr txBox="1"/>
      </xdr:nvSpPr>
      <xdr:spPr>
        <a:xfrm>
          <a:off x="10528300" y="16767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51161</xdr:rowOff>
    </xdr:from>
    <xdr:to>
      <xdr:col>50</xdr:col>
      <xdr:colOff>165100</xdr:colOff>
      <xdr:row>98</xdr:row>
      <xdr:rowOff>152761</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9588500" y="16853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143888</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372111" y="16945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91590</xdr:rowOff>
    </xdr:from>
    <xdr:to>
      <xdr:col>46</xdr:col>
      <xdr:colOff>38100</xdr:colOff>
      <xdr:row>99</xdr:row>
      <xdr:rowOff>21740</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8699500" y="16893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12867</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986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129908</xdr:rowOff>
    </xdr:from>
    <xdr:to>
      <xdr:col>41</xdr:col>
      <xdr:colOff>101600</xdr:colOff>
      <xdr:row>99</xdr:row>
      <xdr:rowOff>60058</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7810500" y="16932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51185</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594111" y="17024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143194</xdr:rowOff>
    </xdr:from>
    <xdr:to>
      <xdr:col>36</xdr:col>
      <xdr:colOff>165100</xdr:colOff>
      <xdr:row>99</xdr:row>
      <xdr:rowOff>73344</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6921500" y="16945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64471</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05111" y="17038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災害復旧事業費グラフ枠">
          <a:extLst>
            <a:ext uri="{FF2B5EF4-FFF2-40B4-BE49-F238E27FC236}">
              <a16:creationId xmlns:a16="http://schemas.microsoft.com/office/drawing/2014/main" id="{00000000-0008-0000-0600-0000F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104194</xdr:rowOff>
    </xdr:from>
    <xdr:to>
      <xdr:col>85</xdr:col>
      <xdr:colOff>126364</xdr:colOff>
      <xdr:row>38</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flipV="1">
          <a:off x="16317595" y="5247694"/>
          <a:ext cx="1269" cy="1407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6" name="災害復旧事業費最小値テキスト">
          <a:extLst>
            <a:ext uri="{FF2B5EF4-FFF2-40B4-BE49-F238E27FC236}">
              <a16:creationId xmlns:a16="http://schemas.microsoft.com/office/drawing/2014/main" id="{00000000-0008-0000-0600-0000FA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50871</xdr:rowOff>
    </xdr:from>
    <xdr:ext cx="599010" cy="259045"/>
    <xdr:sp macro="" textlink="">
      <xdr:nvSpPr>
        <xdr:cNvPr id="508" name="災害復旧事業費最大値テキスト">
          <a:extLst>
            <a:ext uri="{FF2B5EF4-FFF2-40B4-BE49-F238E27FC236}">
              <a16:creationId xmlns:a16="http://schemas.microsoft.com/office/drawing/2014/main" id="{00000000-0008-0000-0600-0000FC010000}"/>
            </a:ext>
          </a:extLst>
        </xdr:cNvPr>
        <xdr:cNvSpPr txBox="1"/>
      </xdr:nvSpPr>
      <xdr:spPr>
        <a:xfrm>
          <a:off x="16370300" y="5022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615,532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104194</xdr:rowOff>
    </xdr:from>
    <xdr:to>
      <xdr:col>86</xdr:col>
      <xdr:colOff>25400</xdr:colOff>
      <xdr:row>30</xdr:row>
      <xdr:rowOff>104194</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230600" y="5247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130828</xdr:rowOff>
    </xdr:from>
    <xdr:to>
      <xdr:col>85</xdr:col>
      <xdr:colOff>127000</xdr:colOff>
      <xdr:row>38</xdr:row>
      <xdr:rowOff>13474</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flipV="1">
          <a:off x="15481300" y="6474478"/>
          <a:ext cx="838200" cy="54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9731</xdr:rowOff>
    </xdr:from>
    <xdr:ext cx="534377" cy="259045"/>
    <xdr:sp macro="" textlink="">
      <xdr:nvSpPr>
        <xdr:cNvPr id="511" name="災害復旧事業費平均値テキスト">
          <a:extLst>
            <a:ext uri="{FF2B5EF4-FFF2-40B4-BE49-F238E27FC236}">
              <a16:creationId xmlns:a16="http://schemas.microsoft.com/office/drawing/2014/main" id="{00000000-0008-0000-0600-0000FF010000}"/>
            </a:ext>
          </a:extLst>
        </xdr:cNvPr>
        <xdr:cNvSpPr txBox="1"/>
      </xdr:nvSpPr>
      <xdr:spPr>
        <a:xfrm>
          <a:off x="16370300" y="65248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31304</xdr:rowOff>
    </xdr:from>
    <xdr:to>
      <xdr:col>85</xdr:col>
      <xdr:colOff>177800</xdr:colOff>
      <xdr:row>38</xdr:row>
      <xdr:rowOff>132904</xdr:rowOff>
    </xdr:to>
    <xdr:sp macro="" textlink="">
      <xdr:nvSpPr>
        <xdr:cNvPr id="512" name="フローチャート: 判断 511">
          <a:extLst>
            <a:ext uri="{FF2B5EF4-FFF2-40B4-BE49-F238E27FC236}">
              <a16:creationId xmlns:a16="http://schemas.microsoft.com/office/drawing/2014/main" id="{00000000-0008-0000-0600-000000020000}"/>
            </a:ext>
          </a:extLst>
        </xdr:cNvPr>
        <xdr:cNvSpPr/>
      </xdr:nvSpPr>
      <xdr:spPr>
        <a:xfrm>
          <a:off x="16268700" y="654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125627</xdr:rowOff>
    </xdr:from>
    <xdr:to>
      <xdr:col>81</xdr:col>
      <xdr:colOff>50800</xdr:colOff>
      <xdr:row>38</xdr:row>
      <xdr:rowOff>13474</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4592300" y="6469277"/>
          <a:ext cx="889000" cy="59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34985</xdr:rowOff>
    </xdr:from>
    <xdr:to>
      <xdr:col>81</xdr:col>
      <xdr:colOff>101600</xdr:colOff>
      <xdr:row>38</xdr:row>
      <xdr:rowOff>136585</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5430500" y="6550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127712</xdr:rowOff>
    </xdr:from>
    <xdr:ext cx="534377"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5214111" y="6642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118785</xdr:rowOff>
    </xdr:from>
    <xdr:to>
      <xdr:col>76</xdr:col>
      <xdr:colOff>114300</xdr:colOff>
      <xdr:row>37</xdr:row>
      <xdr:rowOff>125627</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3703300" y="6462435"/>
          <a:ext cx="889000" cy="6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36213</xdr:rowOff>
    </xdr:from>
    <xdr:to>
      <xdr:col>76</xdr:col>
      <xdr:colOff>165100</xdr:colOff>
      <xdr:row>38</xdr:row>
      <xdr:rowOff>137813</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4541500" y="6551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128940</xdr:rowOff>
    </xdr:from>
    <xdr:ext cx="534377"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4325111" y="6644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118785</xdr:rowOff>
    </xdr:from>
    <xdr:to>
      <xdr:col>71</xdr:col>
      <xdr:colOff>177800</xdr:colOff>
      <xdr:row>38</xdr:row>
      <xdr:rowOff>38622</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2814300" y="6462435"/>
          <a:ext cx="889000" cy="91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45043</xdr:rowOff>
    </xdr:from>
    <xdr:to>
      <xdr:col>72</xdr:col>
      <xdr:colOff>38100</xdr:colOff>
      <xdr:row>38</xdr:row>
      <xdr:rowOff>146643</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3652500" y="656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137770</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3436111" y="6652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50159</xdr:rowOff>
    </xdr:from>
    <xdr:to>
      <xdr:col>67</xdr:col>
      <xdr:colOff>101600</xdr:colOff>
      <xdr:row>38</xdr:row>
      <xdr:rowOff>151759</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2763500" y="6565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142886</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2547111" y="6657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80028</xdr:rowOff>
    </xdr:from>
    <xdr:to>
      <xdr:col>85</xdr:col>
      <xdr:colOff>177800</xdr:colOff>
      <xdr:row>38</xdr:row>
      <xdr:rowOff>10178</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6268700" y="6423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102905</xdr:rowOff>
    </xdr:from>
    <xdr:ext cx="534377" cy="259045"/>
    <xdr:sp macro="" textlink="">
      <xdr:nvSpPr>
        <xdr:cNvPr id="530" name="災害復旧事業費該当値テキスト">
          <a:extLst>
            <a:ext uri="{FF2B5EF4-FFF2-40B4-BE49-F238E27FC236}">
              <a16:creationId xmlns:a16="http://schemas.microsoft.com/office/drawing/2014/main" id="{00000000-0008-0000-0600-000012020000}"/>
            </a:ext>
          </a:extLst>
        </xdr:cNvPr>
        <xdr:cNvSpPr txBox="1"/>
      </xdr:nvSpPr>
      <xdr:spPr>
        <a:xfrm>
          <a:off x="16370300" y="6275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134124</xdr:rowOff>
    </xdr:from>
    <xdr:to>
      <xdr:col>81</xdr:col>
      <xdr:colOff>101600</xdr:colOff>
      <xdr:row>38</xdr:row>
      <xdr:rowOff>64274</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5430500" y="6477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80801</xdr:rowOff>
    </xdr:from>
    <xdr:ext cx="534377"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14111" y="6253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74827</xdr:rowOff>
    </xdr:from>
    <xdr:to>
      <xdr:col>76</xdr:col>
      <xdr:colOff>165100</xdr:colOff>
      <xdr:row>38</xdr:row>
      <xdr:rowOff>4977</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4541500" y="6418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21504</xdr:rowOff>
    </xdr:from>
    <xdr:ext cx="534377"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325111" y="6193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67985</xdr:rowOff>
    </xdr:from>
    <xdr:to>
      <xdr:col>72</xdr:col>
      <xdr:colOff>38100</xdr:colOff>
      <xdr:row>37</xdr:row>
      <xdr:rowOff>169585</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3652500" y="6411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14662</xdr:rowOff>
    </xdr:from>
    <xdr:ext cx="534377"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436111" y="6186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159272</xdr:rowOff>
    </xdr:from>
    <xdr:to>
      <xdr:col>67</xdr:col>
      <xdr:colOff>101600</xdr:colOff>
      <xdr:row>38</xdr:row>
      <xdr:rowOff>89422</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2763500" y="6502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105949</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547111" y="6278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55</xdr:row>
      <xdr:rowOff>54627</xdr:rowOff>
    </xdr:from>
    <xdr:ext cx="46717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1978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111777</xdr:rowOff>
    </xdr:from>
    <xdr:ext cx="467179"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1978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168927</xdr:rowOff>
    </xdr:from>
    <xdr:ext cx="467179"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1978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85751</xdr:rowOff>
    </xdr:from>
    <xdr:to>
      <xdr:col>85</xdr:col>
      <xdr:colOff>126364</xdr:colOff>
      <xdr:row>58</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flipV="1">
          <a:off x="16317595" y="8658251"/>
          <a:ext cx="1269" cy="1425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22877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10138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32428</xdr:rowOff>
    </xdr:from>
    <xdr:ext cx="469744"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8433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85751</xdr:rowOff>
    </xdr:from>
    <xdr:to>
      <xdr:col>86</xdr:col>
      <xdr:colOff>25400</xdr:colOff>
      <xdr:row>50</xdr:row>
      <xdr:rowOff>85751</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8658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111777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884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88900</xdr:rowOff>
    </xdr:from>
    <xdr:to>
      <xdr:col>72</xdr:col>
      <xdr:colOff>38100</xdr:colOff>
      <xdr:row>59</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79299</xdr:rowOff>
    </xdr:from>
    <xdr:to>
      <xdr:col>67</xdr:col>
      <xdr:colOff>101600</xdr:colOff>
      <xdr:row>59</xdr:row>
      <xdr:rowOff>9449</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10023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57</xdr:row>
      <xdr:rowOff>25976</xdr:rowOff>
    </xdr:from>
    <xdr:ext cx="313932"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57333" y="97986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67327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22237</xdr:rowOff>
    </xdr:from>
    <xdr:to>
      <xdr:col>85</xdr:col>
      <xdr:colOff>126364</xdr:colOff>
      <xdr:row>78</xdr:row>
      <xdr:rowOff>147045</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195187"/>
          <a:ext cx="1269" cy="1324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150872</xdr:rowOff>
    </xdr:from>
    <xdr:ext cx="534377"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523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147045</xdr:rowOff>
    </xdr:from>
    <xdr:to>
      <xdr:col>86</xdr:col>
      <xdr:colOff>25400</xdr:colOff>
      <xdr:row>78</xdr:row>
      <xdr:rowOff>147045</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520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140364</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970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22237</xdr:rowOff>
    </xdr:from>
    <xdr:to>
      <xdr:col>86</xdr:col>
      <xdr:colOff>25400</xdr:colOff>
      <xdr:row>71</xdr:row>
      <xdr:rowOff>22237</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195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147045</xdr:rowOff>
    </xdr:from>
    <xdr:to>
      <xdr:col>85</xdr:col>
      <xdr:colOff>127000</xdr:colOff>
      <xdr:row>78</xdr:row>
      <xdr:rowOff>147469</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5481300" y="13520145"/>
          <a:ext cx="838200" cy="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59509</xdr:rowOff>
    </xdr:from>
    <xdr:ext cx="599010"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0897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36632</xdr:rowOff>
    </xdr:from>
    <xdr:to>
      <xdr:col>85</xdr:col>
      <xdr:colOff>177800</xdr:colOff>
      <xdr:row>77</xdr:row>
      <xdr:rowOff>138232</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2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146008</xdr:rowOff>
    </xdr:from>
    <xdr:to>
      <xdr:col>81</xdr:col>
      <xdr:colOff>50800</xdr:colOff>
      <xdr:row>78</xdr:row>
      <xdr:rowOff>147469</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4592300" y="13519108"/>
          <a:ext cx="889000" cy="1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50507</xdr:rowOff>
    </xdr:from>
    <xdr:to>
      <xdr:col>81</xdr:col>
      <xdr:colOff>101600</xdr:colOff>
      <xdr:row>77</xdr:row>
      <xdr:rowOff>152107</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168634</xdr:rowOff>
    </xdr:from>
    <xdr:ext cx="59901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181795" y="13027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141782</xdr:rowOff>
    </xdr:from>
    <xdr:to>
      <xdr:col>76</xdr:col>
      <xdr:colOff>114300</xdr:colOff>
      <xdr:row>78</xdr:row>
      <xdr:rowOff>146008</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3703300" y="13514882"/>
          <a:ext cx="889000" cy="4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58962</xdr:rowOff>
    </xdr:from>
    <xdr:to>
      <xdr:col>76</xdr:col>
      <xdr:colOff>165100</xdr:colOff>
      <xdr:row>77</xdr:row>
      <xdr:rowOff>160562</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26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5639</xdr:rowOff>
    </xdr:from>
    <xdr:ext cx="59901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292795" y="13035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141782</xdr:rowOff>
    </xdr:from>
    <xdr:to>
      <xdr:col>71</xdr:col>
      <xdr:colOff>177800</xdr:colOff>
      <xdr:row>78</xdr:row>
      <xdr:rowOff>142504</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514882"/>
          <a:ext cx="889000" cy="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62850</xdr:rowOff>
    </xdr:from>
    <xdr:to>
      <xdr:col>72</xdr:col>
      <xdr:colOff>38100</xdr:colOff>
      <xdr:row>77</xdr:row>
      <xdr:rowOff>164450</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26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9527</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03795" y="13039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53739</xdr:rowOff>
    </xdr:from>
    <xdr:to>
      <xdr:col>67</xdr:col>
      <xdr:colOff>101600</xdr:colOff>
      <xdr:row>77</xdr:row>
      <xdr:rowOff>155339</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25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416</xdr:rowOff>
    </xdr:from>
    <xdr:ext cx="59901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14795" y="13030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96245</xdr:rowOff>
    </xdr:from>
    <xdr:to>
      <xdr:col>85</xdr:col>
      <xdr:colOff>177800</xdr:colOff>
      <xdr:row>79</xdr:row>
      <xdr:rowOff>26395</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469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11172</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384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96669</xdr:rowOff>
    </xdr:from>
    <xdr:to>
      <xdr:col>81</xdr:col>
      <xdr:colOff>101600</xdr:colOff>
      <xdr:row>79</xdr:row>
      <xdr:rowOff>26819</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469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17946</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3562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95208</xdr:rowOff>
    </xdr:from>
    <xdr:to>
      <xdr:col>76</xdr:col>
      <xdr:colOff>165100</xdr:colOff>
      <xdr:row>79</xdr:row>
      <xdr:rowOff>25358</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468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16485</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3561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90982</xdr:rowOff>
    </xdr:from>
    <xdr:to>
      <xdr:col>72</xdr:col>
      <xdr:colOff>38100</xdr:colOff>
      <xdr:row>79</xdr:row>
      <xdr:rowOff>21132</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464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12259</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3556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91704</xdr:rowOff>
    </xdr:from>
    <xdr:to>
      <xdr:col>67</xdr:col>
      <xdr:colOff>101600</xdr:colOff>
      <xdr:row>79</xdr:row>
      <xdr:rowOff>21854</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46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12981</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557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95</xdr:row>
      <xdr:rowOff>54627</xdr:rowOff>
    </xdr:from>
    <xdr:ext cx="685572"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760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63041</xdr:rowOff>
    </xdr:from>
    <xdr:to>
      <xdr:col>85</xdr:col>
      <xdr:colOff>126364</xdr:colOff>
      <xdr:row>98</xdr:row>
      <xdr:rowOff>138830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664991"/>
          <a:ext cx="1269" cy="1275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142657</xdr:rowOff>
    </xdr:from>
    <xdr:ext cx="469744"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694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138830</xdr:rowOff>
    </xdr:from>
    <xdr:to>
      <xdr:col>86</xdr:col>
      <xdr:colOff>25400</xdr:colOff>
      <xdr:row>98</xdr:row>
      <xdr:rowOff>138830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6940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9718</xdr:rowOff>
    </xdr:from>
    <xdr:ext cx="690189"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4402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2,792,671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63041</xdr:rowOff>
    </xdr:from>
    <xdr:to>
      <xdr:col>86</xdr:col>
      <xdr:colOff>25400</xdr:colOff>
      <xdr:row>91</xdr:row>
      <xdr:rowOff>63041</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664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63041</xdr:rowOff>
    </xdr:from>
    <xdr:to>
      <xdr:col>85</xdr:col>
      <xdr:colOff>127000</xdr:colOff>
      <xdr:row>94</xdr:row>
      <xdr:rowOff>29031</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5481300" y="15664991"/>
          <a:ext cx="838200" cy="480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6504</xdr:rowOff>
    </xdr:from>
    <xdr:ext cx="599010"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8086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28077</xdr:rowOff>
    </xdr:from>
    <xdr:to>
      <xdr:col>85</xdr:col>
      <xdr:colOff>177800</xdr:colOff>
      <xdr:row>98</xdr:row>
      <xdr:rowOff>129677</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830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9832</xdr:rowOff>
    </xdr:from>
    <xdr:to>
      <xdr:col>81</xdr:col>
      <xdr:colOff>50800</xdr:colOff>
      <xdr:row>94</xdr:row>
      <xdr:rowOff>29031</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4592300" y="15954682"/>
          <a:ext cx="889000" cy="190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52112</xdr:rowOff>
    </xdr:from>
    <xdr:to>
      <xdr:col>81</xdr:col>
      <xdr:colOff>101600</xdr:colOff>
      <xdr:row>98</xdr:row>
      <xdr:rowOff>153712</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854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144839</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6946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9832</xdr:rowOff>
    </xdr:from>
    <xdr:to>
      <xdr:col>76</xdr:col>
      <xdr:colOff>114300</xdr:colOff>
      <xdr:row>95</xdr:row>
      <xdr:rowOff>9971</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3703300" y="15954682"/>
          <a:ext cx="889000" cy="343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58045</xdr:rowOff>
    </xdr:from>
    <xdr:to>
      <xdr:col>76</xdr:col>
      <xdr:colOff>165100</xdr:colOff>
      <xdr:row>98</xdr:row>
      <xdr:rowOff>159645</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86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150772</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6952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93413</xdr:rowOff>
    </xdr:from>
    <xdr:to>
      <xdr:col>71</xdr:col>
      <xdr:colOff>177800</xdr:colOff>
      <xdr:row>95</xdr:row>
      <xdr:rowOff>9971</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814300" y="16209713"/>
          <a:ext cx="889000" cy="88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56229</xdr:rowOff>
    </xdr:from>
    <xdr:to>
      <xdr:col>72</xdr:col>
      <xdr:colOff>38100</xdr:colOff>
      <xdr:row>98</xdr:row>
      <xdr:rowOff>157829</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858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148956</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6951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51739</xdr:rowOff>
    </xdr:from>
    <xdr:to>
      <xdr:col>67</xdr:col>
      <xdr:colOff>101600</xdr:colOff>
      <xdr:row>98</xdr:row>
      <xdr:rowOff>153339</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85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144466</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946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12241</xdr:rowOff>
    </xdr:from>
    <xdr:to>
      <xdr:col>85</xdr:col>
      <xdr:colOff>177800</xdr:colOff>
      <xdr:row>91</xdr:row>
      <xdr:rowOff>113841</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5614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136718</xdr:rowOff>
    </xdr:from>
    <xdr:ext cx="690189"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55672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2,792,671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149681</xdr:rowOff>
    </xdr:from>
    <xdr:to>
      <xdr:col>81</xdr:col>
      <xdr:colOff>101600</xdr:colOff>
      <xdr:row>94</xdr:row>
      <xdr:rowOff>79831</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094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86705</xdr:colOff>
      <xdr:row>92</xdr:row>
      <xdr:rowOff>96358</xdr:rowOff>
    </xdr:from>
    <xdr:ext cx="690189"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136205" y="158697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1,742,059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130482</xdr:rowOff>
    </xdr:from>
    <xdr:to>
      <xdr:col>76</xdr:col>
      <xdr:colOff>165100</xdr:colOff>
      <xdr:row>93</xdr:row>
      <xdr:rowOff>60632</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5903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74</xdr:col>
      <xdr:colOff>150205</xdr:colOff>
      <xdr:row>91</xdr:row>
      <xdr:rowOff>77159</xdr:rowOff>
    </xdr:from>
    <xdr:ext cx="690189"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247205" y="1567910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2,159,050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130621</xdr:rowOff>
    </xdr:from>
    <xdr:to>
      <xdr:col>72</xdr:col>
      <xdr:colOff>38100</xdr:colOff>
      <xdr:row>95</xdr:row>
      <xdr:rowOff>60771</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246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23205</xdr:colOff>
      <xdr:row>93</xdr:row>
      <xdr:rowOff>77298</xdr:rowOff>
    </xdr:from>
    <xdr:ext cx="690189"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358205" y="160221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42613</xdr:rowOff>
    </xdr:from>
    <xdr:to>
      <xdr:col>67</xdr:col>
      <xdr:colOff>101600</xdr:colOff>
      <xdr:row>94</xdr:row>
      <xdr:rowOff>144213</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158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86705</xdr:colOff>
      <xdr:row>92</xdr:row>
      <xdr:rowOff>160740</xdr:rowOff>
    </xdr:from>
    <xdr:ext cx="690189"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469205" y="159341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1,601,241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19424</xdr:rowOff>
    </xdr:from>
    <xdr:to>
      <xdr:col>116</xdr:col>
      <xdr:colOff>62864</xdr:colOff>
      <xdr:row>39</xdr:row>
      <xdr:rowOff>98878</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2159595" y="5162924"/>
          <a:ext cx="1269" cy="16225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2" name="投資及び出資金最小値テキスト">
          <a:extLst>
            <a:ext uri="{FF2B5EF4-FFF2-40B4-BE49-F238E27FC236}">
              <a16:creationId xmlns:a16="http://schemas.microsoft.com/office/drawing/2014/main" id="{00000000-0008-0000-0600-0000DC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137551</xdr:rowOff>
    </xdr:from>
    <xdr:ext cx="534377" cy="259045"/>
    <xdr:sp macro="" textlink="">
      <xdr:nvSpPr>
        <xdr:cNvPr id="734" name="投資及び出資金最大値テキスト">
          <a:extLst>
            <a:ext uri="{FF2B5EF4-FFF2-40B4-BE49-F238E27FC236}">
              <a16:creationId xmlns:a16="http://schemas.microsoft.com/office/drawing/2014/main" id="{00000000-0008-0000-0600-0000DE020000}"/>
            </a:ext>
          </a:extLst>
        </xdr:cNvPr>
        <xdr:cNvSpPr txBox="1"/>
      </xdr:nvSpPr>
      <xdr:spPr>
        <a:xfrm>
          <a:off x="22212300" y="4938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19424</xdr:rowOff>
    </xdr:from>
    <xdr:to>
      <xdr:col>116</xdr:col>
      <xdr:colOff>152400</xdr:colOff>
      <xdr:row>30</xdr:row>
      <xdr:rowOff>19424</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5162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160762</xdr:rowOff>
    </xdr:from>
    <xdr:ext cx="469744" cy="259045"/>
    <xdr:sp macro="" textlink="">
      <xdr:nvSpPr>
        <xdr:cNvPr id="737" name="投資及び出資金平均値テキスト">
          <a:extLst>
            <a:ext uri="{FF2B5EF4-FFF2-40B4-BE49-F238E27FC236}">
              <a16:creationId xmlns:a16="http://schemas.microsoft.com/office/drawing/2014/main" id="{00000000-0008-0000-0600-0000E1020000}"/>
            </a:ext>
          </a:extLst>
        </xdr:cNvPr>
        <xdr:cNvSpPr txBox="1"/>
      </xdr:nvSpPr>
      <xdr:spPr>
        <a:xfrm>
          <a:off x="22212300" y="65044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137885</xdr:rowOff>
    </xdr:from>
    <xdr:to>
      <xdr:col>116</xdr:col>
      <xdr:colOff>114300</xdr:colOff>
      <xdr:row>39</xdr:row>
      <xdr:rowOff>68035</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2110700" y="6652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138245</xdr:rowOff>
    </xdr:from>
    <xdr:to>
      <xdr:col>112</xdr:col>
      <xdr:colOff>38100</xdr:colOff>
      <xdr:row>39</xdr:row>
      <xdr:rowOff>68395</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1272500" y="66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84922</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088428" y="6428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107728</xdr:rowOff>
    </xdr:from>
    <xdr:to>
      <xdr:col>107</xdr:col>
      <xdr:colOff>50800</xdr:colOff>
      <xdr:row>39</xdr:row>
      <xdr:rowOff>98878</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9545300" y="6622828"/>
          <a:ext cx="889000" cy="162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12972</xdr:rowOff>
    </xdr:from>
    <xdr:to>
      <xdr:col>107</xdr:col>
      <xdr:colOff>101600</xdr:colOff>
      <xdr:row>39</xdr:row>
      <xdr:rowOff>114572</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0383500" y="669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131099</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199428" y="6474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107728</xdr:rowOff>
    </xdr:from>
    <xdr:to>
      <xdr:col>102</xdr:col>
      <xdr:colOff>114300</xdr:colOff>
      <xdr:row>39</xdr:row>
      <xdr:rowOff>98878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18656300" y="6622828"/>
          <a:ext cx="889000" cy="162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5592</xdr:rowOff>
    </xdr:from>
    <xdr:to>
      <xdr:col>102</xdr:col>
      <xdr:colOff>165100</xdr:colOff>
      <xdr:row>39</xdr:row>
      <xdr:rowOff>107192</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9494500" y="6692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98319</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10428" y="6784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17349</xdr:rowOff>
    </xdr:from>
    <xdr:to>
      <xdr:col>98</xdr:col>
      <xdr:colOff>38100</xdr:colOff>
      <xdr:row>39</xdr:row>
      <xdr:rowOff>118949</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8605500" y="6703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135476</xdr:rowOff>
    </xdr:from>
    <xdr:ext cx="378565"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67017" y="64791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6" name="投資及び出資金該当値テキスト">
          <a:extLst>
            <a:ext uri="{FF2B5EF4-FFF2-40B4-BE49-F238E27FC236}">
              <a16:creationId xmlns:a16="http://schemas.microsoft.com/office/drawing/2014/main" id="{00000000-0008-0000-0600-0000F4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56928</xdr:rowOff>
    </xdr:from>
    <xdr:to>
      <xdr:col>102</xdr:col>
      <xdr:colOff>165100</xdr:colOff>
      <xdr:row>38</xdr:row>
      <xdr:rowOff>158528</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9494500" y="6572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3606</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10428" y="634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157253</xdr:rowOff>
    </xdr:from>
    <xdr:to>
      <xdr:col>116</xdr:col>
      <xdr:colOff>62864</xdr:colOff>
      <xdr:row>59</xdr:row>
      <xdr:rowOff>98878</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729753"/>
          <a:ext cx="1269" cy="14846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103930</xdr:rowOff>
    </xdr:from>
    <xdr:ext cx="534377"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504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157253</xdr:rowOff>
    </xdr:from>
    <xdr:to>
      <xdr:col>116</xdr:col>
      <xdr:colOff>152400</xdr:colOff>
      <xdr:row>50</xdr:row>
      <xdr:rowOff>157253</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729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40994</xdr:rowOff>
    </xdr:from>
    <xdr:to>
      <xdr:col>116</xdr:col>
      <xdr:colOff>63500</xdr:colOff>
      <xdr:row>59</xdr:row>
      <xdr:rowOff>42463</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1323300" y="10156544"/>
          <a:ext cx="838200" cy="1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112251</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8849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89374</xdr:rowOff>
    </xdr:from>
    <xdr:to>
      <xdr:col>116</xdr:col>
      <xdr:colOff>114300</xdr:colOff>
      <xdr:row>59</xdr:row>
      <xdr:rowOff>19524</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3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42463</xdr:rowOff>
    </xdr:from>
    <xdr:to>
      <xdr:col>111</xdr:col>
      <xdr:colOff>177800</xdr:colOff>
      <xdr:row>59</xdr:row>
      <xdr:rowOff>43623</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0434300" y="10158013"/>
          <a:ext cx="889000" cy="1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86598</xdr:rowOff>
    </xdr:from>
    <xdr:to>
      <xdr:col>112</xdr:col>
      <xdr:colOff>38100</xdr:colOff>
      <xdr:row>59</xdr:row>
      <xdr:rowOff>16748</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30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33275</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805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43623</xdr:rowOff>
    </xdr:from>
    <xdr:to>
      <xdr:col>107</xdr:col>
      <xdr:colOff>50800</xdr:colOff>
      <xdr:row>59</xdr:row>
      <xdr:rowOff>44668</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19545300" y="10159173"/>
          <a:ext cx="889000" cy="1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89064</xdr:rowOff>
    </xdr:from>
    <xdr:to>
      <xdr:col>107</xdr:col>
      <xdr:colOff>101600</xdr:colOff>
      <xdr:row>59</xdr:row>
      <xdr:rowOff>19214</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33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35741</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808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44668</xdr:rowOff>
    </xdr:from>
    <xdr:to>
      <xdr:col>102</xdr:col>
      <xdr:colOff>114300</xdr:colOff>
      <xdr:row>59</xdr:row>
      <xdr:rowOff>45174</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8656300" y="10160218"/>
          <a:ext cx="889000" cy="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93358</xdr:rowOff>
    </xdr:from>
    <xdr:to>
      <xdr:col>102</xdr:col>
      <xdr:colOff>165100</xdr:colOff>
      <xdr:row>59</xdr:row>
      <xdr:rowOff>23508</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3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40035</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812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81128</xdr:rowOff>
    </xdr:from>
    <xdr:to>
      <xdr:col>98</xdr:col>
      <xdr:colOff>38100</xdr:colOff>
      <xdr:row>59</xdr:row>
      <xdr:rowOff>11278</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2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27805</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800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161644</xdr:rowOff>
    </xdr:from>
    <xdr:to>
      <xdr:col>116</xdr:col>
      <xdr:colOff>114300</xdr:colOff>
      <xdr:row>59</xdr:row>
      <xdr:rowOff>91794</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105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76571</xdr:rowOff>
    </xdr:from>
    <xdr:ext cx="469744"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10020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163113</xdr:rowOff>
    </xdr:from>
    <xdr:to>
      <xdr:col>112</xdr:col>
      <xdr:colOff>38100</xdr:colOff>
      <xdr:row>59</xdr:row>
      <xdr:rowOff>93263</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107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84390</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088428" y="10199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164273</xdr:rowOff>
    </xdr:from>
    <xdr:to>
      <xdr:col>107</xdr:col>
      <xdr:colOff>101600</xdr:colOff>
      <xdr:row>59</xdr:row>
      <xdr:rowOff>94423</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108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85550</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199428" y="10201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165318</xdr:rowOff>
    </xdr:from>
    <xdr:to>
      <xdr:col>102</xdr:col>
      <xdr:colOff>165100</xdr:colOff>
      <xdr:row>59</xdr:row>
      <xdr:rowOff>95468</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109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86595</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10428" y="10202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165824</xdr:rowOff>
    </xdr:from>
    <xdr:to>
      <xdr:col>98</xdr:col>
      <xdr:colOff>38100</xdr:colOff>
      <xdr:row>59</xdr:row>
      <xdr:rowOff>95974</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109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87101</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21428" y="10202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4" name="繰出金グラフ枠">
          <a:extLst>
            <a:ext uri="{FF2B5EF4-FFF2-40B4-BE49-F238E27FC236}">
              <a16:creationId xmlns:a16="http://schemas.microsoft.com/office/drawing/2014/main" id="{00000000-0008-0000-0600-00004C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78485</xdr:rowOff>
    </xdr:from>
    <xdr:to>
      <xdr:col>116</xdr:col>
      <xdr:colOff>62864</xdr:colOff>
      <xdr:row>77</xdr:row>
      <xdr:rowOff>119354</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2159595" y="12079985"/>
          <a:ext cx="1269" cy="1241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123181</xdr:rowOff>
    </xdr:from>
    <xdr:ext cx="534377" cy="259045"/>
    <xdr:sp macro="" textlink="">
      <xdr:nvSpPr>
        <xdr:cNvPr id="846" name="繰出金最小値テキスト">
          <a:extLst>
            <a:ext uri="{FF2B5EF4-FFF2-40B4-BE49-F238E27FC236}">
              <a16:creationId xmlns:a16="http://schemas.microsoft.com/office/drawing/2014/main" id="{00000000-0008-0000-0600-00004E030000}"/>
            </a:ext>
          </a:extLst>
        </xdr:cNvPr>
        <xdr:cNvSpPr txBox="1"/>
      </xdr:nvSpPr>
      <xdr:spPr>
        <a:xfrm>
          <a:off x="22212300" y="13324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119354</xdr:rowOff>
    </xdr:from>
    <xdr:to>
      <xdr:col>116</xdr:col>
      <xdr:colOff>152400</xdr:colOff>
      <xdr:row>77</xdr:row>
      <xdr:rowOff>119354</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3321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25162</xdr:rowOff>
    </xdr:from>
    <xdr:ext cx="599010" cy="259045"/>
    <xdr:sp macro="" textlink="">
      <xdr:nvSpPr>
        <xdr:cNvPr id="848" name="繰出金最大値テキスト">
          <a:extLst>
            <a:ext uri="{FF2B5EF4-FFF2-40B4-BE49-F238E27FC236}">
              <a16:creationId xmlns:a16="http://schemas.microsoft.com/office/drawing/2014/main" id="{00000000-0008-0000-0600-000050030000}"/>
            </a:ext>
          </a:extLst>
        </xdr:cNvPr>
        <xdr:cNvSpPr txBox="1"/>
      </xdr:nvSpPr>
      <xdr:spPr>
        <a:xfrm>
          <a:off x="22212300" y="11855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78485</xdr:rowOff>
    </xdr:from>
    <xdr:to>
      <xdr:col>116</xdr:col>
      <xdr:colOff>152400</xdr:colOff>
      <xdr:row>70</xdr:row>
      <xdr:rowOff>78485</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2079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29972</xdr:rowOff>
    </xdr:from>
    <xdr:to>
      <xdr:col>116</xdr:col>
      <xdr:colOff>63500</xdr:colOff>
      <xdr:row>73</xdr:row>
      <xdr:rowOff>147971</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1323300" y="12374372"/>
          <a:ext cx="838200" cy="289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70121</xdr:rowOff>
    </xdr:from>
    <xdr:ext cx="599010" cy="259045"/>
    <xdr:sp macro="" textlink="">
      <xdr:nvSpPr>
        <xdr:cNvPr id="851" name="繰出金平均値テキスト">
          <a:extLst>
            <a:ext uri="{FF2B5EF4-FFF2-40B4-BE49-F238E27FC236}">
              <a16:creationId xmlns:a16="http://schemas.microsoft.com/office/drawing/2014/main" id="{00000000-0008-0000-0600-000053030000}"/>
            </a:ext>
          </a:extLst>
        </xdr:cNvPr>
        <xdr:cNvSpPr txBox="1"/>
      </xdr:nvSpPr>
      <xdr:spPr>
        <a:xfrm>
          <a:off x="22212300" y="129288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91694</xdr:rowOff>
    </xdr:from>
    <xdr:to>
      <xdr:col>116</xdr:col>
      <xdr:colOff>114300</xdr:colOff>
      <xdr:row>76</xdr:row>
      <xdr:rowOff>21844</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2110700" y="1295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147971</xdr:rowOff>
    </xdr:from>
    <xdr:to>
      <xdr:col>111</xdr:col>
      <xdr:colOff>177800</xdr:colOff>
      <xdr:row>75</xdr:row>
      <xdr:rowOff>44794</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0434300" y="12663821"/>
          <a:ext cx="889000" cy="239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89343</xdr:rowOff>
    </xdr:from>
    <xdr:to>
      <xdr:col>112</xdr:col>
      <xdr:colOff>38100</xdr:colOff>
      <xdr:row>76</xdr:row>
      <xdr:rowOff>19493</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1272500" y="1294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10620</xdr:rowOff>
    </xdr:from>
    <xdr:ext cx="59901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023795" y="13040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44794</xdr:rowOff>
    </xdr:from>
    <xdr:to>
      <xdr:col>107</xdr:col>
      <xdr:colOff>50800</xdr:colOff>
      <xdr:row>76</xdr:row>
      <xdr:rowOff>46513</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19545300" y="12903544"/>
          <a:ext cx="889000" cy="173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98671</xdr:rowOff>
    </xdr:from>
    <xdr:to>
      <xdr:col>107</xdr:col>
      <xdr:colOff>101600</xdr:colOff>
      <xdr:row>76</xdr:row>
      <xdr:rowOff>28820</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0383500" y="1295742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76</xdr:row>
      <xdr:rowOff>19947</xdr:rowOff>
    </xdr:from>
    <xdr:ext cx="59901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0134795" y="13050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46513</xdr:rowOff>
    </xdr:from>
    <xdr:to>
      <xdr:col>102</xdr:col>
      <xdr:colOff>114300</xdr:colOff>
      <xdr:row>76</xdr:row>
      <xdr:rowOff>66562</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18656300" y="13076713"/>
          <a:ext cx="889000" cy="20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110923</xdr:rowOff>
    </xdr:from>
    <xdr:to>
      <xdr:col>102</xdr:col>
      <xdr:colOff>165100</xdr:colOff>
      <xdr:row>76</xdr:row>
      <xdr:rowOff>41073</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9494500" y="12969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57600</xdr:rowOff>
    </xdr:from>
    <xdr:ext cx="59901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245795" y="12744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100266</xdr:rowOff>
    </xdr:from>
    <xdr:to>
      <xdr:col>98</xdr:col>
      <xdr:colOff>38100</xdr:colOff>
      <xdr:row>76</xdr:row>
      <xdr:rowOff>30417</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8605500" y="1295901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46943</xdr:rowOff>
    </xdr:from>
    <xdr:ext cx="59901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356795" y="12734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71</xdr:row>
      <xdr:rowOff>150622</xdr:rowOff>
    </xdr:from>
    <xdr:to>
      <xdr:col>116</xdr:col>
      <xdr:colOff>114300</xdr:colOff>
      <xdr:row>72</xdr:row>
      <xdr:rowOff>80772</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2110700" y="12323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2049</xdr:rowOff>
    </xdr:from>
    <xdr:ext cx="599010" cy="259045"/>
    <xdr:sp macro="" textlink="">
      <xdr:nvSpPr>
        <xdr:cNvPr id="870" name="繰出金該当値テキスト">
          <a:extLst>
            <a:ext uri="{FF2B5EF4-FFF2-40B4-BE49-F238E27FC236}">
              <a16:creationId xmlns:a16="http://schemas.microsoft.com/office/drawing/2014/main" id="{00000000-0008-0000-0600-000066030000}"/>
            </a:ext>
          </a:extLst>
        </xdr:cNvPr>
        <xdr:cNvSpPr txBox="1"/>
      </xdr:nvSpPr>
      <xdr:spPr>
        <a:xfrm>
          <a:off x="22212300" y="12174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97171</xdr:rowOff>
    </xdr:from>
    <xdr:to>
      <xdr:col>112</xdr:col>
      <xdr:colOff>38100</xdr:colOff>
      <xdr:row>74</xdr:row>
      <xdr:rowOff>27321</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1272500" y="12613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72</xdr:row>
      <xdr:rowOff>43848</xdr:rowOff>
    </xdr:from>
    <xdr:ext cx="59901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023795" y="12388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165444</xdr:rowOff>
    </xdr:from>
    <xdr:to>
      <xdr:col>107</xdr:col>
      <xdr:colOff>101600</xdr:colOff>
      <xdr:row>75</xdr:row>
      <xdr:rowOff>95594</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0383500" y="12852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73</xdr:row>
      <xdr:rowOff>112121</xdr:rowOff>
    </xdr:from>
    <xdr:ext cx="59901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134795" y="12627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167163</xdr:rowOff>
    </xdr:from>
    <xdr:to>
      <xdr:col>102</xdr:col>
      <xdr:colOff>165100</xdr:colOff>
      <xdr:row>76</xdr:row>
      <xdr:rowOff>97313</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9494500" y="13025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88440</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278111" y="13118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15762</xdr:rowOff>
    </xdr:from>
    <xdr:to>
      <xdr:col>98</xdr:col>
      <xdr:colOff>38100</xdr:colOff>
      <xdr:row>76</xdr:row>
      <xdr:rowOff>117362</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8605500" y="13045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108489</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389111" y="13138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139700</xdr:rowOff>
    </xdr:from>
    <xdr:to>
      <xdr:col>120</xdr:col>
      <xdr:colOff>114300</xdr:colOff>
      <xdr:row>98</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168927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96</xdr:row>
      <xdr:rowOff>25400</xdr:rowOff>
    </xdr:from>
    <xdr:to>
      <xdr:col>120</xdr:col>
      <xdr:colOff>114300</xdr:colOff>
      <xdr:row>96</xdr:row>
      <xdr:rowOff>25400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95</xdr:row>
      <xdr:rowOff>54627</xdr:rowOff>
    </xdr:from>
    <xdr:ext cx="31290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82550</xdr:rowOff>
    </xdr:from>
    <xdr:to>
      <xdr:col>120</xdr:col>
      <xdr:colOff>114300</xdr:colOff>
      <xdr:row>93</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92</xdr:row>
      <xdr:rowOff>111777</xdr:rowOff>
    </xdr:from>
    <xdr:ext cx="31290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7975094" y="15885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139700</xdr:rowOff>
    </xdr:from>
    <xdr:to>
      <xdr:col>120</xdr:col>
      <xdr:colOff>114300</xdr:colOff>
      <xdr:row>90</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168927</xdr:rowOff>
    </xdr:from>
    <xdr:ext cx="31290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7975094" y="15427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139700</xdr:rowOff>
    </xdr:from>
    <xdr:to>
      <xdr:col>116</xdr:col>
      <xdr:colOff>62864</xdr:colOff>
      <xdr:row>98</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10177</xdr:rowOff>
    </xdr:from>
    <xdr:ext cx="249299" cy="259045"/>
    <xdr:sp macro="" textlink="">
      <xdr:nvSpPr>
        <xdr:cNvPr id="901" name="前年度繰上充用金最小値テキスト">
          <a:extLst>
            <a:ext uri="{FF2B5EF4-FFF2-40B4-BE49-F238E27FC236}">
              <a16:creationId xmlns:a16="http://schemas.microsoft.com/office/drawing/2014/main" id="{00000000-0008-0000-0600-000085030000}"/>
            </a:ext>
          </a:extLst>
        </xdr:cNvPr>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10177</xdr:rowOff>
    </xdr:from>
    <xdr:ext cx="249299" cy="259045"/>
    <xdr:sp macro="" textlink="">
      <xdr:nvSpPr>
        <xdr:cNvPr id="903" name="前年度繰上充用金最大値テキスト">
          <a:extLst>
            <a:ext uri="{FF2B5EF4-FFF2-40B4-BE49-F238E27FC236}">
              <a16:creationId xmlns:a16="http://schemas.microsoft.com/office/drawing/2014/main" id="{00000000-0008-0000-0600-000087030000}"/>
            </a:ext>
          </a:extLst>
        </xdr:cNvPr>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139700</xdr:rowOff>
    </xdr:from>
    <xdr:to>
      <xdr:col>116</xdr:col>
      <xdr:colOff>63500</xdr:colOff>
      <xdr:row>98</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906" name="前年度繰上充用金平均値テキスト">
          <a:extLst>
            <a:ext uri="{FF2B5EF4-FFF2-40B4-BE49-F238E27FC236}">
              <a16:creationId xmlns:a16="http://schemas.microsoft.com/office/drawing/2014/main" id="{00000000-0008-0000-0600-00008A030000}"/>
            </a:ext>
          </a:extLst>
        </xdr:cNvPr>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139700</xdr:rowOff>
    </xdr:from>
    <xdr:to>
      <xdr:col>111</xdr:col>
      <xdr:colOff>177800</xdr:colOff>
      <xdr:row>98</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88900</xdr:rowOff>
    </xdr:from>
    <xdr:to>
      <xdr:col>112</xdr:col>
      <xdr:colOff>38100</xdr:colOff>
      <xdr:row>99</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139700</xdr:rowOff>
    </xdr:from>
    <xdr:to>
      <xdr:col>107</xdr:col>
      <xdr:colOff>50800</xdr:colOff>
      <xdr:row>98</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88900</xdr:rowOff>
    </xdr:from>
    <xdr:to>
      <xdr:col>107</xdr:col>
      <xdr:colOff>101600</xdr:colOff>
      <xdr:row>99</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0383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139700</xdr:rowOff>
    </xdr:from>
    <xdr:to>
      <xdr:col>102</xdr:col>
      <xdr:colOff>114300</xdr:colOff>
      <xdr:row>98</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89</xdr:row>
      <xdr:rowOff>123189</xdr:rowOff>
    </xdr:from>
    <xdr:to>
      <xdr:col>102</xdr:col>
      <xdr:colOff>165100</xdr:colOff>
      <xdr:row>90</xdr:row>
      <xdr:rowOff>53339</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9494500" y="1538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88</xdr:row>
      <xdr:rowOff>69866</xdr:rowOff>
    </xdr:from>
    <xdr:ext cx="313932"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388333" y="151574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8605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124477</xdr:rowOff>
    </xdr:from>
    <xdr:ext cx="249299" cy="259045"/>
    <xdr:sp macro="" textlink="">
      <xdr:nvSpPr>
        <xdr:cNvPr id="925" name="前年度繰上充用金該当値テキスト">
          <a:extLst>
            <a:ext uri="{FF2B5EF4-FFF2-40B4-BE49-F238E27FC236}">
              <a16:creationId xmlns:a16="http://schemas.microsoft.com/office/drawing/2014/main" id="{00000000-0008-0000-0600-00009D030000}"/>
            </a:ext>
          </a:extLst>
        </xdr:cNvPr>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88900</xdr:rowOff>
    </xdr:from>
    <xdr:to>
      <xdr:col>112</xdr:col>
      <xdr:colOff>38100</xdr:colOff>
      <xdr:row>99</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98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88900</xdr:rowOff>
    </xdr:from>
    <xdr:to>
      <xdr:col>107</xdr:col>
      <xdr:colOff>101600</xdr:colOff>
      <xdr:row>99</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309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88900</xdr:rowOff>
    </xdr:from>
    <xdr:to>
      <xdr:col>102</xdr:col>
      <xdr:colOff>165100</xdr:colOff>
      <xdr:row>99</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10177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9420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97</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531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性質別歳出決算における住民一人当たりの決算額は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5,572,800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円で、前年度比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1,370,565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32.6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補助費等の大幅増の要因は「新生活サポート交付金事業」によるものであり、一過性のものであるため、後年度は大きく減となることが見込まれる。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繰出金は、前年度比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63,309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円増の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249,000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円となり、公共下水道施設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復旧・</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整備事業に係る繰出金の増によるものである。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積立金は、前年度比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1,050,612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2,792,671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円となり、後年度の復旧・復興事業の主要財源である福島再生加速化交付金積立金等によるものである。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福島県双葉町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5,641
5,612
51.42
33,068,901
31,436,167
1,454,309
2,687,203
1,442,026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164236</xdr:rowOff>
    </xdr:from>
    <xdr:to>
      <xdr:col>24</xdr:col>
      <xdr:colOff>62865</xdr:colOff>
      <xdr:row>38</xdr:row>
      <xdr:rowOff>48679</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307736"/>
          <a:ext cx="1270" cy="12560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52506</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67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48679</xdr:rowOff>
    </xdr:from>
    <xdr:to>
      <xdr:col>24</xdr:col>
      <xdr:colOff>152400</xdr:colOff>
      <xdr:row>38</xdr:row>
      <xdr:rowOff>48679</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63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110913</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82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74,712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164236</xdr:rowOff>
    </xdr:from>
    <xdr:to>
      <xdr:col>24</xdr:col>
      <xdr:colOff>152400</xdr:colOff>
      <xdr:row>30</xdr:row>
      <xdr:rowOff>164236</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307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23533</xdr:rowOff>
    </xdr:from>
    <xdr:to>
      <xdr:col>24</xdr:col>
      <xdr:colOff>63500</xdr:colOff>
      <xdr:row>38</xdr:row>
      <xdr:rowOff>26733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538633"/>
          <a:ext cx="8382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30167</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2023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7290</xdr:rowOff>
    </xdr:from>
    <xdr:to>
      <xdr:col>24</xdr:col>
      <xdr:colOff>114300</xdr:colOff>
      <xdr:row>37</xdr:row>
      <xdr:rowOff>108890</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26733</xdr:rowOff>
    </xdr:from>
    <xdr:to>
      <xdr:col>19</xdr:col>
      <xdr:colOff>177800</xdr:colOff>
      <xdr:row>38</xdr:row>
      <xdr:rowOff>27324</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541833"/>
          <a:ext cx="889000" cy="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9461</xdr:rowOff>
    </xdr:from>
    <xdr:to>
      <xdr:col>20</xdr:col>
      <xdr:colOff>38100</xdr:colOff>
      <xdr:row>37</xdr:row>
      <xdr:rowOff>111061</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127588</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12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27324</xdr:rowOff>
    </xdr:from>
    <xdr:to>
      <xdr:col>15</xdr:col>
      <xdr:colOff>50800</xdr:colOff>
      <xdr:row>38</xdr:row>
      <xdr:rowOff>29972</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6542424"/>
          <a:ext cx="889000" cy="2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170129</xdr:rowOff>
    </xdr:from>
    <xdr:to>
      <xdr:col>15</xdr:col>
      <xdr:colOff>101600</xdr:colOff>
      <xdr:row>37</xdr:row>
      <xdr:rowOff>100279</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4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116806</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117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29972</xdr:rowOff>
    </xdr:from>
    <xdr:to>
      <xdr:col>10</xdr:col>
      <xdr:colOff>114300</xdr:colOff>
      <xdr:row>38</xdr:row>
      <xdr:rowOff>33610</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1130300" y="6545072"/>
          <a:ext cx="889000" cy="3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5252</xdr:rowOff>
    </xdr:from>
    <xdr:to>
      <xdr:col>10</xdr:col>
      <xdr:colOff>165100</xdr:colOff>
      <xdr:row>37</xdr:row>
      <xdr:rowOff>106852</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48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123379</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124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2984</xdr:rowOff>
    </xdr:from>
    <xdr:to>
      <xdr:col>6</xdr:col>
      <xdr:colOff>38100</xdr:colOff>
      <xdr:row>37</xdr:row>
      <xdr:rowOff>104584</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4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121111</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12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144183</xdr:rowOff>
    </xdr:from>
    <xdr:to>
      <xdr:col>24</xdr:col>
      <xdr:colOff>114300</xdr:colOff>
      <xdr:row>38</xdr:row>
      <xdr:rowOff>74333</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487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59110</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402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147384</xdr:rowOff>
    </xdr:from>
    <xdr:to>
      <xdr:col>20</xdr:col>
      <xdr:colOff>38100</xdr:colOff>
      <xdr:row>38</xdr:row>
      <xdr:rowOff>77533</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49103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68660</xdr:rowOff>
    </xdr:from>
    <xdr:ext cx="469744"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62428" y="6583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147974</xdr:rowOff>
    </xdr:from>
    <xdr:to>
      <xdr:col>15</xdr:col>
      <xdr:colOff>101600</xdr:colOff>
      <xdr:row>38</xdr:row>
      <xdr:rowOff>78124</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491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69251</xdr:rowOff>
    </xdr:from>
    <xdr:ext cx="469744"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73428" y="6584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150622</xdr:rowOff>
    </xdr:from>
    <xdr:to>
      <xdr:col>10</xdr:col>
      <xdr:colOff>165100</xdr:colOff>
      <xdr:row>38</xdr:row>
      <xdr:rowOff>80772</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494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71899</xdr:rowOff>
    </xdr:from>
    <xdr:ext cx="469744"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84428" y="6586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154261</xdr:rowOff>
    </xdr:from>
    <xdr:to>
      <xdr:col>6</xdr:col>
      <xdr:colOff>38100</xdr:colOff>
      <xdr:row>38</xdr:row>
      <xdr:rowOff>84410</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49791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75537</xdr:rowOff>
    </xdr:from>
    <xdr:ext cx="469744"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95428" y="6590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49633</xdr:rowOff>
    </xdr:from>
    <xdr:to>
      <xdr:col>24</xdr:col>
      <xdr:colOff>62865</xdr:colOff>
      <xdr:row>58</xdr:row>
      <xdr:rowOff>114774</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622133"/>
          <a:ext cx="1270" cy="1436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118601</xdr:rowOff>
    </xdr:from>
    <xdr:ext cx="599010"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62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114774</xdr:rowOff>
    </xdr:from>
    <xdr:to>
      <xdr:col>24</xdr:col>
      <xdr:colOff>152400</xdr:colOff>
      <xdr:row>58</xdr:row>
      <xdr:rowOff>114774</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58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167760</xdr:rowOff>
    </xdr:from>
    <xdr:ext cx="690189"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3973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6,393,994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49633</xdr:rowOff>
    </xdr:from>
    <xdr:to>
      <xdr:col>24</xdr:col>
      <xdr:colOff>152400</xdr:colOff>
      <xdr:row>50</xdr:row>
      <xdr:rowOff>49633</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622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104478</xdr:rowOff>
    </xdr:from>
    <xdr:to>
      <xdr:col>24</xdr:col>
      <xdr:colOff>63500</xdr:colOff>
      <xdr:row>54</xdr:row>
      <xdr:rowOff>135508</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3797300" y="9191328"/>
          <a:ext cx="838200" cy="202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154289</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9269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4412</xdr:rowOff>
    </xdr:from>
    <xdr:to>
      <xdr:col>24</xdr:col>
      <xdr:colOff>114300</xdr:colOff>
      <xdr:row>58</xdr:row>
      <xdr:rowOff>106012</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94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30862</xdr:rowOff>
    </xdr:from>
    <xdr:to>
      <xdr:col>19</xdr:col>
      <xdr:colOff>177800</xdr:colOff>
      <xdr:row>54</xdr:row>
      <xdr:rowOff>135508</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2908300" y="9289162"/>
          <a:ext cx="889000" cy="104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164134</xdr:rowOff>
    </xdr:from>
    <xdr:to>
      <xdr:col>20</xdr:col>
      <xdr:colOff>38100</xdr:colOff>
      <xdr:row>58</xdr:row>
      <xdr:rowOff>94284</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936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85411</xdr:rowOff>
    </xdr:from>
    <xdr:ext cx="599010"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497795" y="10029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30862</xdr:rowOff>
    </xdr:from>
    <xdr:to>
      <xdr:col>15</xdr:col>
      <xdr:colOff>50800</xdr:colOff>
      <xdr:row>55</xdr:row>
      <xdr:rowOff>138095</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019300" y="9289162"/>
          <a:ext cx="889000" cy="278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24157</xdr:rowOff>
    </xdr:from>
    <xdr:to>
      <xdr:col>15</xdr:col>
      <xdr:colOff>101600</xdr:colOff>
      <xdr:row>58</xdr:row>
      <xdr:rowOff>125757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968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116884</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10060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138095</xdr:rowOff>
    </xdr:from>
    <xdr:to>
      <xdr:col>10</xdr:col>
      <xdr:colOff>114300</xdr:colOff>
      <xdr:row>56</xdr:row>
      <xdr:rowOff>34675</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1130300" y="9567845"/>
          <a:ext cx="889000" cy="68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24366</xdr:rowOff>
    </xdr:from>
    <xdr:to>
      <xdr:col>10</xdr:col>
      <xdr:colOff>165100</xdr:colOff>
      <xdr:row>58</xdr:row>
      <xdr:rowOff>125966</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96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117093</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10061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24026</xdr:rowOff>
    </xdr:from>
    <xdr:to>
      <xdr:col>6</xdr:col>
      <xdr:colOff>38100</xdr:colOff>
      <xdr:row>58</xdr:row>
      <xdr:rowOff>125626</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96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116753</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10060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53678</xdr:rowOff>
    </xdr:from>
    <xdr:to>
      <xdr:col>24</xdr:col>
      <xdr:colOff>114300</xdr:colOff>
      <xdr:row>53</xdr:row>
      <xdr:rowOff>155278</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140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76555</xdr:rowOff>
    </xdr:from>
    <xdr:ext cx="690189"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899195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3,904,078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84708</xdr:rowOff>
    </xdr:from>
    <xdr:to>
      <xdr:col>20</xdr:col>
      <xdr:colOff>38100</xdr:colOff>
      <xdr:row>55</xdr:row>
      <xdr:rowOff>14858</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34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23205</xdr:colOff>
      <xdr:row>53</xdr:row>
      <xdr:rowOff>31385</xdr:rowOff>
    </xdr:from>
    <xdr:ext cx="690189"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52205" y="911823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3,018,339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151512</xdr:rowOff>
    </xdr:from>
    <xdr:to>
      <xdr:col>15</xdr:col>
      <xdr:colOff>101600</xdr:colOff>
      <xdr:row>54</xdr:row>
      <xdr:rowOff>81662</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238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86705</xdr:colOff>
      <xdr:row>52</xdr:row>
      <xdr:rowOff>98189</xdr:rowOff>
    </xdr:from>
    <xdr:ext cx="690189"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563205" y="90135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3,476,104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87295</xdr:rowOff>
    </xdr:from>
    <xdr:to>
      <xdr:col>10</xdr:col>
      <xdr:colOff>165100</xdr:colOff>
      <xdr:row>56</xdr:row>
      <xdr:rowOff>17445</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517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xdr:col>
      <xdr:colOff>150205</xdr:colOff>
      <xdr:row>54</xdr:row>
      <xdr:rowOff>33972</xdr:rowOff>
    </xdr:from>
    <xdr:ext cx="690189"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674205" y="92922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2,257,019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155325</xdr:rowOff>
    </xdr:from>
    <xdr:to>
      <xdr:col>6</xdr:col>
      <xdr:colOff>38100</xdr:colOff>
      <xdr:row>56</xdr:row>
      <xdr:rowOff>85475</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585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23205</xdr:colOff>
      <xdr:row>54</xdr:row>
      <xdr:rowOff>102002</xdr:rowOff>
    </xdr:from>
    <xdr:ext cx="690189"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785205" y="93603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1,959,426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92727</xdr:rowOff>
    </xdr:from>
    <xdr:ext cx="685572"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76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民生費グラフ枠">
          <a:extLst>
            <a:ext uri="{FF2B5EF4-FFF2-40B4-BE49-F238E27FC236}">
              <a16:creationId xmlns:a16="http://schemas.microsoft.com/office/drawing/2014/main" id="{00000000-0008-0000-07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40046</xdr:rowOff>
    </xdr:from>
    <xdr:to>
      <xdr:col>24</xdr:col>
      <xdr:colOff>62865</xdr:colOff>
      <xdr:row>79</xdr:row>
      <xdr:rowOff>139672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flipV="1">
          <a:off x="4633595" y="12212996"/>
          <a:ext cx="1270" cy="14712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143499</xdr:rowOff>
    </xdr:from>
    <xdr:ext cx="599010" cy="259045"/>
    <xdr:sp macro="" textlink="">
      <xdr:nvSpPr>
        <xdr:cNvPr id="169" name="民生費最小値テキスト">
          <a:extLst>
            <a:ext uri="{FF2B5EF4-FFF2-40B4-BE49-F238E27FC236}">
              <a16:creationId xmlns:a16="http://schemas.microsoft.com/office/drawing/2014/main" id="{00000000-0008-0000-0700-0000A9000000}"/>
            </a:ext>
          </a:extLst>
        </xdr:cNvPr>
        <xdr:cNvSpPr txBox="1"/>
      </xdr:nvSpPr>
      <xdr:spPr>
        <a:xfrm>
          <a:off x="4686300" y="13688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139672</xdr:rowOff>
    </xdr:from>
    <xdr:to>
      <xdr:col>24</xdr:col>
      <xdr:colOff>152400</xdr:colOff>
      <xdr:row>79</xdr:row>
      <xdr:rowOff>139672</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4546600" y="13684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158173</xdr:rowOff>
    </xdr:from>
    <xdr:ext cx="599010" cy="259045"/>
    <xdr:sp macro="" textlink="">
      <xdr:nvSpPr>
        <xdr:cNvPr id="171" name="民生費最大値テキスト">
          <a:extLst>
            <a:ext uri="{FF2B5EF4-FFF2-40B4-BE49-F238E27FC236}">
              <a16:creationId xmlns:a16="http://schemas.microsoft.com/office/drawing/2014/main" id="{00000000-0008-0000-0700-0000AB000000}"/>
            </a:ext>
          </a:extLst>
        </xdr:cNvPr>
        <xdr:cNvSpPr txBox="1"/>
      </xdr:nvSpPr>
      <xdr:spPr>
        <a:xfrm>
          <a:off x="4686300" y="11988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922,312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40046</xdr:rowOff>
    </xdr:from>
    <xdr:to>
      <xdr:col>24</xdr:col>
      <xdr:colOff>152400</xdr:colOff>
      <xdr:row>71</xdr:row>
      <xdr:rowOff>40046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2212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40046</xdr:rowOff>
    </xdr:from>
    <xdr:to>
      <xdr:col>24</xdr:col>
      <xdr:colOff>63500</xdr:colOff>
      <xdr:row>77</xdr:row>
      <xdr:rowOff>75746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3797300" y="12212996"/>
          <a:ext cx="838200" cy="1064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34455</xdr:rowOff>
    </xdr:from>
    <xdr:ext cx="599010" cy="259045"/>
    <xdr:sp macro="" textlink="">
      <xdr:nvSpPr>
        <xdr:cNvPr id="174" name="民生費平均値テキスト">
          <a:extLst>
            <a:ext uri="{FF2B5EF4-FFF2-40B4-BE49-F238E27FC236}">
              <a16:creationId xmlns:a16="http://schemas.microsoft.com/office/drawing/2014/main" id="{00000000-0008-0000-0700-0000AE000000}"/>
            </a:ext>
          </a:extLst>
        </xdr:cNvPr>
        <xdr:cNvSpPr txBox="1"/>
      </xdr:nvSpPr>
      <xdr:spPr>
        <a:xfrm>
          <a:off x="4686300" y="134075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56028</xdr:rowOff>
    </xdr:from>
    <xdr:to>
      <xdr:col>24</xdr:col>
      <xdr:colOff>114300</xdr:colOff>
      <xdr:row>78</xdr:row>
      <xdr:rowOff>157628</xdr:rowOff>
    </xdr:to>
    <xdr:sp macro="" textlink="">
      <xdr:nvSpPr>
        <xdr:cNvPr id="175" name="フローチャート: 判断 174">
          <a:extLst>
            <a:ext uri="{FF2B5EF4-FFF2-40B4-BE49-F238E27FC236}">
              <a16:creationId xmlns:a16="http://schemas.microsoft.com/office/drawing/2014/main" id="{00000000-0008-0000-0700-0000AF000000}"/>
            </a:ext>
          </a:extLst>
        </xdr:cNvPr>
        <xdr:cNvSpPr/>
      </xdr:nvSpPr>
      <xdr:spPr>
        <a:xfrm>
          <a:off x="4584700" y="1342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34026</xdr:rowOff>
    </xdr:from>
    <xdr:to>
      <xdr:col>19</xdr:col>
      <xdr:colOff>177800</xdr:colOff>
      <xdr:row>77</xdr:row>
      <xdr:rowOff>75746</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2908300" y="13235676"/>
          <a:ext cx="889000" cy="41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97527</xdr:rowOff>
    </xdr:from>
    <xdr:to>
      <xdr:col>20</xdr:col>
      <xdr:colOff>38100</xdr:colOff>
      <xdr:row>79</xdr:row>
      <xdr:rowOff>27677</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3746500" y="1347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79</xdr:row>
      <xdr:rowOff>18804</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3497795" y="13563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67752</xdr:rowOff>
    </xdr:from>
    <xdr:to>
      <xdr:col>15</xdr:col>
      <xdr:colOff>50800</xdr:colOff>
      <xdr:row>77</xdr:row>
      <xdr:rowOff>34026</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019300" y="13097952"/>
          <a:ext cx="889000" cy="13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131046</xdr:rowOff>
    </xdr:from>
    <xdr:to>
      <xdr:col>15</xdr:col>
      <xdr:colOff>101600</xdr:colOff>
      <xdr:row>79</xdr:row>
      <xdr:rowOff>61196</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2857500" y="1350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79</xdr:row>
      <xdr:rowOff>52323</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2608795" y="13596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67752</xdr:rowOff>
    </xdr:from>
    <xdr:to>
      <xdr:col>10</xdr:col>
      <xdr:colOff>114300</xdr:colOff>
      <xdr:row>77</xdr:row>
      <xdr:rowOff>61069</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1130300" y="13097952"/>
          <a:ext cx="889000" cy="164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148737</xdr:rowOff>
    </xdr:from>
    <xdr:to>
      <xdr:col>10</xdr:col>
      <xdr:colOff>165100</xdr:colOff>
      <xdr:row>79</xdr:row>
      <xdr:rowOff>78887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1968500" y="13521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70014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1719795" y="13614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128236</xdr:rowOff>
    </xdr:from>
    <xdr:to>
      <xdr:col>6</xdr:col>
      <xdr:colOff>38100</xdr:colOff>
      <xdr:row>79</xdr:row>
      <xdr:rowOff>58386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079500" y="1350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49513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830795" y="13594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70</xdr:row>
      <xdr:rowOff>160696</xdr:rowOff>
    </xdr:from>
    <xdr:to>
      <xdr:col>24</xdr:col>
      <xdr:colOff>114300</xdr:colOff>
      <xdr:row>71</xdr:row>
      <xdr:rowOff>90846</xdr:rowOff>
    </xdr:to>
    <xdr:sp macro="" textlink="">
      <xdr:nvSpPr>
        <xdr:cNvPr id="192" name="楕円 191">
          <a:extLst>
            <a:ext uri="{FF2B5EF4-FFF2-40B4-BE49-F238E27FC236}">
              <a16:creationId xmlns:a16="http://schemas.microsoft.com/office/drawing/2014/main" id="{00000000-0008-0000-0700-0000C0000000}"/>
            </a:ext>
          </a:extLst>
        </xdr:cNvPr>
        <xdr:cNvSpPr/>
      </xdr:nvSpPr>
      <xdr:spPr>
        <a:xfrm>
          <a:off x="4584700" y="12162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113723</xdr:rowOff>
    </xdr:from>
    <xdr:ext cx="599010" cy="259045"/>
    <xdr:sp macro="" textlink="">
      <xdr:nvSpPr>
        <xdr:cNvPr id="193" name="民生費該当値テキスト">
          <a:extLst>
            <a:ext uri="{FF2B5EF4-FFF2-40B4-BE49-F238E27FC236}">
              <a16:creationId xmlns:a16="http://schemas.microsoft.com/office/drawing/2014/main" id="{00000000-0008-0000-0700-0000C1000000}"/>
            </a:ext>
          </a:extLst>
        </xdr:cNvPr>
        <xdr:cNvSpPr txBox="1"/>
      </xdr:nvSpPr>
      <xdr:spPr>
        <a:xfrm>
          <a:off x="4686300" y="12115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24946</xdr:rowOff>
    </xdr:from>
    <xdr:to>
      <xdr:col>20</xdr:col>
      <xdr:colOff>38100</xdr:colOff>
      <xdr:row>77</xdr:row>
      <xdr:rowOff>126546</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3746500" y="1322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143073</xdr:rowOff>
    </xdr:from>
    <xdr:ext cx="59901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497795" y="13001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154676</xdr:rowOff>
    </xdr:from>
    <xdr:to>
      <xdr:col>15</xdr:col>
      <xdr:colOff>101600</xdr:colOff>
      <xdr:row>77</xdr:row>
      <xdr:rowOff>84826</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2857500" y="13184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101353</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608795" y="12960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16952</xdr:rowOff>
    </xdr:from>
    <xdr:to>
      <xdr:col>10</xdr:col>
      <xdr:colOff>165100</xdr:colOff>
      <xdr:row>76</xdr:row>
      <xdr:rowOff>118552</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1968500" y="13047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135079</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1719795" y="12822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10269</xdr:rowOff>
    </xdr:from>
    <xdr:to>
      <xdr:col>6</xdr:col>
      <xdr:colOff>38100</xdr:colOff>
      <xdr:row>77</xdr:row>
      <xdr:rowOff>111869</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079500" y="13211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128396</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830795" y="12987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85173</xdr:rowOff>
    </xdr:from>
    <xdr:to>
      <xdr:col>24</xdr:col>
      <xdr:colOff>62865</xdr:colOff>
      <xdr:row>98</xdr:row>
      <xdr:rowOff>140137</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515673"/>
          <a:ext cx="1270" cy="1426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143964</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46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140137</xdr:rowOff>
    </xdr:from>
    <xdr:to>
      <xdr:col>24</xdr:col>
      <xdr:colOff>152400</xdr:colOff>
      <xdr:row>98</xdr:row>
      <xdr:rowOff>140137</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42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31850</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290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476,697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85173</xdr:rowOff>
    </xdr:from>
    <xdr:to>
      <xdr:col>24</xdr:col>
      <xdr:colOff>152400</xdr:colOff>
      <xdr:row>90</xdr:row>
      <xdr:rowOff>85173</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515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79431</xdr:rowOff>
    </xdr:from>
    <xdr:to>
      <xdr:col>24</xdr:col>
      <xdr:colOff>63500</xdr:colOff>
      <xdr:row>98</xdr:row>
      <xdr:rowOff>9810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710081"/>
          <a:ext cx="838200" cy="10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156269</xdr:rowOff>
    </xdr:from>
    <xdr:ext cx="599010"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4440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133392</xdr:rowOff>
    </xdr:from>
    <xdr:to>
      <xdr:col>24</xdr:col>
      <xdr:colOff>114300</xdr:colOff>
      <xdr:row>97</xdr:row>
      <xdr:rowOff>63542</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592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79431</xdr:rowOff>
    </xdr:from>
    <xdr:to>
      <xdr:col>19</xdr:col>
      <xdr:colOff>177800</xdr:colOff>
      <xdr:row>97</xdr:row>
      <xdr:rowOff>144315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710081"/>
          <a:ext cx="889000" cy="64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148146</xdr:rowOff>
    </xdr:from>
    <xdr:to>
      <xdr:col>20</xdr:col>
      <xdr:colOff>38100</xdr:colOff>
      <xdr:row>97</xdr:row>
      <xdr:rowOff>78296</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07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94823</xdr:rowOff>
    </xdr:from>
    <xdr:ext cx="59901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497795" y="16382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38126</xdr:rowOff>
    </xdr:from>
    <xdr:to>
      <xdr:col>15</xdr:col>
      <xdr:colOff>50800</xdr:colOff>
      <xdr:row>97</xdr:row>
      <xdr:rowOff>144315</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019300" y="16668776"/>
          <a:ext cx="889000" cy="106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22442</xdr:rowOff>
    </xdr:from>
    <xdr:to>
      <xdr:col>15</xdr:col>
      <xdr:colOff>101600</xdr:colOff>
      <xdr:row>97</xdr:row>
      <xdr:rowOff>124042</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53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140569</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08795" y="16428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44528</xdr:rowOff>
    </xdr:from>
    <xdr:to>
      <xdr:col>10</xdr:col>
      <xdr:colOff>114300</xdr:colOff>
      <xdr:row>97</xdr:row>
      <xdr:rowOff>38126</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1130300" y="16160828"/>
          <a:ext cx="889000" cy="507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50691</xdr:rowOff>
    </xdr:from>
    <xdr:to>
      <xdr:col>10</xdr:col>
      <xdr:colOff>165100</xdr:colOff>
      <xdr:row>97</xdr:row>
      <xdr:rowOff>152291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8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143418</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19795" y="16774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27260</xdr:rowOff>
    </xdr:from>
    <xdr:to>
      <xdr:col>6</xdr:col>
      <xdr:colOff>38100</xdr:colOff>
      <xdr:row>97</xdr:row>
      <xdr:rowOff>128860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657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119987</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30795" y="16750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130460</xdr:rowOff>
    </xdr:from>
    <xdr:to>
      <xdr:col>24</xdr:col>
      <xdr:colOff>114300</xdr:colOff>
      <xdr:row>98</xdr:row>
      <xdr:rowOff>60610</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761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108887</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739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28631</xdr:rowOff>
    </xdr:from>
    <xdr:to>
      <xdr:col>20</xdr:col>
      <xdr:colOff>38100</xdr:colOff>
      <xdr:row>97</xdr:row>
      <xdr:rowOff>130231</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659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121358</xdr:rowOff>
    </xdr:from>
    <xdr:ext cx="59901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497795" y="16752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93515</xdr:rowOff>
    </xdr:from>
    <xdr:to>
      <xdr:col>15</xdr:col>
      <xdr:colOff>101600</xdr:colOff>
      <xdr:row>98</xdr:row>
      <xdr:rowOff>23665</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724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14792</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816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158776</xdr:rowOff>
    </xdr:from>
    <xdr:to>
      <xdr:col>10</xdr:col>
      <xdr:colOff>165100</xdr:colOff>
      <xdr:row>97</xdr:row>
      <xdr:rowOff>88926</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617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105453</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19795" y="16393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165178</xdr:rowOff>
    </xdr:from>
    <xdr:to>
      <xdr:col>6</xdr:col>
      <xdr:colOff>38100</xdr:colOff>
      <xdr:row>94</xdr:row>
      <xdr:rowOff>95328</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110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111855</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30795" y="15885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143002</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115052"/>
          <a:ext cx="1270" cy="1615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89679</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4890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12,724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143002</xdr:rowOff>
    </xdr:from>
    <xdr:to>
      <xdr:col>55</xdr:col>
      <xdr:colOff>88900</xdr:colOff>
      <xdr:row>29</xdr:row>
      <xdr:rowOff>143002</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115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44323</xdr:rowOff>
    </xdr:from>
    <xdr:to>
      <xdr:col>55</xdr:col>
      <xdr:colOff>0</xdr:colOff>
      <xdr:row>39</xdr:row>
      <xdr:rowOff>44323</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73087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98315</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4419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75438</xdr:rowOff>
    </xdr:from>
    <xdr:to>
      <xdr:col>55</xdr:col>
      <xdr:colOff>50800</xdr:colOff>
      <xdr:row>39</xdr:row>
      <xdr:rowOff>5588</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59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44323</xdr:rowOff>
    </xdr:from>
    <xdr:to>
      <xdr:col>50</xdr:col>
      <xdr:colOff>114300</xdr:colOff>
      <xdr:row>39</xdr:row>
      <xdr:rowOff>44323</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73087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72263</xdr:rowOff>
    </xdr:from>
    <xdr:to>
      <xdr:col>50</xdr:col>
      <xdr:colOff>165100</xdr:colOff>
      <xdr:row>39</xdr:row>
      <xdr:rowOff>2413</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58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18940</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3625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44323</xdr:rowOff>
    </xdr:from>
    <xdr:to>
      <xdr:col>45</xdr:col>
      <xdr:colOff>177800</xdr:colOff>
      <xdr:row>39</xdr:row>
      <xdr:rowOff>44323</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73087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93472</xdr:rowOff>
    </xdr:from>
    <xdr:to>
      <xdr:col>46</xdr:col>
      <xdr:colOff>38100</xdr:colOff>
      <xdr:row>39</xdr:row>
      <xdr:rowOff>23622</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608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40149</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3837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44323</xdr:rowOff>
    </xdr:from>
    <xdr:to>
      <xdr:col>41</xdr:col>
      <xdr:colOff>50800</xdr:colOff>
      <xdr:row>39</xdr:row>
      <xdr:rowOff>44323</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73087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98171</xdr:rowOff>
    </xdr:from>
    <xdr:to>
      <xdr:col>41</xdr:col>
      <xdr:colOff>101600</xdr:colOff>
      <xdr:row>39</xdr:row>
      <xdr:rowOff>28321</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613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44848</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3884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97663</xdr:rowOff>
    </xdr:from>
    <xdr:to>
      <xdr:col>36</xdr:col>
      <xdr:colOff>165100</xdr:colOff>
      <xdr:row>39</xdr:row>
      <xdr:rowOff>27813</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612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44340</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3879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164973</xdr:rowOff>
    </xdr:from>
    <xdr:to>
      <xdr:col>55</xdr:col>
      <xdr:colOff>50800</xdr:colOff>
      <xdr:row>39</xdr:row>
      <xdr:rowOff>95123</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80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79900</xdr:rowOff>
    </xdr:from>
    <xdr:ext cx="249299"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5950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164973</xdr:rowOff>
    </xdr:from>
    <xdr:to>
      <xdr:col>50</xdr:col>
      <xdr:colOff>165100</xdr:colOff>
      <xdr:row>39</xdr:row>
      <xdr:rowOff>95123</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80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86250</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514650" y="67728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164973</xdr:rowOff>
    </xdr:from>
    <xdr:to>
      <xdr:col>46</xdr:col>
      <xdr:colOff>38100</xdr:colOff>
      <xdr:row>39</xdr:row>
      <xdr:rowOff>95123</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80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86250</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625650" y="67728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164973</xdr:rowOff>
    </xdr:from>
    <xdr:to>
      <xdr:col>41</xdr:col>
      <xdr:colOff>101600</xdr:colOff>
      <xdr:row>39</xdr:row>
      <xdr:rowOff>95123</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80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86250</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736650" y="67728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164973</xdr:rowOff>
    </xdr:from>
    <xdr:to>
      <xdr:col>36</xdr:col>
      <xdr:colOff>165100</xdr:colOff>
      <xdr:row>39</xdr:row>
      <xdr:rowOff>95123</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680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86250</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847650" y="67728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78449</xdr:rowOff>
    </xdr:from>
    <xdr:to>
      <xdr:col>54</xdr:col>
      <xdr:colOff>189865</xdr:colOff>
      <xdr:row>59</xdr:row>
      <xdr:rowOff>3913</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650949"/>
          <a:ext cx="1270" cy="1468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7740</xdr:rowOff>
    </xdr:from>
    <xdr:ext cx="534377"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23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3913</xdr:rowOff>
    </xdr:from>
    <xdr:to>
      <xdr:col>55</xdr:col>
      <xdr:colOff>88900</xdr:colOff>
      <xdr:row>59</xdr:row>
      <xdr:rowOff>3913</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19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25126</xdr:rowOff>
    </xdr:from>
    <xdr:ext cx="690189"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42617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1,188,229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78449</xdr:rowOff>
    </xdr:from>
    <xdr:to>
      <xdr:col>55</xdr:col>
      <xdr:colOff>88900</xdr:colOff>
      <xdr:row>50</xdr:row>
      <xdr:rowOff>78449</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650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150874</xdr:rowOff>
    </xdr:from>
    <xdr:to>
      <xdr:col>55</xdr:col>
      <xdr:colOff>0</xdr:colOff>
      <xdr:row>58</xdr:row>
      <xdr:rowOff>154334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10094974"/>
          <a:ext cx="838200" cy="3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144613</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7458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121736</xdr:rowOff>
    </xdr:from>
    <xdr:to>
      <xdr:col>55</xdr:col>
      <xdr:colOff>50800</xdr:colOff>
      <xdr:row>58</xdr:row>
      <xdr:rowOff>51886</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94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154334</xdr:rowOff>
    </xdr:from>
    <xdr:to>
      <xdr:col>50</xdr:col>
      <xdr:colOff>114300</xdr:colOff>
      <xdr:row>59</xdr:row>
      <xdr:rowOff>17046</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10098434"/>
          <a:ext cx="889000" cy="34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133362</xdr:rowOff>
    </xdr:from>
    <xdr:to>
      <xdr:col>50</xdr:col>
      <xdr:colOff>165100</xdr:colOff>
      <xdr:row>58</xdr:row>
      <xdr:rowOff>63512</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906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80039</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681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17046</xdr:rowOff>
    </xdr:from>
    <xdr:to>
      <xdr:col>45</xdr:col>
      <xdr:colOff>177800</xdr:colOff>
      <xdr:row>59</xdr:row>
      <xdr:rowOff>28215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10132596"/>
          <a:ext cx="889000" cy="11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136680</xdr:rowOff>
    </xdr:from>
    <xdr:to>
      <xdr:col>46</xdr:col>
      <xdr:colOff>38100</xdr:colOff>
      <xdr:row>58</xdr:row>
      <xdr:rowOff>66830</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909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83357</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684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28215</xdr:rowOff>
    </xdr:from>
    <xdr:to>
      <xdr:col>41</xdr:col>
      <xdr:colOff>50800</xdr:colOff>
      <xdr:row>59</xdr:row>
      <xdr:rowOff>29983</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10143765"/>
          <a:ext cx="889000" cy="1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130231</xdr:rowOff>
    </xdr:from>
    <xdr:to>
      <xdr:col>41</xdr:col>
      <xdr:colOff>101600</xdr:colOff>
      <xdr:row>58</xdr:row>
      <xdr:rowOff>60381</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902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76908</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678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118786</xdr:rowOff>
    </xdr:from>
    <xdr:to>
      <xdr:col>36</xdr:col>
      <xdr:colOff>165100</xdr:colOff>
      <xdr:row>58</xdr:row>
      <xdr:rowOff>48936</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89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65463</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666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100074</xdr:rowOff>
    </xdr:from>
    <xdr:to>
      <xdr:col>55</xdr:col>
      <xdr:colOff>50800</xdr:colOff>
      <xdr:row>59</xdr:row>
      <xdr:rowOff>30224</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10044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15001</xdr:rowOff>
    </xdr:from>
    <xdr:ext cx="534377"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959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103534</xdr:rowOff>
    </xdr:from>
    <xdr:to>
      <xdr:col>50</xdr:col>
      <xdr:colOff>165100</xdr:colOff>
      <xdr:row>59</xdr:row>
      <xdr:rowOff>33684</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10047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24811</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72111" y="10140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137696</xdr:rowOff>
    </xdr:from>
    <xdr:to>
      <xdr:col>46</xdr:col>
      <xdr:colOff>38100</xdr:colOff>
      <xdr:row>59</xdr:row>
      <xdr:rowOff>67846</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10081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58973</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83111" y="10174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148865</xdr:rowOff>
    </xdr:from>
    <xdr:to>
      <xdr:col>41</xdr:col>
      <xdr:colOff>101600</xdr:colOff>
      <xdr:row>59</xdr:row>
      <xdr:rowOff>79015</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10092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70142</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4111" y="10185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150633</xdr:rowOff>
    </xdr:from>
    <xdr:to>
      <xdr:col>36</xdr:col>
      <xdr:colOff>165100</xdr:colOff>
      <xdr:row>59</xdr:row>
      <xdr:rowOff>80783</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10094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71910</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10187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74659</xdr:rowOff>
    </xdr:from>
    <xdr:to>
      <xdr:col>54</xdr:col>
      <xdr:colOff>189865</xdr:colOff>
      <xdr:row>78</xdr:row>
      <xdr:rowOff>134671</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076159"/>
          <a:ext cx="1270" cy="1431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138498</xdr:rowOff>
    </xdr:from>
    <xdr:ext cx="469744"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511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134671</xdr:rowOff>
    </xdr:from>
    <xdr:to>
      <xdr:col>55</xdr:col>
      <xdr:colOff>88900</xdr:colOff>
      <xdr:row>78</xdr:row>
      <xdr:rowOff>134671</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507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21336</xdr:rowOff>
    </xdr:from>
    <xdr:ext cx="599010"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1851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628,452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74659</xdr:rowOff>
    </xdr:from>
    <xdr:to>
      <xdr:col>55</xdr:col>
      <xdr:colOff>88900</xdr:colOff>
      <xdr:row>70</xdr:row>
      <xdr:rowOff>74659</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076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47988</xdr:rowOff>
    </xdr:from>
    <xdr:to>
      <xdr:col>55</xdr:col>
      <xdr:colOff>0</xdr:colOff>
      <xdr:row>78</xdr:row>
      <xdr:rowOff>62421</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9639300" y="13421088"/>
          <a:ext cx="838200" cy="14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136845</xdr:rowOff>
    </xdr:from>
    <xdr:ext cx="534377"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31670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113968</xdr:rowOff>
    </xdr:from>
    <xdr:to>
      <xdr:col>55</xdr:col>
      <xdr:colOff>50800</xdr:colOff>
      <xdr:row>78</xdr:row>
      <xdr:rowOff>44118</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3315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62421</xdr:rowOff>
    </xdr:from>
    <xdr:to>
      <xdr:col>50</xdr:col>
      <xdr:colOff>114300</xdr:colOff>
      <xdr:row>78</xdr:row>
      <xdr:rowOff>96028</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8750300" y="13435521"/>
          <a:ext cx="889000" cy="33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106431</xdr:rowOff>
    </xdr:from>
    <xdr:to>
      <xdr:col>50</xdr:col>
      <xdr:colOff>165100</xdr:colOff>
      <xdr:row>78</xdr:row>
      <xdr:rowOff>36581</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330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53108</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372111" y="13083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96028</xdr:rowOff>
    </xdr:from>
    <xdr:to>
      <xdr:col>45</xdr:col>
      <xdr:colOff>177800</xdr:colOff>
      <xdr:row>78</xdr:row>
      <xdr:rowOff>97253</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7861300" y="13469128"/>
          <a:ext cx="889000" cy="1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140534</xdr:rowOff>
    </xdr:from>
    <xdr:to>
      <xdr:col>46</xdr:col>
      <xdr:colOff>38100</xdr:colOff>
      <xdr:row>78</xdr:row>
      <xdr:rowOff>70684</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334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87211</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483111" y="13117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97253</xdr:rowOff>
    </xdr:from>
    <xdr:to>
      <xdr:col>41</xdr:col>
      <xdr:colOff>50800</xdr:colOff>
      <xdr:row>78</xdr:row>
      <xdr:rowOff>99467</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6972300" y="13470353"/>
          <a:ext cx="889000" cy="2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146089</xdr:rowOff>
    </xdr:from>
    <xdr:to>
      <xdr:col>41</xdr:col>
      <xdr:colOff>101600</xdr:colOff>
      <xdr:row>78</xdr:row>
      <xdr:rowOff>76239</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3347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92766</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594111" y="13122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153236</xdr:rowOff>
    </xdr:from>
    <xdr:to>
      <xdr:col>36</xdr:col>
      <xdr:colOff>165100</xdr:colOff>
      <xdr:row>78</xdr:row>
      <xdr:rowOff>83386</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3354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99913</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05111" y="13130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168638</xdr:rowOff>
    </xdr:from>
    <xdr:to>
      <xdr:col>55</xdr:col>
      <xdr:colOff>50800</xdr:colOff>
      <xdr:row>78</xdr:row>
      <xdr:rowOff>98788</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10426700" y="13370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92395</xdr:rowOff>
    </xdr:from>
    <xdr:ext cx="534377"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3294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11621</xdr:rowOff>
    </xdr:from>
    <xdr:to>
      <xdr:col>50</xdr:col>
      <xdr:colOff>165100</xdr:colOff>
      <xdr:row>78</xdr:row>
      <xdr:rowOff>113221</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88500" y="13384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104348</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372111" y="13477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45228</xdr:rowOff>
    </xdr:from>
    <xdr:to>
      <xdr:col>46</xdr:col>
      <xdr:colOff>38100</xdr:colOff>
      <xdr:row>78</xdr:row>
      <xdr:rowOff>146828</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99500" y="13418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137955</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483111" y="13511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46453</xdr:rowOff>
    </xdr:from>
    <xdr:to>
      <xdr:col>41</xdr:col>
      <xdr:colOff>101600</xdr:colOff>
      <xdr:row>78</xdr:row>
      <xdr:rowOff>148053</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10500" y="13419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139180</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594111" y="13512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48667</xdr:rowOff>
    </xdr:from>
    <xdr:to>
      <xdr:col>36</xdr:col>
      <xdr:colOff>165100</xdr:colOff>
      <xdr:row>78</xdr:row>
      <xdr:rowOff>150267</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921500" y="13421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141394</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05111" y="13514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土木費グラフ枠">
          <a:extLst>
            <a:ext uri="{FF2B5EF4-FFF2-40B4-BE49-F238E27FC236}">
              <a16:creationId xmlns:a16="http://schemas.microsoft.com/office/drawing/2014/main" id="{00000000-0008-0000-07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37497</xdr:rowOff>
    </xdr:from>
    <xdr:to>
      <xdr:col>54</xdr:col>
      <xdr:colOff>189865</xdr:colOff>
      <xdr:row>98</xdr:row>
      <xdr:rowOff>69627</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flipV="1">
          <a:off x="10475595" y="15639447"/>
          <a:ext cx="1270" cy="1232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73454</xdr:rowOff>
    </xdr:from>
    <xdr:ext cx="534377" cy="259045"/>
    <xdr:sp macro="" textlink="">
      <xdr:nvSpPr>
        <xdr:cNvPr id="452" name="土木費最小値テキスト">
          <a:extLst>
            <a:ext uri="{FF2B5EF4-FFF2-40B4-BE49-F238E27FC236}">
              <a16:creationId xmlns:a16="http://schemas.microsoft.com/office/drawing/2014/main" id="{00000000-0008-0000-0700-0000C4010000}"/>
            </a:ext>
          </a:extLst>
        </xdr:cNvPr>
        <xdr:cNvSpPr txBox="1"/>
      </xdr:nvSpPr>
      <xdr:spPr>
        <a:xfrm>
          <a:off x="10528300" y="16875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69627</xdr:rowOff>
    </xdr:from>
    <xdr:to>
      <xdr:col>55</xdr:col>
      <xdr:colOff>88900</xdr:colOff>
      <xdr:row>98</xdr:row>
      <xdr:rowOff>69627</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10388600" y="16871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155624</xdr:rowOff>
    </xdr:from>
    <xdr:ext cx="599010" cy="259045"/>
    <xdr:sp macro="" textlink="">
      <xdr:nvSpPr>
        <xdr:cNvPr id="454" name="土木費最大値テキスト">
          <a:extLst>
            <a:ext uri="{FF2B5EF4-FFF2-40B4-BE49-F238E27FC236}">
              <a16:creationId xmlns:a16="http://schemas.microsoft.com/office/drawing/2014/main" id="{00000000-0008-0000-0700-0000C6010000}"/>
            </a:ext>
          </a:extLst>
        </xdr:cNvPr>
        <xdr:cNvSpPr txBox="1"/>
      </xdr:nvSpPr>
      <xdr:spPr>
        <a:xfrm>
          <a:off x="10528300" y="15414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569,708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37497</xdr:rowOff>
    </xdr:from>
    <xdr:to>
      <xdr:col>55</xdr:col>
      <xdr:colOff>88900</xdr:colOff>
      <xdr:row>91</xdr:row>
      <xdr:rowOff>37497</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5639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129203</xdr:rowOff>
    </xdr:from>
    <xdr:to>
      <xdr:col>55</xdr:col>
      <xdr:colOff>0</xdr:colOff>
      <xdr:row>93</xdr:row>
      <xdr:rowOff>136209</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9639300" y="15902603"/>
          <a:ext cx="838200" cy="178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43752</xdr:rowOff>
    </xdr:from>
    <xdr:ext cx="599010" cy="259045"/>
    <xdr:sp macro="" textlink="">
      <xdr:nvSpPr>
        <xdr:cNvPr id="457" name="土木費平均値テキスト">
          <a:extLst>
            <a:ext uri="{FF2B5EF4-FFF2-40B4-BE49-F238E27FC236}">
              <a16:creationId xmlns:a16="http://schemas.microsoft.com/office/drawing/2014/main" id="{00000000-0008-0000-0700-0000C9010000}"/>
            </a:ext>
          </a:extLst>
        </xdr:cNvPr>
        <xdr:cNvSpPr txBox="1"/>
      </xdr:nvSpPr>
      <xdr:spPr>
        <a:xfrm>
          <a:off x="10528300" y="1650295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65325</xdr:rowOff>
    </xdr:from>
    <xdr:to>
      <xdr:col>55</xdr:col>
      <xdr:colOff>50800</xdr:colOff>
      <xdr:row>96</xdr:row>
      <xdr:rowOff>166925</xdr:rowOff>
    </xdr:to>
    <xdr:sp macro="" textlink="">
      <xdr:nvSpPr>
        <xdr:cNvPr id="458" name="フローチャート: 判断 457">
          <a:extLst>
            <a:ext uri="{FF2B5EF4-FFF2-40B4-BE49-F238E27FC236}">
              <a16:creationId xmlns:a16="http://schemas.microsoft.com/office/drawing/2014/main" id="{00000000-0008-0000-0700-0000CA010000}"/>
            </a:ext>
          </a:extLst>
        </xdr:cNvPr>
        <xdr:cNvSpPr/>
      </xdr:nvSpPr>
      <xdr:spPr>
        <a:xfrm>
          <a:off x="10426700" y="1652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90</xdr:row>
      <xdr:rowOff>26243</xdr:rowOff>
    </xdr:from>
    <xdr:to>
      <xdr:col>50</xdr:col>
      <xdr:colOff>114300</xdr:colOff>
      <xdr:row>92</xdr:row>
      <xdr:rowOff>129203</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8750300" y="15456743"/>
          <a:ext cx="889000" cy="445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77753</xdr:rowOff>
    </xdr:from>
    <xdr:to>
      <xdr:col>50</xdr:col>
      <xdr:colOff>165100</xdr:colOff>
      <xdr:row>97</xdr:row>
      <xdr:rowOff>7903</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9588500" y="16536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170480</xdr:rowOff>
    </xdr:from>
    <xdr:ext cx="599010"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9339795" y="16629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90</xdr:row>
      <xdr:rowOff>26243</xdr:rowOff>
    </xdr:from>
    <xdr:to>
      <xdr:col>45</xdr:col>
      <xdr:colOff>177800</xdr:colOff>
      <xdr:row>94</xdr:row>
      <xdr:rowOff>42596</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7861300" y="15456743"/>
          <a:ext cx="889000" cy="702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95963</xdr:rowOff>
    </xdr:from>
    <xdr:to>
      <xdr:col>46</xdr:col>
      <xdr:colOff>38100</xdr:colOff>
      <xdr:row>97</xdr:row>
      <xdr:rowOff>26113</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8699500" y="16555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17240</xdr:rowOff>
    </xdr:from>
    <xdr:ext cx="599010"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8450795" y="16647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42596</xdr:rowOff>
    </xdr:from>
    <xdr:to>
      <xdr:col>41</xdr:col>
      <xdr:colOff>50800</xdr:colOff>
      <xdr:row>96</xdr:row>
      <xdr:rowOff>84548</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6972300" y="16158896"/>
          <a:ext cx="889000" cy="384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101732</xdr:rowOff>
    </xdr:from>
    <xdr:to>
      <xdr:col>41</xdr:col>
      <xdr:colOff>101600</xdr:colOff>
      <xdr:row>97</xdr:row>
      <xdr:rowOff>31882</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7810500" y="1656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23009</xdr:rowOff>
    </xdr:from>
    <xdr:ext cx="59901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7561795" y="16653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85466</xdr:rowOff>
    </xdr:from>
    <xdr:to>
      <xdr:col>36</xdr:col>
      <xdr:colOff>165100</xdr:colOff>
      <xdr:row>97</xdr:row>
      <xdr:rowOff>15616</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6921500" y="16544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6743</xdr:rowOff>
    </xdr:from>
    <xdr:ext cx="59901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6672795" y="16637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85409</xdr:rowOff>
    </xdr:from>
    <xdr:to>
      <xdr:col>55</xdr:col>
      <xdr:colOff>50800</xdr:colOff>
      <xdr:row>94</xdr:row>
      <xdr:rowOff>15559</xdr:rowOff>
    </xdr:to>
    <xdr:sp macro="" textlink="">
      <xdr:nvSpPr>
        <xdr:cNvPr id="475" name="楕円 474">
          <a:extLst>
            <a:ext uri="{FF2B5EF4-FFF2-40B4-BE49-F238E27FC236}">
              <a16:creationId xmlns:a16="http://schemas.microsoft.com/office/drawing/2014/main" id="{00000000-0008-0000-0700-0000DB010000}"/>
            </a:ext>
          </a:extLst>
        </xdr:cNvPr>
        <xdr:cNvSpPr/>
      </xdr:nvSpPr>
      <xdr:spPr>
        <a:xfrm>
          <a:off x="10426700" y="16030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108286</xdr:rowOff>
    </xdr:from>
    <xdr:ext cx="599010" cy="259045"/>
    <xdr:sp macro="" textlink="">
      <xdr:nvSpPr>
        <xdr:cNvPr id="476" name="土木費該当値テキスト">
          <a:extLst>
            <a:ext uri="{FF2B5EF4-FFF2-40B4-BE49-F238E27FC236}">
              <a16:creationId xmlns:a16="http://schemas.microsoft.com/office/drawing/2014/main" id="{00000000-0008-0000-0700-0000DC010000}"/>
            </a:ext>
          </a:extLst>
        </xdr:cNvPr>
        <xdr:cNvSpPr txBox="1"/>
      </xdr:nvSpPr>
      <xdr:spPr>
        <a:xfrm>
          <a:off x="10528300" y="15881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78403</xdr:rowOff>
    </xdr:from>
    <xdr:to>
      <xdr:col>50</xdr:col>
      <xdr:colOff>165100</xdr:colOff>
      <xdr:row>93</xdr:row>
      <xdr:rowOff>8553</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9588500" y="15851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91</xdr:row>
      <xdr:rowOff>25080</xdr:rowOff>
    </xdr:from>
    <xdr:ext cx="59901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339795" y="15627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89</xdr:row>
      <xdr:rowOff>146893</xdr:rowOff>
    </xdr:from>
    <xdr:to>
      <xdr:col>46</xdr:col>
      <xdr:colOff>38100</xdr:colOff>
      <xdr:row>90</xdr:row>
      <xdr:rowOff>77043</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8699500" y="15405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88</xdr:row>
      <xdr:rowOff>93570</xdr:rowOff>
    </xdr:from>
    <xdr:ext cx="59901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450795" y="15181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163246</xdr:rowOff>
    </xdr:from>
    <xdr:to>
      <xdr:col>41</xdr:col>
      <xdr:colOff>101600</xdr:colOff>
      <xdr:row>94</xdr:row>
      <xdr:rowOff>93396</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7810500" y="16108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92</xdr:row>
      <xdr:rowOff>109923</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561795" y="15883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33748</xdr:rowOff>
    </xdr:from>
    <xdr:to>
      <xdr:col>36</xdr:col>
      <xdr:colOff>165100</xdr:colOff>
      <xdr:row>96</xdr:row>
      <xdr:rowOff>135348</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6921500" y="16492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151875</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672795" y="16268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a:extLst>
            <a:ext uri="{FF2B5EF4-FFF2-40B4-BE49-F238E27FC236}">
              <a16:creationId xmlns:a16="http://schemas.microsoft.com/office/drawing/2014/main" id="{00000000-0008-0000-07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35824</xdr:rowOff>
    </xdr:from>
    <xdr:to>
      <xdr:col>85</xdr:col>
      <xdr:colOff>126364</xdr:colOff>
      <xdr:row>38</xdr:row>
      <xdr:rowOff>170866</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flipV="1">
          <a:off x="16317595" y="5179324"/>
          <a:ext cx="1269" cy="1506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3243</xdr:rowOff>
    </xdr:from>
    <xdr:ext cx="469744" cy="259045"/>
    <xdr:sp macro="" textlink="">
      <xdr:nvSpPr>
        <xdr:cNvPr id="509" name="消防費最小値テキスト">
          <a:extLst>
            <a:ext uri="{FF2B5EF4-FFF2-40B4-BE49-F238E27FC236}">
              <a16:creationId xmlns:a16="http://schemas.microsoft.com/office/drawing/2014/main" id="{00000000-0008-0000-0700-0000FD010000}"/>
            </a:ext>
          </a:extLst>
        </xdr:cNvPr>
        <xdr:cNvSpPr txBox="1"/>
      </xdr:nvSpPr>
      <xdr:spPr>
        <a:xfrm>
          <a:off x="16370300" y="6689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170866</xdr:rowOff>
    </xdr:from>
    <xdr:to>
      <xdr:col>86</xdr:col>
      <xdr:colOff>25400</xdr:colOff>
      <xdr:row>38</xdr:row>
      <xdr:rowOff>170866</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6685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153951</xdr:rowOff>
    </xdr:from>
    <xdr:ext cx="599010" cy="259045"/>
    <xdr:sp macro="" textlink="">
      <xdr:nvSpPr>
        <xdr:cNvPr id="511" name="消防費最大値テキスト">
          <a:extLst>
            <a:ext uri="{FF2B5EF4-FFF2-40B4-BE49-F238E27FC236}">
              <a16:creationId xmlns:a16="http://schemas.microsoft.com/office/drawing/2014/main" id="{00000000-0008-0000-0700-0000FF010000}"/>
            </a:ext>
          </a:extLst>
        </xdr:cNvPr>
        <xdr:cNvSpPr txBox="1"/>
      </xdr:nvSpPr>
      <xdr:spPr>
        <a:xfrm>
          <a:off x="16370300" y="4954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203,632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35824</xdr:rowOff>
    </xdr:from>
    <xdr:to>
      <xdr:col>86</xdr:col>
      <xdr:colOff>25400</xdr:colOff>
      <xdr:row>30</xdr:row>
      <xdr:rowOff>35824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5179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151625</xdr:rowOff>
    </xdr:from>
    <xdr:to>
      <xdr:col>85</xdr:col>
      <xdr:colOff>127000</xdr:colOff>
      <xdr:row>37</xdr:row>
      <xdr:rowOff>171201</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5481300" y="6495275"/>
          <a:ext cx="838200" cy="19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96994</xdr:rowOff>
    </xdr:from>
    <xdr:ext cx="534377" cy="259045"/>
    <xdr:sp macro="" textlink="">
      <xdr:nvSpPr>
        <xdr:cNvPr id="514" name="消防費平均値テキスト">
          <a:extLst>
            <a:ext uri="{FF2B5EF4-FFF2-40B4-BE49-F238E27FC236}">
              <a16:creationId xmlns:a16="http://schemas.microsoft.com/office/drawing/2014/main" id="{00000000-0008-0000-0700-000002020000}"/>
            </a:ext>
          </a:extLst>
        </xdr:cNvPr>
        <xdr:cNvSpPr txBox="1"/>
      </xdr:nvSpPr>
      <xdr:spPr>
        <a:xfrm>
          <a:off x="16370300" y="60977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74117</xdr:rowOff>
    </xdr:from>
    <xdr:to>
      <xdr:col>85</xdr:col>
      <xdr:colOff>177800</xdr:colOff>
      <xdr:row>37</xdr:row>
      <xdr:rowOff>4267</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6268700" y="6246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171201</xdr:rowOff>
    </xdr:from>
    <xdr:to>
      <xdr:col>81</xdr:col>
      <xdr:colOff>50800</xdr:colOff>
      <xdr:row>38</xdr:row>
      <xdr:rowOff>5656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4592300" y="6514851"/>
          <a:ext cx="889000" cy="5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146332</xdr:rowOff>
    </xdr:from>
    <xdr:to>
      <xdr:col>81</xdr:col>
      <xdr:colOff>101600</xdr:colOff>
      <xdr:row>36</xdr:row>
      <xdr:rowOff>76482</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5430500" y="6147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93009</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5214111" y="5922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152204</xdr:rowOff>
    </xdr:from>
    <xdr:to>
      <xdr:col>76</xdr:col>
      <xdr:colOff>114300</xdr:colOff>
      <xdr:row>38</xdr:row>
      <xdr:rowOff>5656</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3703300" y="6495854"/>
          <a:ext cx="889000" cy="24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103957</xdr:rowOff>
    </xdr:from>
    <xdr:to>
      <xdr:col>76</xdr:col>
      <xdr:colOff>165100</xdr:colOff>
      <xdr:row>37</xdr:row>
      <xdr:rowOff>34107</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4541500" y="627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50634</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4325111" y="6051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111856</xdr:rowOff>
    </xdr:from>
    <xdr:to>
      <xdr:col>71</xdr:col>
      <xdr:colOff>177800</xdr:colOff>
      <xdr:row>37</xdr:row>
      <xdr:rowOff>152204</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2814300" y="6455506"/>
          <a:ext cx="889000" cy="40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92992</xdr:rowOff>
    </xdr:from>
    <xdr:to>
      <xdr:col>72</xdr:col>
      <xdr:colOff>38100</xdr:colOff>
      <xdr:row>37</xdr:row>
      <xdr:rowOff>23142</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3652500" y="6265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39669</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3436111" y="6040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131366</xdr:rowOff>
    </xdr:from>
    <xdr:to>
      <xdr:col>67</xdr:col>
      <xdr:colOff>101600</xdr:colOff>
      <xdr:row>37</xdr:row>
      <xdr:rowOff>61516</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2763500" y="6303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78043</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2547111" y="6078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100825</xdr:rowOff>
    </xdr:from>
    <xdr:to>
      <xdr:col>85</xdr:col>
      <xdr:colOff>177800</xdr:colOff>
      <xdr:row>38</xdr:row>
      <xdr:rowOff>30975</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6268700" y="6444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79252</xdr:rowOff>
    </xdr:from>
    <xdr:ext cx="534377" cy="259045"/>
    <xdr:sp macro="" textlink="">
      <xdr:nvSpPr>
        <xdr:cNvPr id="533" name="消防費該当値テキスト">
          <a:extLst>
            <a:ext uri="{FF2B5EF4-FFF2-40B4-BE49-F238E27FC236}">
              <a16:creationId xmlns:a16="http://schemas.microsoft.com/office/drawing/2014/main" id="{00000000-0008-0000-0700-000015020000}"/>
            </a:ext>
          </a:extLst>
        </xdr:cNvPr>
        <xdr:cNvSpPr txBox="1"/>
      </xdr:nvSpPr>
      <xdr:spPr>
        <a:xfrm>
          <a:off x="16370300" y="6422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120401</xdr:rowOff>
    </xdr:from>
    <xdr:to>
      <xdr:col>81</xdr:col>
      <xdr:colOff>101600</xdr:colOff>
      <xdr:row>38</xdr:row>
      <xdr:rowOff>50551</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5430500" y="6464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41678</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14111" y="6556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126307</xdr:rowOff>
    </xdr:from>
    <xdr:to>
      <xdr:col>76</xdr:col>
      <xdr:colOff>165100</xdr:colOff>
      <xdr:row>38</xdr:row>
      <xdr:rowOff>56457</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4541500" y="6469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47583</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325111" y="6562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101404</xdr:rowOff>
    </xdr:from>
    <xdr:to>
      <xdr:col>72</xdr:col>
      <xdr:colOff>38100</xdr:colOff>
      <xdr:row>38</xdr:row>
      <xdr:rowOff>31555</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3652500" y="644505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22682</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36111" y="6537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61056</xdr:rowOff>
    </xdr:from>
    <xdr:to>
      <xdr:col>67</xdr:col>
      <xdr:colOff>101600</xdr:colOff>
      <xdr:row>37</xdr:row>
      <xdr:rowOff>162657</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2763500" y="640470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153784</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47111" y="6497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60423</xdr:rowOff>
    </xdr:from>
    <xdr:to>
      <xdr:col>85</xdr:col>
      <xdr:colOff>126364</xdr:colOff>
      <xdr:row>58</xdr:row>
      <xdr:rowOff>134500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6317595" y="8804373"/>
          <a:ext cx="1269" cy="12742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138327</xdr:rowOff>
    </xdr:from>
    <xdr:ext cx="534377" cy="259045"/>
    <xdr:sp macro="" textlink="">
      <xdr:nvSpPr>
        <xdr:cNvPr id="566" name="教育費最小値テキスト">
          <a:extLst>
            <a:ext uri="{FF2B5EF4-FFF2-40B4-BE49-F238E27FC236}">
              <a16:creationId xmlns:a16="http://schemas.microsoft.com/office/drawing/2014/main" id="{00000000-0008-0000-0700-000036020000}"/>
            </a:ext>
          </a:extLst>
        </xdr:cNvPr>
        <xdr:cNvSpPr txBox="1"/>
      </xdr:nvSpPr>
      <xdr:spPr>
        <a:xfrm>
          <a:off x="16370300" y="10082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134500</xdr:rowOff>
    </xdr:from>
    <xdr:to>
      <xdr:col>86</xdr:col>
      <xdr:colOff>25400</xdr:colOff>
      <xdr:row>58</xdr:row>
      <xdr:rowOff>134500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1007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7100</xdr:rowOff>
    </xdr:from>
    <xdr:ext cx="599010" cy="259045"/>
    <xdr:sp macro="" textlink="">
      <xdr:nvSpPr>
        <xdr:cNvPr id="568" name="教育費最大値テキスト">
          <a:extLst>
            <a:ext uri="{FF2B5EF4-FFF2-40B4-BE49-F238E27FC236}">
              <a16:creationId xmlns:a16="http://schemas.microsoft.com/office/drawing/2014/main" id="{00000000-0008-0000-0700-000038020000}"/>
            </a:ext>
          </a:extLst>
        </xdr:cNvPr>
        <xdr:cNvSpPr txBox="1"/>
      </xdr:nvSpPr>
      <xdr:spPr>
        <a:xfrm>
          <a:off x="16370300" y="8579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711,615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60423</xdr:rowOff>
    </xdr:from>
    <xdr:to>
      <xdr:col>86</xdr:col>
      <xdr:colOff>25400</xdr:colOff>
      <xdr:row>51</xdr:row>
      <xdr:rowOff>60423</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8804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133867</xdr:rowOff>
    </xdr:from>
    <xdr:to>
      <xdr:col>85</xdr:col>
      <xdr:colOff>127000</xdr:colOff>
      <xdr:row>58</xdr:row>
      <xdr:rowOff>134500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5481300" y="10077967"/>
          <a:ext cx="838200" cy="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93839</xdr:rowOff>
    </xdr:from>
    <xdr:ext cx="599010" cy="259045"/>
    <xdr:sp macro="" textlink="">
      <xdr:nvSpPr>
        <xdr:cNvPr id="571" name="教育費平均値テキスト">
          <a:extLst>
            <a:ext uri="{FF2B5EF4-FFF2-40B4-BE49-F238E27FC236}">
              <a16:creationId xmlns:a16="http://schemas.microsoft.com/office/drawing/2014/main" id="{00000000-0008-0000-0700-00003B020000}"/>
            </a:ext>
          </a:extLst>
        </xdr:cNvPr>
        <xdr:cNvSpPr txBox="1"/>
      </xdr:nvSpPr>
      <xdr:spPr>
        <a:xfrm>
          <a:off x="16370300" y="96950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70962</xdr:rowOff>
    </xdr:from>
    <xdr:to>
      <xdr:col>85</xdr:col>
      <xdr:colOff>177800</xdr:colOff>
      <xdr:row>58</xdr:row>
      <xdr:rowOff>1112</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6268700" y="984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121688</xdr:rowOff>
    </xdr:from>
    <xdr:to>
      <xdr:col>81</xdr:col>
      <xdr:colOff>50800</xdr:colOff>
      <xdr:row>58</xdr:row>
      <xdr:rowOff>133867</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4592300" y="10065788"/>
          <a:ext cx="889000" cy="12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69658</xdr:rowOff>
    </xdr:from>
    <xdr:to>
      <xdr:col>81</xdr:col>
      <xdr:colOff>101600</xdr:colOff>
      <xdr:row>57</xdr:row>
      <xdr:rowOff>171258</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5430500" y="984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16335</xdr:rowOff>
    </xdr:from>
    <xdr:ext cx="599010"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5181795" y="9617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121688</xdr:rowOff>
    </xdr:from>
    <xdr:to>
      <xdr:col>76</xdr:col>
      <xdr:colOff>114300</xdr:colOff>
      <xdr:row>58</xdr:row>
      <xdr:rowOff>123052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3703300" y="10065788"/>
          <a:ext cx="889000" cy="1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103746</xdr:rowOff>
    </xdr:from>
    <xdr:to>
      <xdr:col>76</xdr:col>
      <xdr:colOff>165100</xdr:colOff>
      <xdr:row>58</xdr:row>
      <xdr:rowOff>33896</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4541500" y="987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50423</xdr:rowOff>
    </xdr:from>
    <xdr:ext cx="59901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292795" y="9651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123052</xdr:rowOff>
    </xdr:from>
    <xdr:to>
      <xdr:col>71</xdr:col>
      <xdr:colOff>177800</xdr:colOff>
      <xdr:row>58</xdr:row>
      <xdr:rowOff>124967</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2814300" y="10067152"/>
          <a:ext cx="889000" cy="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103312</xdr:rowOff>
    </xdr:from>
    <xdr:to>
      <xdr:col>72</xdr:col>
      <xdr:colOff>38100</xdr:colOff>
      <xdr:row>58</xdr:row>
      <xdr:rowOff>33462</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3652500" y="9875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49989</xdr:rowOff>
    </xdr:from>
    <xdr:ext cx="59901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403795" y="9651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88942</xdr:rowOff>
    </xdr:from>
    <xdr:to>
      <xdr:col>67</xdr:col>
      <xdr:colOff>101600</xdr:colOff>
      <xdr:row>58</xdr:row>
      <xdr:rowOff>19092</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2763500" y="986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35619</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514795" y="9636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83700</xdr:rowOff>
    </xdr:from>
    <xdr:to>
      <xdr:col>85</xdr:col>
      <xdr:colOff>177800</xdr:colOff>
      <xdr:row>59</xdr:row>
      <xdr:rowOff>13850</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6268700" y="1002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170077</xdr:rowOff>
    </xdr:from>
    <xdr:ext cx="534377" cy="259045"/>
    <xdr:sp macro="" textlink="">
      <xdr:nvSpPr>
        <xdr:cNvPr id="590" name="教育費該当値テキスト">
          <a:extLst>
            <a:ext uri="{FF2B5EF4-FFF2-40B4-BE49-F238E27FC236}">
              <a16:creationId xmlns:a16="http://schemas.microsoft.com/office/drawing/2014/main" id="{00000000-0008-0000-0700-00004E020000}"/>
            </a:ext>
          </a:extLst>
        </xdr:cNvPr>
        <xdr:cNvSpPr txBox="1"/>
      </xdr:nvSpPr>
      <xdr:spPr>
        <a:xfrm>
          <a:off x="16370300" y="9942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83067</xdr:rowOff>
    </xdr:from>
    <xdr:to>
      <xdr:col>81</xdr:col>
      <xdr:colOff>101600</xdr:colOff>
      <xdr:row>59</xdr:row>
      <xdr:rowOff>13217</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5430500" y="10027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4344</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14111" y="10119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70888</xdr:rowOff>
    </xdr:from>
    <xdr:to>
      <xdr:col>76</xdr:col>
      <xdr:colOff>165100</xdr:colOff>
      <xdr:row>59</xdr:row>
      <xdr:rowOff>1038</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4541500" y="10014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163615</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10107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72252</xdr:rowOff>
    </xdr:from>
    <xdr:to>
      <xdr:col>72</xdr:col>
      <xdr:colOff>38100</xdr:colOff>
      <xdr:row>59</xdr:row>
      <xdr:rowOff>2402</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3652500" y="10016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164979</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6111" y="10109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74167</xdr:rowOff>
    </xdr:from>
    <xdr:to>
      <xdr:col>67</xdr:col>
      <xdr:colOff>101600</xdr:colOff>
      <xdr:row>59</xdr:row>
      <xdr:rowOff>4317</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2763500" y="10018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166894</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7111" y="10110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災害復旧費グラフ枠">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104194</xdr:rowOff>
    </xdr:from>
    <xdr:to>
      <xdr:col>85</xdr:col>
      <xdr:colOff>126364</xdr:colOff>
      <xdr:row>78</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flipV="1">
          <a:off x="16317595" y="12105694"/>
          <a:ext cx="1269" cy="1407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1" name="災害復旧費最小値テキスト">
          <a:extLst>
            <a:ext uri="{FF2B5EF4-FFF2-40B4-BE49-F238E27FC236}">
              <a16:creationId xmlns:a16="http://schemas.microsoft.com/office/drawing/2014/main" id="{00000000-0008-0000-0700-00006D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50871</xdr:rowOff>
    </xdr:from>
    <xdr:ext cx="599010" cy="259045"/>
    <xdr:sp macro="" textlink="">
      <xdr:nvSpPr>
        <xdr:cNvPr id="623" name="災害復旧費最大値テキスト">
          <a:extLst>
            <a:ext uri="{FF2B5EF4-FFF2-40B4-BE49-F238E27FC236}">
              <a16:creationId xmlns:a16="http://schemas.microsoft.com/office/drawing/2014/main" id="{00000000-0008-0000-0700-00006F020000}"/>
            </a:ext>
          </a:extLst>
        </xdr:cNvPr>
        <xdr:cNvSpPr txBox="1"/>
      </xdr:nvSpPr>
      <xdr:spPr>
        <a:xfrm>
          <a:off x="16370300" y="11880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615,532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104194</xdr:rowOff>
    </xdr:from>
    <xdr:to>
      <xdr:col>86</xdr:col>
      <xdr:colOff>25400</xdr:colOff>
      <xdr:row>70</xdr:row>
      <xdr:rowOff>104194</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2105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130828</xdr:rowOff>
    </xdr:from>
    <xdr:to>
      <xdr:col>85</xdr:col>
      <xdr:colOff>127000</xdr:colOff>
      <xdr:row>78</xdr:row>
      <xdr:rowOff>13474</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5481300" y="13332478"/>
          <a:ext cx="838200" cy="54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9731</xdr:rowOff>
    </xdr:from>
    <xdr:ext cx="534377" cy="259045"/>
    <xdr:sp macro="" textlink="">
      <xdr:nvSpPr>
        <xdr:cNvPr id="626" name="災害復旧費平均値テキスト">
          <a:extLst>
            <a:ext uri="{FF2B5EF4-FFF2-40B4-BE49-F238E27FC236}">
              <a16:creationId xmlns:a16="http://schemas.microsoft.com/office/drawing/2014/main" id="{00000000-0008-0000-0700-000072020000}"/>
            </a:ext>
          </a:extLst>
        </xdr:cNvPr>
        <xdr:cNvSpPr txBox="1"/>
      </xdr:nvSpPr>
      <xdr:spPr>
        <a:xfrm>
          <a:off x="16370300" y="133828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31304</xdr:rowOff>
    </xdr:from>
    <xdr:to>
      <xdr:col>85</xdr:col>
      <xdr:colOff>177800</xdr:colOff>
      <xdr:row>78</xdr:row>
      <xdr:rowOff>132904</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6268700" y="13404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125628</xdr:rowOff>
    </xdr:from>
    <xdr:to>
      <xdr:col>81</xdr:col>
      <xdr:colOff>50800</xdr:colOff>
      <xdr:row>78</xdr:row>
      <xdr:rowOff>13474</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4592300" y="13327278"/>
          <a:ext cx="889000" cy="59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34982</xdr:rowOff>
    </xdr:from>
    <xdr:to>
      <xdr:col>81</xdr:col>
      <xdr:colOff>101600</xdr:colOff>
      <xdr:row>78</xdr:row>
      <xdr:rowOff>136582</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5430500" y="1340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127709</xdr:rowOff>
    </xdr:from>
    <xdr:ext cx="534377"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5214111" y="13500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118785</xdr:rowOff>
    </xdr:from>
    <xdr:to>
      <xdr:col>76</xdr:col>
      <xdr:colOff>114300</xdr:colOff>
      <xdr:row>77</xdr:row>
      <xdr:rowOff>125628</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3703300" y="13320435"/>
          <a:ext cx="889000" cy="6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36207</xdr:rowOff>
    </xdr:from>
    <xdr:to>
      <xdr:col>76</xdr:col>
      <xdr:colOff>165100</xdr:colOff>
      <xdr:row>78</xdr:row>
      <xdr:rowOff>137807</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4541500" y="13409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128934</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4325111" y="13502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118785</xdr:rowOff>
    </xdr:from>
    <xdr:to>
      <xdr:col>71</xdr:col>
      <xdr:colOff>177800</xdr:colOff>
      <xdr:row>78</xdr:row>
      <xdr:rowOff>38622</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2814300" y="13320435"/>
          <a:ext cx="889000" cy="91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45044</xdr:rowOff>
    </xdr:from>
    <xdr:to>
      <xdr:col>72</xdr:col>
      <xdr:colOff>38100</xdr:colOff>
      <xdr:row>78</xdr:row>
      <xdr:rowOff>146644</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3652500" y="13418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137771</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3436111" y="13510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50160</xdr:rowOff>
    </xdr:from>
    <xdr:to>
      <xdr:col>67</xdr:col>
      <xdr:colOff>101600</xdr:colOff>
      <xdr:row>78</xdr:row>
      <xdr:rowOff>151760</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2763500" y="13423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142887</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2547111" y="13515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80028</xdr:rowOff>
    </xdr:from>
    <xdr:to>
      <xdr:col>85</xdr:col>
      <xdr:colOff>177800</xdr:colOff>
      <xdr:row>78</xdr:row>
      <xdr:rowOff>10178</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6268700" y="1328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102905</xdr:rowOff>
    </xdr:from>
    <xdr:ext cx="534377" cy="259045"/>
    <xdr:sp macro="" textlink="">
      <xdr:nvSpPr>
        <xdr:cNvPr id="645" name="災害復旧費該当値テキスト">
          <a:extLst>
            <a:ext uri="{FF2B5EF4-FFF2-40B4-BE49-F238E27FC236}">
              <a16:creationId xmlns:a16="http://schemas.microsoft.com/office/drawing/2014/main" id="{00000000-0008-0000-0700-000085020000}"/>
            </a:ext>
          </a:extLst>
        </xdr:cNvPr>
        <xdr:cNvSpPr txBox="1"/>
      </xdr:nvSpPr>
      <xdr:spPr>
        <a:xfrm>
          <a:off x="16370300" y="13133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134124</xdr:rowOff>
    </xdr:from>
    <xdr:to>
      <xdr:col>81</xdr:col>
      <xdr:colOff>101600</xdr:colOff>
      <xdr:row>78</xdr:row>
      <xdr:rowOff>64274</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5430500" y="13335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80801</xdr:rowOff>
    </xdr:from>
    <xdr:ext cx="534377"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14111" y="13111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74828</xdr:rowOff>
    </xdr:from>
    <xdr:to>
      <xdr:col>76</xdr:col>
      <xdr:colOff>165100</xdr:colOff>
      <xdr:row>78</xdr:row>
      <xdr:rowOff>4978</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4541500" y="13276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21505</xdr:rowOff>
    </xdr:from>
    <xdr:ext cx="534377"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325111" y="13051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67985</xdr:rowOff>
    </xdr:from>
    <xdr:to>
      <xdr:col>72</xdr:col>
      <xdr:colOff>38100</xdr:colOff>
      <xdr:row>77</xdr:row>
      <xdr:rowOff>169585</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3652500" y="13269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14662</xdr:rowOff>
    </xdr:from>
    <xdr:ext cx="534377"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36111" y="13044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159272</xdr:rowOff>
    </xdr:from>
    <xdr:to>
      <xdr:col>67</xdr:col>
      <xdr:colOff>101600</xdr:colOff>
      <xdr:row>78</xdr:row>
      <xdr:rowOff>89422</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2763500" y="13360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105949</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47111" y="13136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公債費グラフ枠">
          <a:extLst>
            <a:ext uri="{FF2B5EF4-FFF2-40B4-BE49-F238E27FC236}">
              <a16:creationId xmlns:a16="http://schemas.microsoft.com/office/drawing/2014/main" id="{00000000-0008-0000-07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22237</xdr:rowOff>
    </xdr:from>
    <xdr:to>
      <xdr:col>85</xdr:col>
      <xdr:colOff>126364</xdr:colOff>
      <xdr:row>98</xdr:row>
      <xdr:rowOff>147045</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flipV="1">
          <a:off x="16317595" y="15624187"/>
          <a:ext cx="1269" cy="1324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150872</xdr:rowOff>
    </xdr:from>
    <xdr:ext cx="534377" cy="259045"/>
    <xdr:sp macro="" textlink="">
      <xdr:nvSpPr>
        <xdr:cNvPr id="678" name="公債費最小値テキスト">
          <a:extLst>
            <a:ext uri="{FF2B5EF4-FFF2-40B4-BE49-F238E27FC236}">
              <a16:creationId xmlns:a16="http://schemas.microsoft.com/office/drawing/2014/main" id="{00000000-0008-0000-0700-0000A6020000}"/>
            </a:ext>
          </a:extLst>
        </xdr:cNvPr>
        <xdr:cNvSpPr txBox="1"/>
      </xdr:nvSpPr>
      <xdr:spPr>
        <a:xfrm>
          <a:off x="16370300" y="16952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147045</xdr:rowOff>
    </xdr:from>
    <xdr:to>
      <xdr:col>86</xdr:col>
      <xdr:colOff>25400</xdr:colOff>
      <xdr:row>98</xdr:row>
      <xdr:rowOff>147045</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6230600" y="16949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140364</xdr:rowOff>
    </xdr:from>
    <xdr:ext cx="599010" cy="259045"/>
    <xdr:sp macro="" textlink="">
      <xdr:nvSpPr>
        <xdr:cNvPr id="680" name="公債費最大値テキスト">
          <a:extLst>
            <a:ext uri="{FF2B5EF4-FFF2-40B4-BE49-F238E27FC236}">
              <a16:creationId xmlns:a16="http://schemas.microsoft.com/office/drawing/2014/main" id="{00000000-0008-0000-0700-0000A8020000}"/>
            </a:ext>
          </a:extLst>
        </xdr:cNvPr>
        <xdr:cNvSpPr txBox="1"/>
      </xdr:nvSpPr>
      <xdr:spPr>
        <a:xfrm>
          <a:off x="16370300" y="15399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731,660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22237</xdr:rowOff>
    </xdr:from>
    <xdr:to>
      <xdr:col>86</xdr:col>
      <xdr:colOff>25400</xdr:colOff>
      <xdr:row>91</xdr:row>
      <xdr:rowOff>22237</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5624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147045</xdr:rowOff>
    </xdr:from>
    <xdr:to>
      <xdr:col>85</xdr:col>
      <xdr:colOff>127000</xdr:colOff>
      <xdr:row>98</xdr:row>
      <xdr:rowOff>147469</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5481300" y="16949145"/>
          <a:ext cx="838200" cy="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59506</xdr:rowOff>
    </xdr:from>
    <xdr:ext cx="599010" cy="259045"/>
    <xdr:sp macro="" textlink="">
      <xdr:nvSpPr>
        <xdr:cNvPr id="683" name="公債費平均値テキスト">
          <a:extLst>
            <a:ext uri="{FF2B5EF4-FFF2-40B4-BE49-F238E27FC236}">
              <a16:creationId xmlns:a16="http://schemas.microsoft.com/office/drawing/2014/main" id="{00000000-0008-0000-0700-0000AB020000}"/>
            </a:ext>
          </a:extLst>
        </xdr:cNvPr>
        <xdr:cNvSpPr txBox="1"/>
      </xdr:nvSpPr>
      <xdr:spPr>
        <a:xfrm>
          <a:off x="16370300" y="165187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36629</xdr:rowOff>
    </xdr:from>
    <xdr:to>
      <xdr:col>85</xdr:col>
      <xdr:colOff>177800</xdr:colOff>
      <xdr:row>97</xdr:row>
      <xdr:rowOff>138229</xdr:rowOff>
    </xdr:to>
    <xdr:sp macro="" textlink="">
      <xdr:nvSpPr>
        <xdr:cNvPr id="684" name="フローチャート: 判断 683">
          <a:extLst>
            <a:ext uri="{FF2B5EF4-FFF2-40B4-BE49-F238E27FC236}">
              <a16:creationId xmlns:a16="http://schemas.microsoft.com/office/drawing/2014/main" id="{00000000-0008-0000-0700-0000AC020000}"/>
            </a:ext>
          </a:extLst>
        </xdr:cNvPr>
        <xdr:cNvSpPr/>
      </xdr:nvSpPr>
      <xdr:spPr>
        <a:xfrm>
          <a:off x="16268700" y="1666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146008</xdr:rowOff>
    </xdr:from>
    <xdr:to>
      <xdr:col>81</xdr:col>
      <xdr:colOff>50800</xdr:colOff>
      <xdr:row>98</xdr:row>
      <xdr:rowOff>147469</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4592300" y="16948108"/>
          <a:ext cx="889000" cy="1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50507</xdr:rowOff>
    </xdr:from>
    <xdr:to>
      <xdr:col>81</xdr:col>
      <xdr:colOff>101600</xdr:colOff>
      <xdr:row>97</xdr:row>
      <xdr:rowOff>152107</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5430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168634</xdr:rowOff>
    </xdr:from>
    <xdr:ext cx="599010"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5181795" y="16456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141782</xdr:rowOff>
    </xdr:from>
    <xdr:to>
      <xdr:col>76</xdr:col>
      <xdr:colOff>114300</xdr:colOff>
      <xdr:row>98</xdr:row>
      <xdr:rowOff>146008</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3703300" y="16943882"/>
          <a:ext cx="889000" cy="4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58934</xdr:rowOff>
    </xdr:from>
    <xdr:to>
      <xdr:col>76</xdr:col>
      <xdr:colOff>165100</xdr:colOff>
      <xdr:row>97</xdr:row>
      <xdr:rowOff>160534</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4541500" y="1668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5611</xdr:rowOff>
    </xdr:from>
    <xdr:ext cx="599010"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4292795" y="16464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141782</xdr:rowOff>
    </xdr:from>
    <xdr:to>
      <xdr:col>71</xdr:col>
      <xdr:colOff>177800</xdr:colOff>
      <xdr:row>98</xdr:row>
      <xdr:rowOff>142504</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2814300" y="16943882"/>
          <a:ext cx="889000" cy="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62849</xdr:rowOff>
    </xdr:from>
    <xdr:to>
      <xdr:col>72</xdr:col>
      <xdr:colOff>38100</xdr:colOff>
      <xdr:row>97</xdr:row>
      <xdr:rowOff>164449</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3652500" y="16693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9526</xdr:rowOff>
    </xdr:from>
    <xdr:ext cx="59901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3403795" y="16468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53711</xdr:rowOff>
    </xdr:from>
    <xdr:to>
      <xdr:col>67</xdr:col>
      <xdr:colOff>101600</xdr:colOff>
      <xdr:row>97</xdr:row>
      <xdr:rowOff>155311</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2763500" y="1668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388</xdr:rowOff>
    </xdr:from>
    <xdr:ext cx="59901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2514795" y="16459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96245</xdr:rowOff>
    </xdr:from>
    <xdr:to>
      <xdr:col>85</xdr:col>
      <xdr:colOff>177800</xdr:colOff>
      <xdr:row>99</xdr:row>
      <xdr:rowOff>26395</xdr:rowOff>
    </xdr:to>
    <xdr:sp macro="" textlink="">
      <xdr:nvSpPr>
        <xdr:cNvPr id="701" name="楕円 700">
          <a:extLst>
            <a:ext uri="{FF2B5EF4-FFF2-40B4-BE49-F238E27FC236}">
              <a16:creationId xmlns:a16="http://schemas.microsoft.com/office/drawing/2014/main" id="{00000000-0008-0000-0700-0000BD020000}"/>
            </a:ext>
          </a:extLst>
        </xdr:cNvPr>
        <xdr:cNvSpPr/>
      </xdr:nvSpPr>
      <xdr:spPr>
        <a:xfrm>
          <a:off x="16268700" y="16898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11172</xdr:rowOff>
    </xdr:from>
    <xdr:ext cx="534377" cy="259045"/>
    <xdr:sp macro="" textlink="">
      <xdr:nvSpPr>
        <xdr:cNvPr id="702" name="公債費該当値テキスト">
          <a:extLst>
            <a:ext uri="{FF2B5EF4-FFF2-40B4-BE49-F238E27FC236}">
              <a16:creationId xmlns:a16="http://schemas.microsoft.com/office/drawing/2014/main" id="{00000000-0008-0000-0700-0000BE020000}"/>
            </a:ext>
          </a:extLst>
        </xdr:cNvPr>
        <xdr:cNvSpPr txBox="1"/>
      </xdr:nvSpPr>
      <xdr:spPr>
        <a:xfrm>
          <a:off x="16370300" y="16813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96669</xdr:rowOff>
    </xdr:from>
    <xdr:to>
      <xdr:col>81</xdr:col>
      <xdr:colOff>101600</xdr:colOff>
      <xdr:row>99</xdr:row>
      <xdr:rowOff>26819</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5430500" y="16898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17946</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991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95208</xdr:rowOff>
    </xdr:from>
    <xdr:to>
      <xdr:col>76</xdr:col>
      <xdr:colOff>165100</xdr:colOff>
      <xdr:row>99</xdr:row>
      <xdr:rowOff>25358</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4541500" y="16897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16485</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325111" y="16990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90982</xdr:rowOff>
    </xdr:from>
    <xdr:to>
      <xdr:col>72</xdr:col>
      <xdr:colOff>38100</xdr:colOff>
      <xdr:row>99</xdr:row>
      <xdr:rowOff>21132</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3652500" y="16893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12259</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985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91704</xdr:rowOff>
    </xdr:from>
    <xdr:to>
      <xdr:col>67</xdr:col>
      <xdr:colOff>101600</xdr:colOff>
      <xdr:row>99</xdr:row>
      <xdr:rowOff>21854</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2763500" y="16893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12981</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98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諸支出金グラフ枠">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149263</xdr:rowOff>
    </xdr:from>
    <xdr:to>
      <xdr:col>116</xdr:col>
      <xdr:colOff>62864</xdr:colOff>
      <xdr:row>39</xdr:row>
      <xdr:rowOff>44450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flipV="1">
          <a:off x="22159595" y="5292763"/>
          <a:ext cx="1269" cy="1438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72559</xdr:rowOff>
    </xdr:from>
    <xdr:ext cx="249299" cy="259045"/>
    <xdr:sp macro="" textlink="">
      <xdr:nvSpPr>
        <xdr:cNvPr id="735" name="諸支出金最小値テキスト">
          <a:extLst>
            <a:ext uri="{FF2B5EF4-FFF2-40B4-BE49-F238E27FC236}">
              <a16:creationId xmlns:a16="http://schemas.microsoft.com/office/drawing/2014/main" id="{00000000-0008-0000-0700-0000DF020000}"/>
            </a:ext>
          </a:extLst>
        </xdr:cNvPr>
        <xdr:cNvSpPr txBox="1"/>
      </xdr:nvSpPr>
      <xdr:spPr>
        <a:xfrm>
          <a:off x="22212300" y="67591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95940</xdr:rowOff>
    </xdr:from>
    <xdr:ext cx="534377" cy="259045"/>
    <xdr:sp macro="" textlink="">
      <xdr:nvSpPr>
        <xdr:cNvPr id="737" name="諸支出金最大値テキスト">
          <a:extLst>
            <a:ext uri="{FF2B5EF4-FFF2-40B4-BE49-F238E27FC236}">
              <a16:creationId xmlns:a16="http://schemas.microsoft.com/office/drawing/2014/main" id="{00000000-0008-0000-0700-0000E1020000}"/>
            </a:ext>
          </a:extLst>
        </xdr:cNvPr>
        <xdr:cNvSpPr txBox="1"/>
      </xdr:nvSpPr>
      <xdr:spPr>
        <a:xfrm>
          <a:off x="22212300" y="5067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37,749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149263</xdr:rowOff>
    </xdr:from>
    <xdr:to>
      <xdr:col>116</xdr:col>
      <xdr:colOff>152400</xdr:colOff>
      <xdr:row>30</xdr:row>
      <xdr:rowOff>149263</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5292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161459</xdr:rowOff>
    </xdr:from>
    <xdr:ext cx="378565" cy="259045"/>
    <xdr:sp macro="" textlink="">
      <xdr:nvSpPr>
        <xdr:cNvPr id="740" name="諸支出金平均値テキスト">
          <a:extLst>
            <a:ext uri="{FF2B5EF4-FFF2-40B4-BE49-F238E27FC236}">
              <a16:creationId xmlns:a16="http://schemas.microsoft.com/office/drawing/2014/main" id="{00000000-0008-0000-0700-0000E4020000}"/>
            </a:ext>
          </a:extLst>
        </xdr:cNvPr>
        <xdr:cNvSpPr txBox="1"/>
      </xdr:nvSpPr>
      <xdr:spPr>
        <a:xfrm>
          <a:off x="22212300" y="65051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138582</xdr:rowOff>
    </xdr:from>
    <xdr:to>
      <xdr:col>116</xdr:col>
      <xdr:colOff>114300</xdr:colOff>
      <xdr:row>39</xdr:row>
      <xdr:rowOff>68732</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2110700" y="665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145631</xdr:rowOff>
    </xdr:from>
    <xdr:to>
      <xdr:col>112</xdr:col>
      <xdr:colOff>38100</xdr:colOff>
      <xdr:row>39</xdr:row>
      <xdr:rowOff>75781</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1272500" y="6660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92308</xdr:rowOff>
    </xdr:from>
    <xdr:ext cx="378565"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1134017" y="64359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72720</xdr:rowOff>
    </xdr:from>
    <xdr:to>
      <xdr:col>107</xdr:col>
      <xdr:colOff>50800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9545300" y="6244920"/>
          <a:ext cx="889000" cy="486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149479</xdr:rowOff>
    </xdr:from>
    <xdr:to>
      <xdr:col>107</xdr:col>
      <xdr:colOff>101600</xdr:colOff>
      <xdr:row>39</xdr:row>
      <xdr:rowOff>79629</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0383500" y="6664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96156</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0245017" y="64398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72720</xdr:rowOff>
    </xdr:from>
    <xdr:to>
      <xdr:col>102</xdr:col>
      <xdr:colOff>114300</xdr:colOff>
      <xdr:row>39</xdr:row>
      <xdr:rowOff>44450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flipV="1">
          <a:off x="18656300" y="6244920"/>
          <a:ext cx="889000" cy="486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154584</xdr:rowOff>
    </xdr:from>
    <xdr:to>
      <xdr:col>102</xdr:col>
      <xdr:colOff>165100</xdr:colOff>
      <xdr:row>39</xdr:row>
      <xdr:rowOff>84734</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9494500" y="666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75861</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9356017" y="67624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148717</xdr:rowOff>
    </xdr:from>
    <xdr:to>
      <xdr:col>98</xdr:col>
      <xdr:colOff>38100</xdr:colOff>
      <xdr:row>39</xdr:row>
      <xdr:rowOff>78867</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8605500" y="6663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95394</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7017" y="64390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117009</xdr:rowOff>
    </xdr:from>
    <xdr:ext cx="249299" cy="259045"/>
    <xdr:sp macro="" textlink="">
      <xdr:nvSpPr>
        <xdr:cNvPr id="759" name="諸支出金該当値テキスト">
          <a:extLst>
            <a:ext uri="{FF2B5EF4-FFF2-40B4-BE49-F238E27FC236}">
              <a16:creationId xmlns:a16="http://schemas.microsoft.com/office/drawing/2014/main" id="{00000000-0008-0000-0700-0000F7020000}"/>
            </a:ext>
          </a:extLst>
        </xdr:cNvPr>
        <xdr:cNvSpPr txBox="1"/>
      </xdr:nvSpPr>
      <xdr:spPr>
        <a:xfrm>
          <a:off x="22212300" y="66321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21920</xdr:rowOff>
    </xdr:from>
    <xdr:to>
      <xdr:col>102</xdr:col>
      <xdr:colOff>165100</xdr:colOff>
      <xdr:row>36</xdr:row>
      <xdr:rowOff>123520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9494500" y="61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34</xdr:row>
      <xdr:rowOff>140047</xdr:rowOff>
    </xdr:from>
    <xdr:ext cx="534377"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278111" y="5969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55</xdr:row>
      <xdr:rowOff>54627</xdr:rowOff>
    </xdr:from>
    <xdr:ext cx="31290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52</xdr:row>
      <xdr:rowOff>111777</xdr:rowOff>
    </xdr:from>
    <xdr:ext cx="31290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7975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168927</xdr:rowOff>
    </xdr:from>
    <xdr:ext cx="31290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7975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139700</xdr:rowOff>
    </xdr:from>
    <xdr:to>
      <xdr:col>116</xdr:col>
      <xdr:colOff>62864</xdr:colOff>
      <xdr:row>58</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10177</xdr:rowOff>
    </xdr:from>
    <xdr:ext cx="249299" cy="259045"/>
    <xdr:sp macro="" textlink="">
      <xdr:nvSpPr>
        <xdr:cNvPr id="790" name="前年度繰上充用金最小値テキスト">
          <a:extLst>
            <a:ext uri="{FF2B5EF4-FFF2-40B4-BE49-F238E27FC236}">
              <a16:creationId xmlns:a16="http://schemas.microsoft.com/office/drawing/2014/main" id="{00000000-0008-0000-0700-000016030000}"/>
            </a:ext>
          </a:extLst>
        </xdr:cNvPr>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10177</xdr:rowOff>
    </xdr:from>
    <xdr:ext cx="249299" cy="259045"/>
    <xdr:sp macro="" textlink="">
      <xdr:nvSpPr>
        <xdr:cNvPr id="792" name="前年度繰上充用金最大値テキスト">
          <a:extLst>
            <a:ext uri="{FF2B5EF4-FFF2-40B4-BE49-F238E27FC236}">
              <a16:creationId xmlns:a16="http://schemas.microsoft.com/office/drawing/2014/main" id="{00000000-0008-0000-0700-000018030000}"/>
            </a:ext>
          </a:extLst>
        </xdr:cNvPr>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795" name="前年度繰上充用金平均値テキスト">
          <a:extLst>
            <a:ext uri="{FF2B5EF4-FFF2-40B4-BE49-F238E27FC236}">
              <a16:creationId xmlns:a16="http://schemas.microsoft.com/office/drawing/2014/main" id="{00000000-0008-0000-0700-00001B030000}"/>
            </a:ext>
          </a:extLst>
        </xdr:cNvPr>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88900</xdr:rowOff>
    </xdr:from>
    <xdr:to>
      <xdr:col>112</xdr:col>
      <xdr:colOff>38100</xdr:colOff>
      <xdr:row>59</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88900</xdr:rowOff>
    </xdr:from>
    <xdr:to>
      <xdr:col>107</xdr:col>
      <xdr:colOff>101600</xdr:colOff>
      <xdr:row>59</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038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49</xdr:row>
      <xdr:rowOff>123190</xdr:rowOff>
    </xdr:from>
    <xdr:to>
      <xdr:col>102</xdr:col>
      <xdr:colOff>165100</xdr:colOff>
      <xdr:row>50</xdr:row>
      <xdr:rowOff>53340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9494500" y="852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48</xdr:row>
      <xdr:rowOff>69867</xdr:rowOff>
    </xdr:from>
    <xdr:ext cx="313932"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388333" y="8299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8605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124477</xdr:rowOff>
    </xdr:from>
    <xdr:ext cx="249299" cy="259045"/>
    <xdr:sp macro="" textlink="">
      <xdr:nvSpPr>
        <xdr:cNvPr id="814" name="前年度繰上充用金該当値テキスト">
          <a:extLst>
            <a:ext uri="{FF2B5EF4-FFF2-40B4-BE49-F238E27FC236}">
              <a16:creationId xmlns:a16="http://schemas.microsoft.com/office/drawing/2014/main" id="{00000000-0008-0000-0700-00002E030000}"/>
            </a:ext>
          </a:extLst>
        </xdr:cNvPr>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9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309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57</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531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目的別決算における住民一人当たりの決算額は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5,572,800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円で、前年度比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1,370,565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32.6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％）の増となっている。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総務費は前年度比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885,739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3,904,078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であり、中野地区復興産業拠点・双葉駅西地区復興拠点整備事業費のほか、復旧・復興事業の主要財源となる福島再生加速化交付金基金等積立金が含まれており、今後も高水準で継続することが見込まれ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民生費は前年度比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558,740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922,312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円であり、町内防犯・防災パトロール事業等の復旧・復興事業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新生活サポート交付金事業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ものであるが、一過性であるため、後年度が大きく減となることが見込まれる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土木費、災害復旧費は、町道等主要インフラに係る復旧・復興事業の継続により、前年度から減額となったものの、類似団体平均を上回っている。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福島県双葉町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財政調整基金残高の標準財政規模に対する比率は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125.14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％と高い水準にあるが、後年度の復旧・復興事業、公共施設の維持運営経費等に係る取崩しが見込まれる。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実質単年度収支の標準財政規模に対する比率は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大きく増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となっており、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財政規模の大幅増（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実質収支の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、単年度収支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の黒字化）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であったことによるものである。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福島県双葉町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連結実施赤字比率について、赤字となっている会計はない。</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一般会計は復旧・復興に係る事業の増加により、基金繰入金が増加している。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今後も財源確保に努めながら、黒字を維持する。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75" zoomScaleNormal="75" workbookViewId="0">
      <selection activeCell="CE18" sqref="CE18:CS19"/>
    </sheetView>
  </sheetViews>
  <sheetFormatPr defaultColWidth="0" defaultRowHeight="10.8" zeroHeight="1" x14ac:dyDescent="0.2"/>
  <cols>
    <col min="1" max="11" width="2.109375" style="177" customWidth="1"/>
    <col min="12" max="12" width="2.21875" style="177" customWidth="1"/>
    <col min="13" max="17" width="2.33203125" style="177" customWidth="1"/>
    <col min="18" max="119" width="2.109375" style="177" customWidth="1"/>
    <col min="120" max="16384" width="0" style="177" hidden="1"/>
  </cols>
  <sheetData>
    <row r="1" spans="1:119" ht="33" customHeight="1" x14ac:dyDescent="0.2">
      <c r="B1" s="412" t="s">
        <v>80</v>
      </c>
      <c r="C1" s="412"/>
      <c r="D1" s="412"/>
      <c r="E1" s="412"/>
      <c r="F1" s="412"/>
      <c r="G1" s="412"/>
      <c r="H1" s="412"/>
      <c r="I1" s="412"/>
      <c r="J1" s="412"/>
      <c r="K1" s="412"/>
      <c r="L1" s="412"/>
      <c r="M1" s="412"/>
      <c r="N1" s="412"/>
      <c r="O1" s="412"/>
      <c r="P1" s="412"/>
      <c r="Q1" s="412"/>
      <c r="R1" s="412"/>
      <c r="S1" s="412"/>
      <c r="T1" s="412"/>
      <c r="U1" s="412"/>
      <c r="V1" s="412"/>
      <c r="W1" s="412"/>
      <c r="X1" s="412"/>
      <c r="Y1" s="412"/>
      <c r="Z1" s="412"/>
      <c r="AA1" s="412"/>
      <c r="AB1" s="412"/>
      <c r="AC1" s="412"/>
      <c r="AD1" s="412"/>
      <c r="AE1" s="412"/>
      <c r="AF1" s="412"/>
      <c r="AG1" s="412"/>
      <c r="AH1" s="412"/>
      <c r="AI1" s="412"/>
      <c r="AJ1" s="412"/>
      <c r="AK1" s="412"/>
      <c r="AL1" s="412"/>
      <c r="AM1" s="412"/>
      <c r="AN1" s="412"/>
      <c r="AO1" s="412"/>
      <c r="AP1" s="412"/>
      <c r="AQ1" s="412"/>
      <c r="AR1" s="412"/>
      <c r="AS1" s="412"/>
      <c r="AT1" s="412"/>
      <c r="AU1" s="412"/>
      <c r="AV1" s="412"/>
      <c r="AW1" s="412"/>
      <c r="AX1" s="412"/>
      <c r="AY1" s="412"/>
      <c r="AZ1" s="412"/>
      <c r="BA1" s="412"/>
      <c r="BB1" s="412"/>
      <c r="BC1" s="412"/>
      <c r="BD1" s="412"/>
      <c r="BE1" s="412"/>
      <c r="BF1" s="412"/>
      <c r="BG1" s="412"/>
      <c r="BH1" s="412"/>
      <c r="BI1" s="412"/>
      <c r="BJ1" s="412"/>
      <c r="BK1" s="412"/>
      <c r="BL1" s="412"/>
      <c r="BM1" s="412"/>
      <c r="BN1" s="412"/>
      <c r="BO1" s="412"/>
      <c r="BP1" s="412"/>
      <c r="BQ1" s="412"/>
      <c r="BR1" s="412"/>
      <c r="BS1" s="412"/>
      <c r="BT1" s="412"/>
      <c r="BU1" s="412"/>
      <c r="BV1" s="412"/>
      <c r="BW1" s="412"/>
      <c r="BX1" s="412"/>
      <c r="BY1" s="412"/>
      <c r="BZ1" s="412"/>
      <c r="CA1" s="412"/>
      <c r="CB1" s="412"/>
      <c r="CC1" s="412"/>
      <c r="CD1" s="412"/>
      <c r="CE1" s="412"/>
      <c r="CF1" s="412"/>
      <c r="CG1" s="412"/>
      <c r="CH1" s="412"/>
      <c r="CI1" s="412"/>
      <c r="CJ1" s="412"/>
      <c r="CK1" s="412"/>
      <c r="CL1" s="412"/>
      <c r="CM1" s="412"/>
      <c r="CN1" s="412"/>
      <c r="CO1" s="412"/>
      <c r="CP1" s="412"/>
      <c r="CQ1" s="412"/>
      <c r="CR1" s="412"/>
      <c r="CS1" s="412"/>
      <c r="CT1" s="412"/>
      <c r="CU1" s="412"/>
      <c r="CV1" s="412"/>
      <c r="CW1" s="412"/>
      <c r="CX1" s="412"/>
      <c r="CY1" s="412"/>
      <c r="CZ1" s="412"/>
      <c r="DA1" s="412"/>
      <c r="DB1" s="412"/>
      <c r="DC1" s="412"/>
      <c r="DD1" s="412"/>
      <c r="DE1" s="412"/>
      <c r="DF1" s="412"/>
      <c r="DG1" s="412"/>
      <c r="DH1" s="412"/>
      <c r="DI1" s="412"/>
      <c r="DJ1" s="178"/>
      <c r="DK1" s="178"/>
      <c r="DL1" s="178"/>
      <c r="DM1" s="178"/>
      <c r="DN1" s="178"/>
      <c r="DO1" s="178"/>
    </row>
    <row r="2" spans="1:119" ht="24" thickBot="1" x14ac:dyDescent="0.25">
      <c r="B2" s="179" t="s">
        <v>81</v>
      </c>
      <c r="C2" s="179"/>
      <c r="D2" s="180"/>
    </row>
    <row r="3" spans="1:119" ht="18.75" customHeight="1" thickBot="1" x14ac:dyDescent="0.25">
      <c r="A3" s="178"/>
      <c r="B3" s="413" t="s">
        <v>82</v>
      </c>
      <c r="C3" s="414"/>
      <c r="D3" s="414"/>
      <c r="E3" s="415"/>
      <c r="F3" s="415"/>
      <c r="G3" s="415"/>
      <c r="H3" s="415"/>
      <c r="I3" s="415"/>
      <c r="J3" s="415"/>
      <c r="K3" s="415"/>
      <c r="L3" s="415" t="s">
        <v>83</v>
      </c>
      <c r="M3" s="415"/>
      <c r="N3" s="415"/>
      <c r="O3" s="415"/>
      <c r="P3" s="415"/>
      <c r="Q3" s="415"/>
      <c r="R3" s="422"/>
      <c r="S3" s="422"/>
      <c r="T3" s="422"/>
      <c r="U3" s="422"/>
      <c r="V3" s="423"/>
      <c r="W3" s="397" t="s">
        <v>84</v>
      </c>
      <c r="X3" s="398"/>
      <c r="Y3" s="398"/>
      <c r="Z3" s="398"/>
      <c r="AA3" s="398"/>
      <c r="AB3" s="414"/>
      <c r="AC3" s="422" t="s">
        <v>85</v>
      </c>
      <c r="AD3" s="398"/>
      <c r="AE3" s="398"/>
      <c r="AF3" s="398"/>
      <c r="AG3" s="398"/>
      <c r="AH3" s="398"/>
      <c r="AI3" s="398"/>
      <c r="AJ3" s="398"/>
      <c r="AK3" s="398"/>
      <c r="AL3" s="399"/>
      <c r="AM3" s="397" t="s">
        <v>86</v>
      </c>
      <c r="AN3" s="398"/>
      <c r="AO3" s="398"/>
      <c r="AP3" s="398"/>
      <c r="AQ3" s="398"/>
      <c r="AR3" s="398"/>
      <c r="AS3" s="398"/>
      <c r="AT3" s="398"/>
      <c r="AU3" s="398"/>
      <c r="AV3" s="398"/>
      <c r="AW3" s="398"/>
      <c r="AX3" s="399"/>
      <c r="AY3" s="434" t="s">
        <v>1</v>
      </c>
      <c r="AZ3" s="435"/>
      <c r="BA3" s="435"/>
      <c r="BB3" s="435"/>
      <c r="BC3" s="435"/>
      <c r="BD3" s="435"/>
      <c r="BE3" s="435"/>
      <c r="BF3" s="435"/>
      <c r="BG3" s="435"/>
      <c r="BH3" s="435"/>
      <c r="BI3" s="435"/>
      <c r="BJ3" s="435"/>
      <c r="BK3" s="435"/>
      <c r="BL3" s="435"/>
      <c r="BM3" s="436"/>
      <c r="BN3" s="397" t="s">
        <v>87</v>
      </c>
      <c r="BO3" s="398"/>
      <c r="BP3" s="398"/>
      <c r="BQ3" s="398"/>
      <c r="BR3" s="398"/>
      <c r="BS3" s="398"/>
      <c r="BT3" s="398"/>
      <c r="BU3" s="399"/>
      <c r="BV3" s="397" t="s">
        <v>88</v>
      </c>
      <c r="BW3" s="398"/>
      <c r="BX3" s="398"/>
      <c r="BY3" s="398"/>
      <c r="BZ3" s="398"/>
      <c r="CA3" s="398"/>
      <c r="CB3" s="398"/>
      <c r="CC3" s="399"/>
      <c r="CD3" s="434" t="s">
        <v>1</v>
      </c>
      <c r="CE3" s="435"/>
      <c r="CF3" s="435"/>
      <c r="CG3" s="435"/>
      <c r="CH3" s="435"/>
      <c r="CI3" s="435"/>
      <c r="CJ3" s="435"/>
      <c r="CK3" s="435"/>
      <c r="CL3" s="435"/>
      <c r="CM3" s="435"/>
      <c r="CN3" s="435"/>
      <c r="CO3" s="435"/>
      <c r="CP3" s="435"/>
      <c r="CQ3" s="435"/>
      <c r="CR3" s="435"/>
      <c r="CS3" s="436"/>
      <c r="CT3" s="397" t="s">
        <v>89</v>
      </c>
      <c r="CU3" s="398"/>
      <c r="CV3" s="398"/>
      <c r="CW3" s="398"/>
      <c r="CX3" s="398"/>
      <c r="CY3" s="398"/>
      <c r="CZ3" s="398"/>
      <c r="DA3" s="399"/>
      <c r="DB3" s="397" t="s">
        <v>90</v>
      </c>
      <c r="DC3" s="398"/>
      <c r="DD3" s="398"/>
      <c r="DE3" s="398"/>
      <c r="DF3" s="398"/>
      <c r="DG3" s="398"/>
      <c r="DH3" s="398"/>
      <c r="DI3" s="399"/>
    </row>
    <row r="4" spans="1:119" ht="18.75" customHeight="1" x14ac:dyDescent="0.2">
      <c r="A4" s="178"/>
      <c r="B4" s="416"/>
      <c r="C4" s="417"/>
      <c r="D4" s="417"/>
      <c r="E4" s="418"/>
      <c r="F4" s="418"/>
      <c r="G4" s="418"/>
      <c r="H4" s="418"/>
      <c r="I4" s="418"/>
      <c r="J4" s="418"/>
      <c r="K4" s="418"/>
      <c r="L4" s="418"/>
      <c r="M4" s="418"/>
      <c r="N4" s="418"/>
      <c r="O4" s="418"/>
      <c r="P4" s="418"/>
      <c r="Q4" s="418"/>
      <c r="R4" s="424"/>
      <c r="S4" s="424"/>
      <c r="T4" s="424"/>
      <c r="U4" s="424"/>
      <c r="V4" s="425"/>
      <c r="W4" s="428"/>
      <c r="X4" s="429"/>
      <c r="Y4" s="429"/>
      <c r="Z4" s="429"/>
      <c r="AA4" s="429"/>
      <c r="AB4" s="417"/>
      <c r="AC4" s="424"/>
      <c r="AD4" s="429"/>
      <c r="AE4" s="429"/>
      <c r="AF4" s="429"/>
      <c r="AG4" s="429"/>
      <c r="AH4" s="429"/>
      <c r="AI4" s="429"/>
      <c r="AJ4" s="429"/>
      <c r="AK4" s="429"/>
      <c r="AL4" s="432"/>
      <c r="AM4" s="430"/>
      <c r="AN4" s="431"/>
      <c r="AO4" s="431"/>
      <c r="AP4" s="431"/>
      <c r="AQ4" s="431"/>
      <c r="AR4" s="431"/>
      <c r="AS4" s="431"/>
      <c r="AT4" s="431"/>
      <c r="AU4" s="431"/>
      <c r="AV4" s="431"/>
      <c r="AW4" s="431"/>
      <c r="AX4" s="433"/>
      <c r="AY4" s="400" t="s">
        <v>91</v>
      </c>
      <c r="AZ4" s="401"/>
      <c r="BA4" s="401"/>
      <c r="BB4" s="401"/>
      <c r="BC4" s="401"/>
      <c r="BD4" s="401"/>
      <c r="BE4" s="401"/>
      <c r="BF4" s="401"/>
      <c r="BG4" s="401"/>
      <c r="BH4" s="401"/>
      <c r="BI4" s="401"/>
      <c r="BJ4" s="401"/>
      <c r="BK4" s="401"/>
      <c r="BL4" s="401"/>
      <c r="BM4" s="402"/>
      <c r="BN4" s="403">
        <v>33068901</v>
      </c>
      <c r="BO4" s="404"/>
      <c r="BP4" s="404"/>
      <c r="BQ4" s="404"/>
      <c r="BR4" s="404"/>
      <c r="BS4" s="404"/>
      <c r="BT4" s="404"/>
      <c r="BU4" s="405"/>
      <c r="BV4" s="403">
        <v>25726767</v>
      </c>
      <c r="BW4" s="404"/>
      <c r="BX4" s="404"/>
      <c r="BY4" s="404"/>
      <c r="BZ4" s="404"/>
      <c r="CA4" s="404"/>
      <c r="CB4" s="404"/>
      <c r="CC4" s="405"/>
      <c r="CD4" s="406" t="s">
        <v>92</v>
      </c>
      <c r="CE4" s="407"/>
      <c r="CF4" s="407"/>
      <c r="CG4" s="407"/>
      <c r="CH4" s="407"/>
      <c r="CI4" s="407"/>
      <c r="CJ4" s="407"/>
      <c r="CK4" s="407"/>
      <c r="CL4" s="407"/>
      <c r="CM4" s="407"/>
      <c r="CN4" s="407"/>
      <c r="CO4" s="407"/>
      <c r="CP4" s="407"/>
      <c r="CQ4" s="407"/>
      <c r="CR4" s="407"/>
      <c r="CS4" s="408"/>
      <c r="CT4" s="409">
        <v>54.1</v>
      </c>
      <c r="CU4" s="410"/>
      <c r="CV4" s="410"/>
      <c r="CW4" s="410"/>
      <c r="CX4" s="410"/>
      <c r="CY4" s="410"/>
      <c r="CZ4" s="410"/>
      <c r="DA4" s="411"/>
      <c r="DB4" s="409">
        <v>48.7</v>
      </c>
      <c r="DC4" s="410"/>
      <c r="DD4" s="410"/>
      <c r="DE4" s="410"/>
      <c r="DF4" s="410"/>
      <c r="DG4" s="410"/>
      <c r="DH4" s="410"/>
      <c r="DI4" s="411"/>
    </row>
    <row r="5" spans="1:119" ht="18.75" customHeight="1" x14ac:dyDescent="0.2">
      <c r="A5" s="178"/>
      <c r="B5" s="419"/>
      <c r="C5" s="420"/>
      <c r="D5" s="420"/>
      <c r="E5" s="421"/>
      <c r="F5" s="421"/>
      <c r="G5" s="421"/>
      <c r="H5" s="421"/>
      <c r="I5" s="421"/>
      <c r="J5" s="421"/>
      <c r="K5" s="421"/>
      <c r="L5" s="421"/>
      <c r="M5" s="421"/>
      <c r="N5" s="421"/>
      <c r="O5" s="421"/>
      <c r="P5" s="421"/>
      <c r="Q5" s="421"/>
      <c r="R5" s="426"/>
      <c r="S5" s="426"/>
      <c r="T5" s="426"/>
      <c r="U5" s="426"/>
      <c r="V5" s="427"/>
      <c r="W5" s="430"/>
      <c r="X5" s="431"/>
      <c r="Y5" s="431"/>
      <c r="Z5" s="431"/>
      <c r="AA5" s="431"/>
      <c r="AB5" s="420"/>
      <c r="AC5" s="426"/>
      <c r="AD5" s="431"/>
      <c r="AE5" s="431"/>
      <c r="AF5" s="431"/>
      <c r="AG5" s="431"/>
      <c r="AH5" s="431"/>
      <c r="AI5" s="431"/>
      <c r="AJ5" s="431"/>
      <c r="AK5" s="431"/>
      <c r="AL5" s="433"/>
      <c r="AM5" s="469" t="s">
        <v>93</v>
      </c>
      <c r="AN5" s="470"/>
      <c r="AO5" s="470"/>
      <c r="AP5" s="470"/>
      <c r="AQ5" s="470"/>
      <c r="AR5" s="470"/>
      <c r="AS5" s="470"/>
      <c r="AT5" s="471"/>
      <c r="AU5" s="472" t="s">
        <v>94</v>
      </c>
      <c r="AV5" s="473"/>
      <c r="AW5" s="473"/>
      <c r="AX5" s="473"/>
      <c r="AY5" s="474" t="s">
        <v>95</v>
      </c>
      <c r="AZ5" s="475"/>
      <c r="BA5" s="475"/>
      <c r="BB5" s="475"/>
      <c r="BC5" s="475"/>
      <c r="BD5" s="475"/>
      <c r="BE5" s="475"/>
      <c r="BF5" s="475"/>
      <c r="BG5" s="475"/>
      <c r="BH5" s="475"/>
      <c r="BI5" s="475"/>
      <c r="BJ5" s="475"/>
      <c r="BK5" s="475"/>
      <c r="BL5" s="475"/>
      <c r="BM5" s="476"/>
      <c r="BN5" s="440">
        <v>31436167</v>
      </c>
      <c r="BO5" s="441"/>
      <c r="BP5" s="441"/>
      <c r="BQ5" s="441"/>
      <c r="BR5" s="441"/>
      <c r="BS5" s="441"/>
      <c r="BT5" s="441"/>
      <c r="BU5" s="442"/>
      <c r="BV5" s="440">
        <v>24326734</v>
      </c>
      <c r="BW5" s="441"/>
      <c r="BX5" s="441"/>
      <c r="BY5" s="441"/>
      <c r="BZ5" s="441"/>
      <c r="CA5" s="441"/>
      <c r="CB5" s="441"/>
      <c r="CC5" s="442"/>
      <c r="CD5" s="443" t="s">
        <v>96</v>
      </c>
      <c r="CE5" s="444"/>
      <c r="CF5" s="444"/>
      <c r="CG5" s="444"/>
      <c r="CH5" s="444"/>
      <c r="CI5" s="444"/>
      <c r="CJ5" s="444"/>
      <c r="CK5" s="444"/>
      <c r="CL5" s="444"/>
      <c r="CM5" s="444"/>
      <c r="CN5" s="444"/>
      <c r="CO5" s="444"/>
      <c r="CP5" s="444"/>
      <c r="CQ5" s="444"/>
      <c r="CR5" s="444"/>
      <c r="CS5" s="445"/>
      <c r="CT5" s="437">
        <v>66.3</v>
      </c>
      <c r="CU5" s="438"/>
      <c r="CV5" s="438"/>
      <c r="CW5" s="438"/>
      <c r="CX5" s="438"/>
      <c r="CY5" s="438"/>
      <c r="CZ5" s="438"/>
      <c r="DA5" s="439"/>
      <c r="DB5" s="437">
        <v>75.3</v>
      </c>
      <c r="DC5" s="438"/>
      <c r="DD5" s="438"/>
      <c r="DE5" s="438"/>
      <c r="DF5" s="438"/>
      <c r="DG5" s="438"/>
      <c r="DH5" s="438"/>
      <c r="DI5" s="439"/>
    </row>
    <row r="6" spans="1:119" ht="18.75" customHeight="1" x14ac:dyDescent="0.2">
      <c r="A6" s="178"/>
      <c r="B6" s="446" t="s">
        <v>97</v>
      </c>
      <c r="C6" s="447"/>
      <c r="D6" s="447"/>
      <c r="E6" s="448"/>
      <c r="F6" s="448"/>
      <c r="G6" s="448"/>
      <c r="H6" s="448"/>
      <c r="I6" s="448"/>
      <c r="J6" s="448"/>
      <c r="K6" s="448"/>
      <c r="L6" s="448" t="s">
        <v>98</v>
      </c>
      <c r="M6" s="448"/>
      <c r="N6" s="448"/>
      <c r="O6" s="448"/>
      <c r="P6" s="448"/>
      <c r="Q6" s="448"/>
      <c r="R6" s="452"/>
      <c r="S6" s="452"/>
      <c r="T6" s="452"/>
      <c r="U6" s="452"/>
      <c r="V6" s="453"/>
      <c r="W6" s="456" t="s">
        <v>99</v>
      </c>
      <c r="X6" s="457"/>
      <c r="Y6" s="457"/>
      <c r="Z6" s="457"/>
      <c r="AA6" s="457"/>
      <c r="AB6" s="447"/>
      <c r="AC6" s="460" t="s">
        <v>100</v>
      </c>
      <c r="AD6" s="461"/>
      <c r="AE6" s="461"/>
      <c r="AF6" s="461"/>
      <c r="AG6" s="461"/>
      <c r="AH6" s="461"/>
      <c r="AI6" s="461"/>
      <c r="AJ6" s="461"/>
      <c r="AK6" s="461"/>
      <c r="AL6" s="462"/>
      <c r="AM6" s="469" t="s">
        <v>101</v>
      </c>
      <c r="AN6" s="470"/>
      <c r="AO6" s="470"/>
      <c r="AP6" s="470"/>
      <c r="AQ6" s="470"/>
      <c r="AR6" s="470"/>
      <c r="AS6" s="470"/>
      <c r="AT6" s="471"/>
      <c r="AU6" s="472" t="s">
        <v>94</v>
      </c>
      <c r="AV6" s="473"/>
      <c r="AW6" s="473"/>
      <c r="AX6" s="473"/>
      <c r="AY6" s="474" t="s">
        <v>102</v>
      </c>
      <c r="AZ6" s="475"/>
      <c r="BA6" s="475"/>
      <c r="BB6" s="475"/>
      <c r="BC6" s="475"/>
      <c r="BD6" s="475"/>
      <c r="BE6" s="475"/>
      <c r="BF6" s="475"/>
      <c r="BG6" s="475"/>
      <c r="BH6" s="475"/>
      <c r="BI6" s="475"/>
      <c r="BJ6" s="475"/>
      <c r="BK6" s="475"/>
      <c r="BL6" s="475"/>
      <c r="BM6" s="476"/>
      <c r="BN6" s="440">
        <v>1632734</v>
      </c>
      <c r="BO6" s="441"/>
      <c r="BP6" s="441"/>
      <c r="BQ6" s="441"/>
      <c r="BR6" s="441"/>
      <c r="BS6" s="441"/>
      <c r="BT6" s="441"/>
      <c r="BU6" s="442"/>
      <c r="BV6" s="440">
        <v>1400033</v>
      </c>
      <c r="BW6" s="441"/>
      <c r="BX6" s="441"/>
      <c r="BY6" s="441"/>
      <c r="BZ6" s="441"/>
      <c r="CA6" s="441"/>
      <c r="CB6" s="441"/>
      <c r="CC6" s="442"/>
      <c r="CD6" s="443" t="s">
        <v>103</v>
      </c>
      <c r="CE6" s="444"/>
      <c r="CF6" s="444"/>
      <c r="CG6" s="444"/>
      <c r="CH6" s="444"/>
      <c r="CI6" s="444"/>
      <c r="CJ6" s="444"/>
      <c r="CK6" s="444"/>
      <c r="CL6" s="444"/>
      <c r="CM6" s="444"/>
      <c r="CN6" s="444"/>
      <c r="CO6" s="444"/>
      <c r="CP6" s="444"/>
      <c r="CQ6" s="444"/>
      <c r="CR6" s="444"/>
      <c r="CS6" s="445"/>
      <c r="CT6" s="477">
        <v>66.3</v>
      </c>
      <c r="CU6" s="478"/>
      <c r="CV6" s="478"/>
      <c r="CW6" s="478"/>
      <c r="CX6" s="478"/>
      <c r="CY6" s="478"/>
      <c r="CZ6" s="478"/>
      <c r="DA6" s="479"/>
      <c r="DB6" s="477">
        <v>75.3</v>
      </c>
      <c r="DC6" s="478"/>
      <c r="DD6" s="478"/>
      <c r="DE6" s="478"/>
      <c r="DF6" s="478"/>
      <c r="DG6" s="478"/>
      <c r="DH6" s="478"/>
      <c r="DI6" s="479"/>
    </row>
    <row r="7" spans="1:119" ht="18.75" customHeight="1" x14ac:dyDescent="0.2">
      <c r="A7" s="178"/>
      <c r="B7" s="416"/>
      <c r="C7" s="417"/>
      <c r="D7" s="417"/>
      <c r="E7" s="418"/>
      <c r="F7" s="418"/>
      <c r="G7" s="418"/>
      <c r="H7" s="418"/>
      <c r="I7" s="418"/>
      <c r="J7" s="418"/>
      <c r="K7" s="418"/>
      <c r="L7" s="418"/>
      <c r="M7" s="418"/>
      <c r="N7" s="418"/>
      <c r="O7" s="418"/>
      <c r="P7" s="418"/>
      <c r="Q7" s="418"/>
      <c r="R7" s="424"/>
      <c r="S7" s="424"/>
      <c r="T7" s="424"/>
      <c r="U7" s="424"/>
      <c r="V7" s="425"/>
      <c r="W7" s="428"/>
      <c r="X7" s="429"/>
      <c r="Y7" s="429"/>
      <c r="Z7" s="429"/>
      <c r="AA7" s="429"/>
      <c r="AB7" s="417"/>
      <c r="AC7" s="463"/>
      <c r="AD7" s="464"/>
      <c r="AE7" s="464"/>
      <c r="AF7" s="464"/>
      <c r="AG7" s="464"/>
      <c r="AH7" s="464"/>
      <c r="AI7" s="464"/>
      <c r="AJ7" s="464"/>
      <c r="AK7" s="464"/>
      <c r="AL7" s="465"/>
      <c r="AM7" s="469" t="s">
        <v>104</v>
      </c>
      <c r="AN7" s="470"/>
      <c r="AO7" s="470"/>
      <c r="AP7" s="470"/>
      <c r="AQ7" s="470"/>
      <c r="AR7" s="470"/>
      <c r="AS7" s="470"/>
      <c r="AT7" s="471"/>
      <c r="AU7" s="472" t="s">
        <v>94</v>
      </c>
      <c r="AV7" s="473"/>
      <c r="AW7" s="473"/>
      <c r="AX7" s="473"/>
      <c r="AY7" s="474" t="s">
        <v>105</v>
      </c>
      <c r="AZ7" s="475"/>
      <c r="BA7" s="475"/>
      <c r="BB7" s="475"/>
      <c r="BC7" s="475"/>
      <c r="BD7" s="475"/>
      <c r="BE7" s="475"/>
      <c r="BF7" s="475"/>
      <c r="BG7" s="475"/>
      <c r="BH7" s="475"/>
      <c r="BI7" s="475"/>
      <c r="BJ7" s="475"/>
      <c r="BK7" s="475"/>
      <c r="BL7" s="475"/>
      <c r="BM7" s="476"/>
      <c r="BN7" s="440">
        <v>178425</v>
      </c>
      <c r="BO7" s="441"/>
      <c r="BP7" s="441"/>
      <c r="BQ7" s="441"/>
      <c r="BR7" s="441"/>
      <c r="BS7" s="441"/>
      <c r="BT7" s="441"/>
      <c r="BU7" s="442"/>
      <c r="BV7" s="440">
        <v>190487</v>
      </c>
      <c r="BW7" s="441"/>
      <c r="BX7" s="441"/>
      <c r="BY7" s="441"/>
      <c r="BZ7" s="441"/>
      <c r="CA7" s="441"/>
      <c r="CB7" s="441"/>
      <c r="CC7" s="442"/>
      <c r="CD7" s="443" t="s">
        <v>106</v>
      </c>
      <c r="CE7" s="444"/>
      <c r="CF7" s="444"/>
      <c r="CG7" s="444"/>
      <c r="CH7" s="444"/>
      <c r="CI7" s="444"/>
      <c r="CJ7" s="444"/>
      <c r="CK7" s="444"/>
      <c r="CL7" s="444"/>
      <c r="CM7" s="444"/>
      <c r="CN7" s="444"/>
      <c r="CO7" s="444"/>
      <c r="CP7" s="444"/>
      <c r="CQ7" s="444"/>
      <c r="CR7" s="444"/>
      <c r="CS7" s="445"/>
      <c r="CT7" s="440">
        <v>2687203</v>
      </c>
      <c r="CU7" s="441"/>
      <c r="CV7" s="441"/>
      <c r="CW7" s="441"/>
      <c r="CX7" s="441"/>
      <c r="CY7" s="441"/>
      <c r="CZ7" s="441"/>
      <c r="DA7" s="442"/>
      <c r="DB7" s="440">
        <v>2485806</v>
      </c>
      <c r="DC7" s="441"/>
      <c r="DD7" s="441"/>
      <c r="DE7" s="441"/>
      <c r="DF7" s="441"/>
      <c r="DG7" s="441"/>
      <c r="DH7" s="441"/>
      <c r="DI7" s="442"/>
    </row>
    <row r="8" spans="1:119" ht="18.75" customHeight="1" thickBot="1" x14ac:dyDescent="0.25">
      <c r="A8" s="178"/>
      <c r="B8" s="449"/>
      <c r="C8" s="450"/>
      <c r="D8" s="450"/>
      <c r="E8" s="451"/>
      <c r="F8" s="451"/>
      <c r="G8" s="451"/>
      <c r="H8" s="451"/>
      <c r="I8" s="451"/>
      <c r="J8" s="451"/>
      <c r="K8" s="451"/>
      <c r="L8" s="451"/>
      <c r="M8" s="451"/>
      <c r="N8" s="451"/>
      <c r="O8" s="451"/>
      <c r="P8" s="451"/>
      <c r="Q8" s="451"/>
      <c r="R8" s="454"/>
      <c r="S8" s="454"/>
      <c r="T8" s="454"/>
      <c r="U8" s="454"/>
      <c r="V8" s="455"/>
      <c r="W8" s="458"/>
      <c r="X8" s="459"/>
      <c r="Y8" s="459"/>
      <c r="Z8" s="459"/>
      <c r="AA8" s="459"/>
      <c r="AB8" s="450"/>
      <c r="AC8" s="466"/>
      <c r="AD8" s="467"/>
      <c r="AE8" s="467"/>
      <c r="AF8" s="467"/>
      <c r="AG8" s="467"/>
      <c r="AH8" s="467"/>
      <c r="AI8" s="467"/>
      <c r="AJ8" s="467"/>
      <c r="AK8" s="467"/>
      <c r="AL8" s="468"/>
      <c r="AM8" s="469" t="s">
        <v>107</v>
      </c>
      <c r="AN8" s="470"/>
      <c r="AO8" s="470"/>
      <c r="AP8" s="470"/>
      <c r="AQ8" s="470"/>
      <c r="AR8" s="470"/>
      <c r="AS8" s="470"/>
      <c r="AT8" s="471"/>
      <c r="AU8" s="472" t="s">
        <v>108</v>
      </c>
      <c r="AV8" s="473"/>
      <c r="AW8" s="473"/>
      <c r="AX8" s="473"/>
      <c r="AY8" s="474" t="s">
        <v>109</v>
      </c>
      <c r="AZ8" s="475"/>
      <c r="BA8" s="475"/>
      <c r="BB8" s="475"/>
      <c r="BC8" s="475"/>
      <c r="BD8" s="475"/>
      <c r="BE8" s="475"/>
      <c r="BF8" s="475"/>
      <c r="BG8" s="475"/>
      <c r="BH8" s="475"/>
      <c r="BI8" s="475"/>
      <c r="BJ8" s="475"/>
      <c r="BK8" s="475"/>
      <c r="BL8" s="475"/>
      <c r="BM8" s="476"/>
      <c r="BN8" s="440">
        <v>1454309</v>
      </c>
      <c r="BO8" s="441"/>
      <c r="BP8" s="441"/>
      <c r="BQ8" s="441"/>
      <c r="BR8" s="441"/>
      <c r="BS8" s="441"/>
      <c r="BT8" s="441"/>
      <c r="BU8" s="442"/>
      <c r="BV8" s="440">
        <v>1209546</v>
      </c>
      <c r="BW8" s="441"/>
      <c r="BX8" s="441"/>
      <c r="BY8" s="441"/>
      <c r="BZ8" s="441"/>
      <c r="CA8" s="441"/>
      <c r="CB8" s="441"/>
      <c r="CC8" s="442"/>
      <c r="CD8" s="443" t="s">
        <v>110</v>
      </c>
      <c r="CE8" s="444"/>
      <c r="CF8" s="444"/>
      <c r="CG8" s="444"/>
      <c r="CH8" s="444"/>
      <c r="CI8" s="444"/>
      <c r="CJ8" s="444"/>
      <c r="CK8" s="444"/>
      <c r="CL8" s="444"/>
      <c r="CM8" s="444"/>
      <c r="CN8" s="444"/>
      <c r="CO8" s="444"/>
      <c r="CP8" s="444"/>
      <c r="CQ8" s="444"/>
      <c r="CR8" s="444"/>
      <c r="CS8" s="445"/>
      <c r="CT8" s="480">
        <v>0.7</v>
      </c>
      <c r="CU8" s="481"/>
      <c r="CV8" s="481"/>
      <c r="CW8" s="481"/>
      <c r="CX8" s="481"/>
      <c r="CY8" s="481"/>
      <c r="CZ8" s="481"/>
      <c r="DA8" s="482"/>
      <c r="DB8" s="480">
        <v>0.71</v>
      </c>
      <c r="DC8" s="481"/>
      <c r="DD8" s="481"/>
      <c r="DE8" s="481"/>
      <c r="DF8" s="481"/>
      <c r="DG8" s="481"/>
      <c r="DH8" s="481"/>
      <c r="DI8" s="482"/>
    </row>
    <row r="9" spans="1:119" ht="18.75" customHeight="1" thickBot="1" x14ac:dyDescent="0.25">
      <c r="A9" s="178"/>
      <c r="B9" s="434" t="s">
        <v>111</v>
      </c>
      <c r="C9" s="435"/>
      <c r="D9" s="435"/>
      <c r="E9" s="435"/>
      <c r="F9" s="435"/>
      <c r="G9" s="435"/>
      <c r="H9" s="435"/>
      <c r="I9" s="435"/>
      <c r="J9" s="435"/>
      <c r="K9" s="483"/>
      <c r="L9" s="484" t="s">
        <v>112</v>
      </c>
      <c r="M9" s="485"/>
      <c r="N9" s="485"/>
      <c r="O9" s="485"/>
      <c r="P9" s="485"/>
      <c r="Q9" s="486"/>
      <c r="R9" s="487">
        <v>0</v>
      </c>
      <c r="S9" s="488"/>
      <c r="T9" s="488"/>
      <c r="U9" s="488"/>
      <c r="V9" s="489"/>
      <c r="W9" s="397" t="s">
        <v>113</v>
      </c>
      <c r="X9" s="398"/>
      <c r="Y9" s="398"/>
      <c r="Z9" s="398"/>
      <c r="AA9" s="398"/>
      <c r="AB9" s="398"/>
      <c r="AC9" s="398"/>
      <c r="AD9" s="398"/>
      <c r="AE9" s="398"/>
      <c r="AF9" s="398"/>
      <c r="AG9" s="398"/>
      <c r="AH9" s="398"/>
      <c r="AI9" s="398"/>
      <c r="AJ9" s="398"/>
      <c r="AK9" s="398"/>
      <c r="AL9" s="399"/>
      <c r="AM9" s="469" t="s">
        <v>114</v>
      </c>
      <c r="AN9" s="470"/>
      <c r="AO9" s="470"/>
      <c r="AP9" s="470"/>
      <c r="AQ9" s="470"/>
      <c r="AR9" s="470"/>
      <c r="AS9" s="470"/>
      <c r="AT9" s="471"/>
      <c r="AU9" s="472" t="s">
        <v>115</v>
      </c>
      <c r="AV9" s="473"/>
      <c r="AW9" s="473"/>
      <c r="AX9" s="473"/>
      <c r="AY9" s="474" t="s">
        <v>116</v>
      </c>
      <c r="AZ9" s="475"/>
      <c r="BA9" s="475"/>
      <c r="BB9" s="475"/>
      <c r="BC9" s="475"/>
      <c r="BD9" s="475"/>
      <c r="BE9" s="475"/>
      <c r="BF9" s="475"/>
      <c r="BG9" s="475"/>
      <c r="BH9" s="475"/>
      <c r="BI9" s="475"/>
      <c r="BJ9" s="475"/>
      <c r="BK9" s="475"/>
      <c r="BL9" s="475"/>
      <c r="BM9" s="476"/>
      <c r="BN9" s="440">
        <v>244763</v>
      </c>
      <c r="BO9" s="441"/>
      <c r="BP9" s="441"/>
      <c r="BQ9" s="441"/>
      <c r="BR9" s="441"/>
      <c r="BS9" s="441"/>
      <c r="BT9" s="441"/>
      <c r="BU9" s="442"/>
      <c r="BV9" s="440">
        <v>-43741</v>
      </c>
      <c r="BW9" s="441"/>
      <c r="BX9" s="441"/>
      <c r="BY9" s="441"/>
      <c r="BZ9" s="441"/>
      <c r="CA9" s="441"/>
      <c r="CB9" s="441"/>
      <c r="CC9" s="442"/>
      <c r="CD9" s="443" t="s">
        <v>117</v>
      </c>
      <c r="CE9" s="444"/>
      <c r="CF9" s="444"/>
      <c r="CG9" s="444"/>
      <c r="CH9" s="444"/>
      <c r="CI9" s="444"/>
      <c r="CJ9" s="444"/>
      <c r="CK9" s="444"/>
      <c r="CL9" s="444"/>
      <c r="CM9" s="444"/>
      <c r="CN9" s="444"/>
      <c r="CO9" s="444"/>
      <c r="CP9" s="444"/>
      <c r="CQ9" s="444"/>
      <c r="CR9" s="444"/>
      <c r="CS9" s="445"/>
      <c r="CT9" s="437">
        <v>1.9</v>
      </c>
      <c r="CU9" s="438"/>
      <c r="CV9" s="438"/>
      <c r="CW9" s="438"/>
      <c r="CX9" s="438"/>
      <c r="CY9" s="438"/>
      <c r="CZ9" s="438"/>
      <c r="DA9" s="439"/>
      <c r="DB9" s="437">
        <v>1.4</v>
      </c>
      <c r="DC9" s="438"/>
      <c r="DD9" s="438"/>
      <c r="DE9" s="438"/>
      <c r="DF9" s="438"/>
      <c r="DG9" s="438"/>
      <c r="DH9" s="438"/>
      <c r="DI9" s="439"/>
    </row>
    <row r="10" spans="1:119" ht="18.75" customHeight="1" thickBot="1" x14ac:dyDescent="0.25">
      <c r="A10" s="178"/>
      <c r="B10" s="434"/>
      <c r="C10" s="435"/>
      <c r="D10" s="435"/>
      <c r="E10" s="435"/>
      <c r="F10" s="435"/>
      <c r="G10" s="435"/>
      <c r="H10" s="435"/>
      <c r="I10" s="435"/>
      <c r="J10" s="435"/>
      <c r="K10" s="483"/>
      <c r="L10" s="490" t="s">
        <v>118</v>
      </c>
      <c r="M10" s="470"/>
      <c r="N10" s="470"/>
      <c r="O10" s="470"/>
      <c r="P10" s="470"/>
      <c r="Q10" s="471"/>
      <c r="R10" s="491">
        <v>0</v>
      </c>
      <c r="S10" s="492"/>
      <c r="T10" s="492"/>
      <c r="U10" s="492"/>
      <c r="V10" s="493"/>
      <c r="W10" s="428"/>
      <c r="X10" s="429"/>
      <c r="Y10" s="429"/>
      <c r="Z10" s="429"/>
      <c r="AA10" s="429"/>
      <c r="AB10" s="429"/>
      <c r="AC10" s="429"/>
      <c r="AD10" s="429"/>
      <c r="AE10" s="429"/>
      <c r="AF10" s="429"/>
      <c r="AG10" s="429"/>
      <c r="AH10" s="429"/>
      <c r="AI10" s="429"/>
      <c r="AJ10" s="429"/>
      <c r="AK10" s="429"/>
      <c r="AL10" s="432"/>
      <c r="AM10" s="469" t="s">
        <v>119</v>
      </c>
      <c r="AN10" s="470"/>
      <c r="AO10" s="470"/>
      <c r="AP10" s="470"/>
      <c r="AQ10" s="470"/>
      <c r="AR10" s="470"/>
      <c r="AS10" s="470"/>
      <c r="AT10" s="471"/>
      <c r="AU10" s="472" t="s">
        <v>94</v>
      </c>
      <c r="AV10" s="473"/>
      <c r="AW10" s="473"/>
      <c r="AX10" s="473"/>
      <c r="AY10" s="474" t="s">
        <v>120</v>
      </c>
      <c r="AZ10" s="475"/>
      <c r="BA10" s="475"/>
      <c r="BB10" s="475"/>
      <c r="BC10" s="475"/>
      <c r="BD10" s="475"/>
      <c r="BE10" s="475"/>
      <c r="BF10" s="475"/>
      <c r="BG10" s="475"/>
      <c r="BH10" s="475"/>
      <c r="BI10" s="475"/>
      <c r="BJ10" s="475"/>
      <c r="BK10" s="475"/>
      <c r="BL10" s="475"/>
      <c r="BM10" s="476"/>
      <c r="BN10" s="440">
        <v>611443</v>
      </c>
      <c r="BO10" s="441"/>
      <c r="BP10" s="441"/>
      <c r="BQ10" s="441"/>
      <c r="BR10" s="441"/>
      <c r="BS10" s="441"/>
      <c r="BT10" s="441"/>
      <c r="BU10" s="442"/>
      <c r="BV10" s="440">
        <v>627503</v>
      </c>
      <c r="BW10" s="441"/>
      <c r="BX10" s="441"/>
      <c r="BY10" s="441"/>
      <c r="BZ10" s="441"/>
      <c r="CA10" s="441"/>
      <c r="CB10" s="441"/>
      <c r="CC10" s="442"/>
      <c r="CD10" s="181" t="s">
        <v>121</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5">
      <c r="A11" s="178"/>
      <c r="B11" s="434"/>
      <c r="C11" s="435"/>
      <c r="D11" s="435"/>
      <c r="E11" s="435"/>
      <c r="F11" s="435"/>
      <c r="G11" s="435"/>
      <c r="H11" s="435"/>
      <c r="I11" s="435"/>
      <c r="J11" s="435"/>
      <c r="K11" s="483"/>
      <c r="L11" s="494" t="s">
        <v>122</v>
      </c>
      <c r="M11" s="495"/>
      <c r="N11" s="495"/>
      <c r="O11" s="495"/>
      <c r="P11" s="495"/>
      <c r="Q11" s="496"/>
      <c r="R11" s="497" t="s">
        <v>123</v>
      </c>
      <c r="S11" s="498"/>
      <c r="T11" s="498"/>
      <c r="U11" s="498"/>
      <c r="V11" s="499"/>
      <c r="W11" s="428"/>
      <c r="X11" s="429"/>
      <c r="Y11" s="429"/>
      <c r="Z11" s="429"/>
      <c r="AA11" s="429"/>
      <c r="AB11" s="429"/>
      <c r="AC11" s="429"/>
      <c r="AD11" s="429"/>
      <c r="AE11" s="429"/>
      <c r="AF11" s="429"/>
      <c r="AG11" s="429"/>
      <c r="AH11" s="429"/>
      <c r="AI11" s="429"/>
      <c r="AJ11" s="429"/>
      <c r="AK11" s="429"/>
      <c r="AL11" s="432"/>
      <c r="AM11" s="469" t="s">
        <v>124</v>
      </c>
      <c r="AN11" s="470"/>
      <c r="AO11" s="470"/>
      <c r="AP11" s="470"/>
      <c r="AQ11" s="470"/>
      <c r="AR11" s="470"/>
      <c r="AS11" s="470"/>
      <c r="AT11" s="471"/>
      <c r="AU11" s="472" t="s">
        <v>125</v>
      </c>
      <c r="AV11" s="473"/>
      <c r="AW11" s="473"/>
      <c r="AX11" s="473"/>
      <c r="AY11" s="474" t="s">
        <v>126</v>
      </c>
      <c r="AZ11" s="475"/>
      <c r="BA11" s="475"/>
      <c r="BB11" s="475"/>
      <c r="BC11" s="475"/>
      <c r="BD11" s="475"/>
      <c r="BE11" s="475"/>
      <c r="BF11" s="475"/>
      <c r="BG11" s="475"/>
      <c r="BH11" s="475"/>
      <c r="BI11" s="475"/>
      <c r="BJ11" s="475"/>
      <c r="BK11" s="475"/>
      <c r="BL11" s="475"/>
      <c r="BM11" s="476"/>
      <c r="BN11" s="440">
        <v>0</v>
      </c>
      <c r="BO11" s="441"/>
      <c r="BP11" s="441"/>
      <c r="BQ11" s="441"/>
      <c r="BR11" s="441"/>
      <c r="BS11" s="441"/>
      <c r="BT11" s="441"/>
      <c r="BU11" s="442"/>
      <c r="BV11" s="440">
        <v>0</v>
      </c>
      <c r="BW11" s="441"/>
      <c r="BX11" s="441"/>
      <c r="BY11" s="441"/>
      <c r="BZ11" s="441"/>
      <c r="CA11" s="441"/>
      <c r="CB11" s="441"/>
      <c r="CC11" s="442"/>
      <c r="CD11" s="443" t="s">
        <v>127</v>
      </c>
      <c r="CE11" s="444"/>
      <c r="CF11" s="444"/>
      <c r="CG11" s="444"/>
      <c r="CH11" s="444"/>
      <c r="CI11" s="444"/>
      <c r="CJ11" s="444"/>
      <c r="CK11" s="444"/>
      <c r="CL11" s="444"/>
      <c r="CM11" s="444"/>
      <c r="CN11" s="444"/>
      <c r="CO11" s="444"/>
      <c r="CP11" s="444"/>
      <c r="CQ11" s="444"/>
      <c r="CR11" s="444"/>
      <c r="CS11" s="445"/>
      <c r="CT11" s="480" t="s">
        <v>128</v>
      </c>
      <c r="CU11" s="481"/>
      <c r="CV11" s="481"/>
      <c r="CW11" s="481"/>
      <c r="CX11" s="481"/>
      <c r="CY11" s="481"/>
      <c r="CZ11" s="481"/>
      <c r="DA11" s="482"/>
      <c r="DB11" s="480" t="s">
        <v>129</v>
      </c>
      <c r="DC11" s="481"/>
      <c r="DD11" s="481"/>
      <c r="DE11" s="481"/>
      <c r="DF11" s="481"/>
      <c r="DG11" s="481"/>
      <c r="DH11" s="481"/>
      <c r="DI11" s="482"/>
    </row>
    <row r="12" spans="1:119" ht="18.75" customHeight="1" x14ac:dyDescent="0.2">
      <c r="A12" s="178"/>
      <c r="B12" s="500" t="s">
        <v>130</v>
      </c>
      <c r="C12" s="501"/>
      <c r="D12" s="501"/>
      <c r="E12" s="501"/>
      <c r="F12" s="501"/>
      <c r="G12" s="501"/>
      <c r="H12" s="501"/>
      <c r="I12" s="501"/>
      <c r="J12" s="501"/>
      <c r="K12" s="502"/>
      <c r="L12" s="509" t="s">
        <v>131</v>
      </c>
      <c r="M12" s="510"/>
      <c r="N12" s="510"/>
      <c r="O12" s="510"/>
      <c r="P12" s="510"/>
      <c r="Q12" s="511"/>
      <c r="R12" s="512">
        <v>5641</v>
      </c>
      <c r="S12" s="513"/>
      <c r="T12" s="513"/>
      <c r="U12" s="513"/>
      <c r="V12" s="514"/>
      <c r="W12" s="515" t="s">
        <v>1</v>
      </c>
      <c r="X12" s="473"/>
      <c r="Y12" s="473"/>
      <c r="Z12" s="473"/>
      <c r="AA12" s="473"/>
      <c r="AB12" s="516"/>
      <c r="AC12" s="517" t="s">
        <v>132</v>
      </c>
      <c r="AD12" s="518"/>
      <c r="AE12" s="518"/>
      <c r="AF12" s="518"/>
      <c r="AG12" s="519"/>
      <c r="AH12" s="517" t="s">
        <v>133</v>
      </c>
      <c r="AI12" s="518"/>
      <c r="AJ12" s="518"/>
      <c r="AK12" s="518"/>
      <c r="AL12" s="520"/>
      <c r="AM12" s="469" t="s">
        <v>134</v>
      </c>
      <c r="AN12" s="470"/>
      <c r="AO12" s="470"/>
      <c r="AP12" s="470"/>
      <c r="AQ12" s="470"/>
      <c r="AR12" s="470"/>
      <c r="AS12" s="470"/>
      <c r="AT12" s="471"/>
      <c r="AU12" s="472" t="s">
        <v>135</v>
      </c>
      <c r="AV12" s="473"/>
      <c r="AW12" s="473"/>
      <c r="AX12" s="473"/>
      <c r="AY12" s="474" t="s">
        <v>136</v>
      </c>
      <c r="AZ12" s="475"/>
      <c r="BA12" s="475"/>
      <c r="BB12" s="475"/>
      <c r="BC12" s="475"/>
      <c r="BD12" s="475"/>
      <c r="BE12" s="475"/>
      <c r="BF12" s="475"/>
      <c r="BG12" s="475"/>
      <c r="BH12" s="475"/>
      <c r="BI12" s="475"/>
      <c r="BJ12" s="475"/>
      <c r="BK12" s="475"/>
      <c r="BL12" s="475"/>
      <c r="BM12" s="476"/>
      <c r="BN12" s="440">
        <v>500000</v>
      </c>
      <c r="BO12" s="441"/>
      <c r="BP12" s="441"/>
      <c r="BQ12" s="441"/>
      <c r="BR12" s="441"/>
      <c r="BS12" s="441"/>
      <c r="BT12" s="441"/>
      <c r="BU12" s="442"/>
      <c r="BV12" s="440">
        <v>500000</v>
      </c>
      <c r="BW12" s="441"/>
      <c r="BX12" s="441"/>
      <c r="BY12" s="441"/>
      <c r="BZ12" s="441"/>
      <c r="CA12" s="441"/>
      <c r="CB12" s="441"/>
      <c r="CC12" s="442"/>
      <c r="CD12" s="443" t="s">
        <v>137</v>
      </c>
      <c r="CE12" s="444"/>
      <c r="CF12" s="444"/>
      <c r="CG12" s="444"/>
      <c r="CH12" s="444"/>
      <c r="CI12" s="444"/>
      <c r="CJ12" s="444"/>
      <c r="CK12" s="444"/>
      <c r="CL12" s="444"/>
      <c r="CM12" s="444"/>
      <c r="CN12" s="444"/>
      <c r="CO12" s="444"/>
      <c r="CP12" s="444"/>
      <c r="CQ12" s="444"/>
      <c r="CR12" s="444"/>
      <c r="CS12" s="445"/>
      <c r="CT12" s="480" t="s">
        <v>128</v>
      </c>
      <c r="CU12" s="481"/>
      <c r="CV12" s="481"/>
      <c r="CW12" s="481"/>
      <c r="CX12" s="481"/>
      <c r="CY12" s="481"/>
      <c r="CZ12" s="481"/>
      <c r="DA12" s="482"/>
      <c r="DB12" s="480" t="s">
        <v>138</v>
      </c>
      <c r="DC12" s="481"/>
      <c r="DD12" s="481"/>
      <c r="DE12" s="481"/>
      <c r="DF12" s="481"/>
      <c r="DG12" s="481"/>
      <c r="DH12" s="481"/>
      <c r="DI12" s="482"/>
    </row>
    <row r="13" spans="1:119" ht="18.75" customHeight="1" x14ac:dyDescent="0.2">
      <c r="A13" s="178"/>
      <c r="B13" s="503"/>
      <c r="C13" s="504"/>
      <c r="D13" s="504"/>
      <c r="E13" s="504"/>
      <c r="F13" s="504"/>
      <c r="G13" s="504"/>
      <c r="H13" s="504"/>
      <c r="I13" s="504"/>
      <c r="J13" s="504"/>
      <c r="K13" s="505"/>
      <c r="L13" s="187"/>
      <c r="M13" s="531" t="s">
        <v>139</v>
      </c>
      <c r="N13" s="532"/>
      <c r="O13" s="532"/>
      <c r="P13" s="532"/>
      <c r="Q13" s="533"/>
      <c r="R13" s="524">
        <v>5612</v>
      </c>
      <c r="S13" s="525"/>
      <c r="T13" s="525"/>
      <c r="U13" s="525"/>
      <c r="V13" s="526"/>
      <c r="W13" s="456" t="s">
        <v>140</v>
      </c>
      <c r="X13" s="457"/>
      <c r="Y13" s="457"/>
      <c r="Z13" s="457"/>
      <c r="AA13" s="457"/>
      <c r="AB13" s="447"/>
      <c r="AC13" s="491" t="s">
        <v>128</v>
      </c>
      <c r="AD13" s="492"/>
      <c r="AE13" s="492"/>
      <c r="AF13" s="492"/>
      <c r="AG13" s="534"/>
      <c r="AH13" s="491" t="s">
        <v>129</v>
      </c>
      <c r="AI13" s="492"/>
      <c r="AJ13" s="492"/>
      <c r="AK13" s="492"/>
      <c r="AL13" s="493"/>
      <c r="AM13" s="469" t="s">
        <v>141</v>
      </c>
      <c r="AN13" s="470"/>
      <c r="AO13" s="470"/>
      <c r="AP13" s="470"/>
      <c r="AQ13" s="470"/>
      <c r="AR13" s="470"/>
      <c r="AS13" s="470"/>
      <c r="AT13" s="471"/>
      <c r="AU13" s="472" t="s">
        <v>142</v>
      </c>
      <c r="AV13" s="473"/>
      <c r="AW13" s="473"/>
      <c r="AX13" s="473"/>
      <c r="AY13" s="474" t="s">
        <v>143</v>
      </c>
      <c r="AZ13" s="475"/>
      <c r="BA13" s="475"/>
      <c r="BB13" s="475"/>
      <c r="BC13" s="475"/>
      <c r="BD13" s="475"/>
      <c r="BE13" s="475"/>
      <c r="BF13" s="475"/>
      <c r="BG13" s="475"/>
      <c r="BH13" s="475"/>
      <c r="BI13" s="475"/>
      <c r="BJ13" s="475"/>
      <c r="BK13" s="475"/>
      <c r="BL13" s="475"/>
      <c r="BM13" s="476"/>
      <c r="BN13" s="440">
        <v>356206</v>
      </c>
      <c r="BO13" s="441"/>
      <c r="BP13" s="441"/>
      <c r="BQ13" s="441"/>
      <c r="BR13" s="441"/>
      <c r="BS13" s="441"/>
      <c r="BT13" s="441"/>
      <c r="BU13" s="442"/>
      <c r="BV13" s="440">
        <v>83762</v>
      </c>
      <c r="BW13" s="441"/>
      <c r="BX13" s="441"/>
      <c r="BY13" s="441"/>
      <c r="BZ13" s="441"/>
      <c r="CA13" s="441"/>
      <c r="CB13" s="441"/>
      <c r="CC13" s="442"/>
      <c r="CD13" s="443" t="s">
        <v>144</v>
      </c>
      <c r="CE13" s="444"/>
      <c r="CF13" s="444"/>
      <c r="CG13" s="444"/>
      <c r="CH13" s="444"/>
      <c r="CI13" s="444"/>
      <c r="CJ13" s="444"/>
      <c r="CK13" s="444"/>
      <c r="CL13" s="444"/>
      <c r="CM13" s="444"/>
      <c r="CN13" s="444"/>
      <c r="CO13" s="444"/>
      <c r="CP13" s="444"/>
      <c r="CQ13" s="444"/>
      <c r="CR13" s="444"/>
      <c r="CS13" s="445"/>
      <c r="CT13" s="437">
        <v>4.4000000000000004</v>
      </c>
      <c r="CU13" s="438"/>
      <c r="CV13" s="438"/>
      <c r="CW13" s="438"/>
      <c r="CX13" s="438"/>
      <c r="CY13" s="438"/>
      <c r="CZ13" s="438"/>
      <c r="DA13" s="439"/>
      <c r="DB13" s="437">
        <v>5.6</v>
      </c>
      <c r="DC13" s="438"/>
      <c r="DD13" s="438"/>
      <c r="DE13" s="438"/>
      <c r="DF13" s="438"/>
      <c r="DG13" s="438"/>
      <c r="DH13" s="438"/>
      <c r="DI13" s="439"/>
    </row>
    <row r="14" spans="1:119" ht="18.75" customHeight="1" thickBot="1" x14ac:dyDescent="0.25">
      <c r="A14" s="178"/>
      <c r="B14" s="503"/>
      <c r="C14" s="504"/>
      <c r="D14" s="504"/>
      <c r="E14" s="504"/>
      <c r="F14" s="504"/>
      <c r="G14" s="504"/>
      <c r="H14" s="504"/>
      <c r="I14" s="504"/>
      <c r="J14" s="504"/>
      <c r="K14" s="505"/>
      <c r="L14" s="521" t="s">
        <v>145</v>
      </c>
      <c r="M14" s="522"/>
      <c r="N14" s="522"/>
      <c r="O14" s="522"/>
      <c r="P14" s="522"/>
      <c r="Q14" s="523"/>
      <c r="R14" s="524">
        <v>5789</v>
      </c>
      <c r="S14" s="525"/>
      <c r="T14" s="525"/>
      <c r="U14" s="525"/>
      <c r="V14" s="526"/>
      <c r="W14" s="430"/>
      <c r="X14" s="431"/>
      <c r="Y14" s="431"/>
      <c r="Z14" s="431"/>
      <c r="AA14" s="431"/>
      <c r="AB14" s="420"/>
      <c r="AC14" s="527" t="s">
        <v>146</v>
      </c>
      <c r="AD14" s="528"/>
      <c r="AE14" s="528"/>
      <c r="AF14" s="528"/>
      <c r="AG14" s="529"/>
      <c r="AH14" s="527" t="s">
        <v>128</v>
      </c>
      <c r="AI14" s="528"/>
      <c r="AJ14" s="528"/>
      <c r="AK14" s="528"/>
      <c r="AL14" s="530"/>
      <c r="AM14" s="469"/>
      <c r="AN14" s="470"/>
      <c r="AO14" s="470"/>
      <c r="AP14" s="470"/>
      <c r="AQ14" s="470"/>
      <c r="AR14" s="470"/>
      <c r="AS14" s="470"/>
      <c r="AT14" s="471"/>
      <c r="AU14" s="472"/>
      <c r="AV14" s="473"/>
      <c r="AW14" s="473"/>
      <c r="AX14" s="473"/>
      <c r="AY14" s="474"/>
      <c r="AZ14" s="475"/>
      <c r="BA14" s="475"/>
      <c r="BB14" s="475"/>
      <c r="BC14" s="475"/>
      <c r="BD14" s="475"/>
      <c r="BE14" s="475"/>
      <c r="BF14" s="475"/>
      <c r="BG14" s="475"/>
      <c r="BH14" s="475"/>
      <c r="BI14" s="475"/>
      <c r="BJ14" s="475"/>
      <c r="BK14" s="475"/>
      <c r="BL14" s="475"/>
      <c r="BM14" s="476"/>
      <c r="BN14" s="440"/>
      <c r="BO14" s="441"/>
      <c r="BP14" s="441"/>
      <c r="BQ14" s="441"/>
      <c r="BR14" s="441"/>
      <c r="BS14" s="441"/>
      <c r="BT14" s="441"/>
      <c r="BU14" s="442"/>
      <c r="BV14" s="440"/>
      <c r="BW14" s="441"/>
      <c r="BX14" s="441"/>
      <c r="BY14" s="441"/>
      <c r="BZ14" s="441"/>
      <c r="CA14" s="441"/>
      <c r="CB14" s="441"/>
      <c r="CC14" s="442"/>
      <c r="CD14" s="535" t="s">
        <v>147</v>
      </c>
      <c r="CE14" s="536"/>
      <c r="CF14" s="536"/>
      <c r="CG14" s="536"/>
      <c r="CH14" s="536"/>
      <c r="CI14" s="536"/>
      <c r="CJ14" s="536"/>
      <c r="CK14" s="536"/>
      <c r="CL14" s="536"/>
      <c r="CM14" s="536"/>
      <c r="CN14" s="536"/>
      <c r="CO14" s="536"/>
      <c r="CP14" s="536"/>
      <c r="CQ14" s="536"/>
      <c r="CR14" s="536"/>
      <c r="CS14" s="537"/>
      <c r="CT14" s="538" t="s">
        <v>129</v>
      </c>
      <c r="CU14" s="539"/>
      <c r="CV14" s="539"/>
      <c r="CW14" s="539"/>
      <c r="CX14" s="539"/>
      <c r="CY14" s="539"/>
      <c r="CZ14" s="539"/>
      <c r="DA14" s="540"/>
      <c r="DB14" s="538" t="s">
        <v>146</v>
      </c>
      <c r="DC14" s="539"/>
      <c r="DD14" s="539"/>
      <c r="DE14" s="539"/>
      <c r="DF14" s="539"/>
      <c r="DG14" s="539"/>
      <c r="DH14" s="539"/>
      <c r="DI14" s="540"/>
    </row>
    <row r="15" spans="1:119" ht="18.75" customHeight="1" x14ac:dyDescent="0.2">
      <c r="A15" s="178"/>
      <c r="B15" s="503"/>
      <c r="C15" s="504"/>
      <c r="D15" s="504"/>
      <c r="E15" s="504"/>
      <c r="F15" s="504"/>
      <c r="G15" s="504"/>
      <c r="H15" s="504"/>
      <c r="I15" s="504"/>
      <c r="J15" s="504"/>
      <c r="K15" s="505"/>
      <c r="L15" s="187"/>
      <c r="M15" s="531" t="s">
        <v>148</v>
      </c>
      <c r="N15" s="532"/>
      <c r="O15" s="532"/>
      <c r="P15" s="532"/>
      <c r="Q15" s="533"/>
      <c r="R15" s="524">
        <v>5760</v>
      </c>
      <c r="S15" s="525"/>
      <c r="T15" s="525"/>
      <c r="U15" s="525"/>
      <c r="V15" s="526"/>
      <c r="W15" s="456" t="s">
        <v>149</v>
      </c>
      <c r="X15" s="457"/>
      <c r="Y15" s="457"/>
      <c r="Z15" s="457"/>
      <c r="AA15" s="457"/>
      <c r="AB15" s="447"/>
      <c r="AC15" s="491" t="s">
        <v>128</v>
      </c>
      <c r="AD15" s="492"/>
      <c r="AE15" s="492"/>
      <c r="AF15" s="492"/>
      <c r="AG15" s="534"/>
      <c r="AH15" s="491" t="s">
        <v>123</v>
      </c>
      <c r="AI15" s="492"/>
      <c r="AJ15" s="492"/>
      <c r="AK15" s="492"/>
      <c r="AL15" s="493"/>
      <c r="AM15" s="469"/>
      <c r="AN15" s="470"/>
      <c r="AO15" s="470"/>
      <c r="AP15" s="470"/>
      <c r="AQ15" s="470"/>
      <c r="AR15" s="470"/>
      <c r="AS15" s="470"/>
      <c r="AT15" s="471"/>
      <c r="AU15" s="472"/>
      <c r="AV15" s="473"/>
      <c r="AW15" s="473"/>
      <c r="AX15" s="473"/>
      <c r="AY15" s="400" t="s">
        <v>150</v>
      </c>
      <c r="AZ15" s="401"/>
      <c r="BA15" s="401"/>
      <c r="BB15" s="401"/>
      <c r="BC15" s="401"/>
      <c r="BD15" s="401"/>
      <c r="BE15" s="401"/>
      <c r="BF15" s="401"/>
      <c r="BG15" s="401"/>
      <c r="BH15" s="401"/>
      <c r="BI15" s="401"/>
      <c r="BJ15" s="401"/>
      <c r="BK15" s="401"/>
      <c r="BL15" s="401"/>
      <c r="BM15" s="402"/>
      <c r="BN15" s="403">
        <v>1424283</v>
      </c>
      <c r="BO15" s="404"/>
      <c r="BP15" s="404"/>
      <c r="BQ15" s="404"/>
      <c r="BR15" s="404"/>
      <c r="BS15" s="404"/>
      <c r="BT15" s="404"/>
      <c r="BU15" s="405"/>
      <c r="BV15" s="403">
        <v>1363045</v>
      </c>
      <c r="BW15" s="404"/>
      <c r="BX15" s="404"/>
      <c r="BY15" s="404"/>
      <c r="BZ15" s="404"/>
      <c r="CA15" s="404"/>
      <c r="CB15" s="404"/>
      <c r="CC15" s="405"/>
      <c r="CD15" s="541" t="s">
        <v>151</v>
      </c>
      <c r="CE15" s="542"/>
      <c r="CF15" s="542"/>
      <c r="CG15" s="542"/>
      <c r="CH15" s="542"/>
      <c r="CI15" s="542"/>
      <c r="CJ15" s="542"/>
      <c r="CK15" s="542"/>
      <c r="CL15" s="542"/>
      <c r="CM15" s="542"/>
      <c r="CN15" s="542"/>
      <c r="CO15" s="542"/>
      <c r="CP15" s="542"/>
      <c r="CQ15" s="542"/>
      <c r="CR15" s="542"/>
      <c r="CS15" s="543"/>
      <c r="CT15" s="188"/>
      <c r="CU15" s="189"/>
      <c r="CV15" s="189"/>
      <c r="CW15" s="189"/>
      <c r="CX15" s="189"/>
      <c r="CY15" s="189"/>
      <c r="CZ15" s="189"/>
      <c r="DA15" s="190"/>
      <c r="DB15" s="188"/>
      <c r="DC15" s="189"/>
      <c r="DD15" s="189"/>
      <c r="DE15" s="189"/>
      <c r="DF15" s="189"/>
      <c r="DG15" s="189"/>
      <c r="DH15" s="189"/>
      <c r="DI15" s="190"/>
    </row>
    <row r="16" spans="1:119" ht="18.75" customHeight="1" x14ac:dyDescent="0.2">
      <c r="A16" s="178"/>
      <c r="B16" s="503"/>
      <c r="C16" s="504"/>
      <c r="D16" s="504"/>
      <c r="E16" s="504"/>
      <c r="F16" s="504"/>
      <c r="G16" s="504"/>
      <c r="H16" s="504"/>
      <c r="I16" s="504"/>
      <c r="J16" s="504"/>
      <c r="K16" s="505"/>
      <c r="L16" s="521" t="s">
        <v>152</v>
      </c>
      <c r="M16" s="544"/>
      <c r="N16" s="544"/>
      <c r="O16" s="544"/>
      <c r="P16" s="544"/>
      <c r="Q16" s="545"/>
      <c r="R16" s="546" t="s">
        <v>153</v>
      </c>
      <c r="S16" s="547"/>
      <c r="T16" s="547"/>
      <c r="U16" s="547"/>
      <c r="V16" s="548"/>
      <c r="W16" s="430"/>
      <c r="X16" s="431"/>
      <c r="Y16" s="431"/>
      <c r="Z16" s="431"/>
      <c r="AA16" s="431"/>
      <c r="AB16" s="420"/>
      <c r="AC16" s="527" t="s">
        <v>129</v>
      </c>
      <c r="AD16" s="528"/>
      <c r="AE16" s="528"/>
      <c r="AF16" s="528"/>
      <c r="AG16" s="529"/>
      <c r="AH16" s="527" t="s">
        <v>129</v>
      </c>
      <c r="AI16" s="528"/>
      <c r="AJ16" s="528"/>
      <c r="AK16" s="528"/>
      <c r="AL16" s="530"/>
      <c r="AM16" s="469"/>
      <c r="AN16" s="470"/>
      <c r="AO16" s="470"/>
      <c r="AP16" s="470"/>
      <c r="AQ16" s="470"/>
      <c r="AR16" s="470"/>
      <c r="AS16" s="470"/>
      <c r="AT16" s="471"/>
      <c r="AU16" s="472"/>
      <c r="AV16" s="473"/>
      <c r="AW16" s="473"/>
      <c r="AX16" s="473"/>
      <c r="AY16" s="474" t="s">
        <v>154</v>
      </c>
      <c r="AZ16" s="475"/>
      <c r="BA16" s="475"/>
      <c r="BB16" s="475"/>
      <c r="BC16" s="475"/>
      <c r="BD16" s="475"/>
      <c r="BE16" s="475"/>
      <c r="BF16" s="475"/>
      <c r="BG16" s="475"/>
      <c r="BH16" s="475"/>
      <c r="BI16" s="475"/>
      <c r="BJ16" s="475"/>
      <c r="BK16" s="475"/>
      <c r="BL16" s="475"/>
      <c r="BM16" s="476"/>
      <c r="BN16" s="440">
        <v>2097261</v>
      </c>
      <c r="BO16" s="441"/>
      <c r="BP16" s="441"/>
      <c r="BQ16" s="441"/>
      <c r="BR16" s="441"/>
      <c r="BS16" s="441"/>
      <c r="BT16" s="441"/>
      <c r="BU16" s="442"/>
      <c r="BV16" s="440">
        <v>1950956</v>
      </c>
      <c r="BW16" s="441"/>
      <c r="BX16" s="441"/>
      <c r="BY16" s="441"/>
      <c r="BZ16" s="441"/>
      <c r="CA16" s="441"/>
      <c r="CB16" s="441"/>
      <c r="CC16" s="442"/>
      <c r="CD16" s="191"/>
      <c r="CE16" s="554"/>
      <c r="CF16" s="554"/>
      <c r="CG16" s="554"/>
      <c r="CH16" s="554"/>
      <c r="CI16" s="554"/>
      <c r="CJ16" s="554"/>
      <c r="CK16" s="554"/>
      <c r="CL16" s="554"/>
      <c r="CM16" s="554"/>
      <c r="CN16" s="554"/>
      <c r="CO16" s="554"/>
      <c r="CP16" s="554"/>
      <c r="CQ16" s="554"/>
      <c r="CR16" s="554"/>
      <c r="CS16" s="555"/>
      <c r="CT16" s="437"/>
      <c r="CU16" s="438"/>
      <c r="CV16" s="438"/>
      <c r="CW16" s="438"/>
      <c r="CX16" s="438"/>
      <c r="CY16" s="438"/>
      <c r="CZ16" s="438"/>
      <c r="DA16" s="439"/>
      <c r="DB16" s="437"/>
      <c r="DC16" s="438"/>
      <c r="DD16" s="438"/>
      <c r="DE16" s="438"/>
      <c r="DF16" s="438"/>
      <c r="DG16" s="438"/>
      <c r="DH16" s="438"/>
      <c r="DI16" s="439"/>
    </row>
    <row r="17" spans="1:113" ht="18.75" customHeight="1" thickBot="1" x14ac:dyDescent="0.25">
      <c r="A17" s="178"/>
      <c r="B17" s="506"/>
      <c r="C17" s="507"/>
      <c r="D17" s="507"/>
      <c r="E17" s="507"/>
      <c r="F17" s="507"/>
      <c r="G17" s="507"/>
      <c r="H17" s="507"/>
      <c r="I17" s="507"/>
      <c r="J17" s="507"/>
      <c r="K17" s="508"/>
      <c r="L17" s="192"/>
      <c r="M17" s="551" t="s">
        <v>155</v>
      </c>
      <c r="N17" s="552"/>
      <c r="O17" s="552"/>
      <c r="P17" s="552"/>
      <c r="Q17" s="553"/>
      <c r="R17" s="546" t="s">
        <v>153</v>
      </c>
      <c r="S17" s="547"/>
      <c r="T17" s="547"/>
      <c r="U17" s="547"/>
      <c r="V17" s="548"/>
      <c r="W17" s="456" t="s">
        <v>156</v>
      </c>
      <c r="X17" s="457"/>
      <c r="Y17" s="457"/>
      <c r="Z17" s="457"/>
      <c r="AA17" s="457"/>
      <c r="AB17" s="447"/>
      <c r="AC17" s="491" t="s">
        <v>129</v>
      </c>
      <c r="AD17" s="492"/>
      <c r="AE17" s="492"/>
      <c r="AF17" s="492"/>
      <c r="AG17" s="534"/>
      <c r="AH17" s="491" t="s">
        <v>146</v>
      </c>
      <c r="AI17" s="492"/>
      <c r="AJ17" s="492"/>
      <c r="AK17" s="492"/>
      <c r="AL17" s="493"/>
      <c r="AM17" s="469"/>
      <c r="AN17" s="470"/>
      <c r="AO17" s="470"/>
      <c r="AP17" s="470"/>
      <c r="AQ17" s="470"/>
      <c r="AR17" s="470"/>
      <c r="AS17" s="470"/>
      <c r="AT17" s="471"/>
      <c r="AU17" s="472"/>
      <c r="AV17" s="473"/>
      <c r="AW17" s="473"/>
      <c r="AX17" s="473"/>
      <c r="AY17" s="474" t="s">
        <v>157</v>
      </c>
      <c r="AZ17" s="475"/>
      <c r="BA17" s="475"/>
      <c r="BB17" s="475"/>
      <c r="BC17" s="475"/>
      <c r="BD17" s="475"/>
      <c r="BE17" s="475"/>
      <c r="BF17" s="475"/>
      <c r="BG17" s="475"/>
      <c r="BH17" s="475"/>
      <c r="BI17" s="475"/>
      <c r="BJ17" s="475"/>
      <c r="BK17" s="475"/>
      <c r="BL17" s="475"/>
      <c r="BM17" s="476"/>
      <c r="BN17" s="440">
        <v>1845930</v>
      </c>
      <c r="BO17" s="441"/>
      <c r="BP17" s="441"/>
      <c r="BQ17" s="441"/>
      <c r="BR17" s="441"/>
      <c r="BS17" s="441"/>
      <c r="BT17" s="441"/>
      <c r="BU17" s="442"/>
      <c r="BV17" s="440">
        <v>1766763</v>
      </c>
      <c r="BW17" s="441"/>
      <c r="BX17" s="441"/>
      <c r="BY17" s="441"/>
      <c r="BZ17" s="441"/>
      <c r="CA17" s="441"/>
      <c r="CB17" s="441"/>
      <c r="CC17" s="442"/>
      <c r="CD17" s="191"/>
      <c r="CE17" s="554"/>
      <c r="CF17" s="554"/>
      <c r="CG17" s="554"/>
      <c r="CH17" s="554"/>
      <c r="CI17" s="554"/>
      <c r="CJ17" s="554"/>
      <c r="CK17" s="554"/>
      <c r="CL17" s="554"/>
      <c r="CM17" s="554"/>
      <c r="CN17" s="554"/>
      <c r="CO17" s="554"/>
      <c r="CP17" s="554"/>
      <c r="CQ17" s="554"/>
      <c r="CR17" s="554"/>
      <c r="CS17" s="555"/>
      <c r="CT17" s="437"/>
      <c r="CU17" s="438"/>
      <c r="CV17" s="438"/>
      <c r="CW17" s="438"/>
      <c r="CX17" s="438"/>
      <c r="CY17" s="438"/>
      <c r="CZ17" s="438"/>
      <c r="DA17" s="439"/>
      <c r="DB17" s="437"/>
      <c r="DC17" s="438"/>
      <c r="DD17" s="438"/>
      <c r="DE17" s="438"/>
      <c r="DF17" s="438"/>
      <c r="DG17" s="438"/>
      <c r="DH17" s="438"/>
      <c r="DI17" s="439"/>
    </row>
    <row r="18" spans="1:113" ht="18.75" customHeight="1" thickBot="1" x14ac:dyDescent="0.25">
      <c r="A18" s="178"/>
      <c r="B18" s="562" t="s">
        <v>158</v>
      </c>
      <c r="C18" s="483"/>
      <c r="D18" s="483"/>
      <c r="E18" s="563"/>
      <c r="F18" s="563"/>
      <c r="G18" s="563"/>
      <c r="H18" s="563"/>
      <c r="I18" s="563"/>
      <c r="J18" s="563"/>
      <c r="K18" s="563"/>
      <c r="L18" s="564">
        <v>51.42</v>
      </c>
      <c r="M18" s="564"/>
      <c r="N18" s="564"/>
      <c r="O18" s="564"/>
      <c r="P18" s="564"/>
      <c r="Q18" s="564"/>
      <c r="R18" s="565"/>
      <c r="S18" s="565"/>
      <c r="T18" s="565"/>
      <c r="U18" s="565"/>
      <c r="V18" s="566"/>
      <c r="W18" s="458"/>
      <c r="X18" s="459"/>
      <c r="Y18" s="459"/>
      <c r="Z18" s="459"/>
      <c r="AA18" s="459"/>
      <c r="AB18" s="450"/>
      <c r="AC18" s="567" t="s">
        <v>146</v>
      </c>
      <c r="AD18" s="568"/>
      <c r="AE18" s="568"/>
      <c r="AF18" s="568"/>
      <c r="AG18" s="569"/>
      <c r="AH18" s="567" t="s">
        <v>138</v>
      </c>
      <c r="AI18" s="568"/>
      <c r="AJ18" s="568"/>
      <c r="AK18" s="568"/>
      <c r="AL18" s="570"/>
      <c r="AM18" s="469"/>
      <c r="AN18" s="470"/>
      <c r="AO18" s="470"/>
      <c r="AP18" s="470"/>
      <c r="AQ18" s="470"/>
      <c r="AR18" s="470"/>
      <c r="AS18" s="470"/>
      <c r="AT18" s="471"/>
      <c r="AU18" s="472"/>
      <c r="AV18" s="473"/>
      <c r="AW18" s="473"/>
      <c r="AX18" s="473"/>
      <c r="AY18" s="474" t="s">
        <v>159</v>
      </c>
      <c r="AZ18" s="475"/>
      <c r="BA18" s="475"/>
      <c r="BB18" s="475"/>
      <c r="BC18" s="475"/>
      <c r="BD18" s="475"/>
      <c r="BE18" s="475"/>
      <c r="BF18" s="475"/>
      <c r="BG18" s="475"/>
      <c r="BH18" s="475"/>
      <c r="BI18" s="475"/>
      <c r="BJ18" s="475"/>
      <c r="BK18" s="475"/>
      <c r="BL18" s="475"/>
      <c r="BM18" s="476"/>
      <c r="BN18" s="440">
        <v>1481622</v>
      </c>
      <c r="BO18" s="441"/>
      <c r="BP18" s="441"/>
      <c r="BQ18" s="441"/>
      <c r="BR18" s="441"/>
      <c r="BS18" s="441"/>
      <c r="BT18" s="441"/>
      <c r="BU18" s="442"/>
      <c r="BV18" s="440">
        <v>1462583</v>
      </c>
      <c r="BW18" s="441"/>
      <c r="BX18" s="441"/>
      <c r="BY18" s="441"/>
      <c r="BZ18" s="441"/>
      <c r="CA18" s="441"/>
      <c r="CB18" s="441"/>
      <c r="CC18" s="442"/>
      <c r="CD18" s="191"/>
      <c r="CE18" s="554"/>
      <c r="CF18" s="554"/>
      <c r="CG18" s="554"/>
      <c r="CH18" s="554"/>
      <c r="CI18" s="554"/>
      <c r="CJ18" s="554"/>
      <c r="CK18" s="554"/>
      <c r="CL18" s="554"/>
      <c r="CM18" s="554"/>
      <c r="CN18" s="554"/>
      <c r="CO18" s="554"/>
      <c r="CP18" s="554"/>
      <c r="CQ18" s="554"/>
      <c r="CR18" s="554"/>
      <c r="CS18" s="555"/>
      <c r="CT18" s="437"/>
      <c r="CU18" s="438"/>
      <c r="CV18" s="438"/>
      <c r="CW18" s="438"/>
      <c r="CX18" s="438"/>
      <c r="CY18" s="438"/>
      <c r="CZ18" s="438"/>
      <c r="DA18" s="439"/>
      <c r="DB18" s="437"/>
      <c r="DC18" s="438"/>
      <c r="DD18" s="438"/>
      <c r="DE18" s="438"/>
      <c r="DF18" s="438"/>
      <c r="DG18" s="438"/>
      <c r="DH18" s="438"/>
      <c r="DI18" s="439"/>
    </row>
    <row r="19" spans="1:113" ht="18.75" customHeight="1" thickBot="1" x14ac:dyDescent="0.25">
      <c r="A19" s="178"/>
      <c r="B19" s="562" t="s">
        <v>160</v>
      </c>
      <c r="C19" s="483"/>
      <c r="D19" s="483"/>
      <c r="E19" s="563"/>
      <c r="F19" s="563"/>
      <c r="G19" s="563"/>
      <c r="H19" s="563"/>
      <c r="I19" s="563"/>
      <c r="J19" s="563"/>
      <c r="K19" s="563"/>
      <c r="L19" s="571">
        <v>0</v>
      </c>
      <c r="M19" s="571"/>
      <c r="N19" s="571"/>
      <c r="O19" s="571"/>
      <c r="P19" s="571"/>
      <c r="Q19" s="571"/>
      <c r="R19" s="572"/>
      <c r="S19" s="572"/>
      <c r="T19" s="572"/>
      <c r="U19" s="572"/>
      <c r="V19" s="573"/>
      <c r="W19" s="397"/>
      <c r="X19" s="398"/>
      <c r="Y19" s="398"/>
      <c r="Z19" s="398"/>
      <c r="AA19" s="398"/>
      <c r="AB19" s="398"/>
      <c r="AC19" s="549"/>
      <c r="AD19" s="549"/>
      <c r="AE19" s="549"/>
      <c r="AF19" s="549"/>
      <c r="AG19" s="549"/>
      <c r="AH19" s="549"/>
      <c r="AI19" s="549"/>
      <c r="AJ19" s="549"/>
      <c r="AK19" s="549"/>
      <c r="AL19" s="550"/>
      <c r="AM19" s="469"/>
      <c r="AN19" s="470"/>
      <c r="AO19" s="470"/>
      <c r="AP19" s="470"/>
      <c r="AQ19" s="470"/>
      <c r="AR19" s="470"/>
      <c r="AS19" s="470"/>
      <c r="AT19" s="471"/>
      <c r="AU19" s="472"/>
      <c r="AV19" s="473"/>
      <c r="AW19" s="473"/>
      <c r="AX19" s="473"/>
      <c r="AY19" s="474" t="s">
        <v>161</v>
      </c>
      <c r="AZ19" s="475"/>
      <c r="BA19" s="475"/>
      <c r="BB19" s="475"/>
      <c r="BC19" s="475"/>
      <c r="BD19" s="475"/>
      <c r="BE19" s="475"/>
      <c r="BF19" s="475"/>
      <c r="BG19" s="475"/>
      <c r="BH19" s="475"/>
      <c r="BI19" s="475"/>
      <c r="BJ19" s="475"/>
      <c r="BK19" s="475"/>
      <c r="BL19" s="475"/>
      <c r="BM19" s="476"/>
      <c r="BN19" s="440">
        <v>10624252</v>
      </c>
      <c r="BO19" s="441"/>
      <c r="BP19" s="441"/>
      <c r="BQ19" s="441"/>
      <c r="BR19" s="441"/>
      <c r="BS19" s="441"/>
      <c r="BT19" s="441"/>
      <c r="BU19" s="442"/>
      <c r="BV19" s="440">
        <v>14958113</v>
      </c>
      <c r="BW19" s="441"/>
      <c r="BX19" s="441"/>
      <c r="BY19" s="441"/>
      <c r="BZ19" s="441"/>
      <c r="CA19" s="441"/>
      <c r="CB19" s="441"/>
      <c r="CC19" s="442"/>
      <c r="CD19" s="191"/>
      <c r="CE19" s="554"/>
      <c r="CF19" s="554"/>
      <c r="CG19" s="554"/>
      <c r="CH19" s="554"/>
      <c r="CI19" s="554"/>
      <c r="CJ19" s="554"/>
      <c r="CK19" s="554"/>
      <c r="CL19" s="554"/>
      <c r="CM19" s="554"/>
      <c r="CN19" s="554"/>
      <c r="CO19" s="554"/>
      <c r="CP19" s="554"/>
      <c r="CQ19" s="554"/>
      <c r="CR19" s="554"/>
      <c r="CS19" s="555"/>
      <c r="CT19" s="437"/>
      <c r="CU19" s="438"/>
      <c r="CV19" s="438"/>
      <c r="CW19" s="438"/>
      <c r="CX19" s="438"/>
      <c r="CY19" s="438"/>
      <c r="CZ19" s="438"/>
      <c r="DA19" s="439"/>
      <c r="DB19" s="437"/>
      <c r="DC19" s="438"/>
      <c r="DD19" s="438"/>
      <c r="DE19" s="438"/>
      <c r="DF19" s="438"/>
      <c r="DG19" s="438"/>
      <c r="DH19" s="438"/>
      <c r="DI19" s="439"/>
    </row>
    <row r="20" spans="1:113" ht="18.75" customHeight="1" thickBot="1" x14ac:dyDescent="0.25">
      <c r="A20" s="178"/>
      <c r="B20" s="562" t="s">
        <v>162</v>
      </c>
      <c r="C20" s="483"/>
      <c r="D20" s="483"/>
      <c r="E20" s="563"/>
      <c r="F20" s="563"/>
      <c r="G20" s="563"/>
      <c r="H20" s="563"/>
      <c r="I20" s="563"/>
      <c r="J20" s="563"/>
      <c r="K20" s="563"/>
      <c r="L20" s="571">
        <v>0</v>
      </c>
      <c r="M20" s="571"/>
      <c r="N20" s="571"/>
      <c r="O20" s="571"/>
      <c r="P20" s="571"/>
      <c r="Q20" s="571"/>
      <c r="R20" s="572"/>
      <c r="S20" s="572"/>
      <c r="T20" s="572"/>
      <c r="U20" s="572"/>
      <c r="V20" s="573"/>
      <c r="W20" s="458"/>
      <c r="X20" s="459"/>
      <c r="Y20" s="459"/>
      <c r="Z20" s="459"/>
      <c r="AA20" s="459"/>
      <c r="AB20" s="459"/>
      <c r="AC20" s="574"/>
      <c r="AD20" s="574"/>
      <c r="AE20" s="574"/>
      <c r="AF20" s="574"/>
      <c r="AG20" s="574"/>
      <c r="AH20" s="574"/>
      <c r="AI20" s="574"/>
      <c r="AJ20" s="574"/>
      <c r="AK20" s="574"/>
      <c r="AL20" s="575"/>
      <c r="AM20" s="576"/>
      <c r="AN20" s="495"/>
      <c r="AO20" s="495"/>
      <c r="AP20" s="495"/>
      <c r="AQ20" s="495"/>
      <c r="AR20" s="495"/>
      <c r="AS20" s="495"/>
      <c r="AT20" s="496"/>
      <c r="AU20" s="577"/>
      <c r="AV20" s="578"/>
      <c r="AW20" s="578"/>
      <c r="AX20" s="579"/>
      <c r="AY20" s="474"/>
      <c r="AZ20" s="475"/>
      <c r="BA20" s="475"/>
      <c r="BB20" s="475"/>
      <c r="BC20" s="475"/>
      <c r="BD20" s="475"/>
      <c r="BE20" s="475"/>
      <c r="BF20" s="475"/>
      <c r="BG20" s="475"/>
      <c r="BH20" s="475"/>
      <c r="BI20" s="475"/>
      <c r="BJ20" s="475"/>
      <c r="BK20" s="475"/>
      <c r="BL20" s="475"/>
      <c r="BM20" s="476"/>
      <c r="BN20" s="440"/>
      <c r="BO20" s="441"/>
      <c r="BP20" s="441"/>
      <c r="BQ20" s="441"/>
      <c r="BR20" s="441"/>
      <c r="BS20" s="441"/>
      <c r="BT20" s="441"/>
      <c r="BU20" s="442"/>
      <c r="BV20" s="440"/>
      <c r="BW20" s="441"/>
      <c r="BX20" s="441"/>
      <c r="BY20" s="441"/>
      <c r="BZ20" s="441"/>
      <c r="CA20" s="441"/>
      <c r="CB20" s="441"/>
      <c r="CC20" s="442"/>
      <c r="CD20" s="191"/>
      <c r="CE20" s="554"/>
      <c r="CF20" s="554"/>
      <c r="CG20" s="554"/>
      <c r="CH20" s="554"/>
      <c r="CI20" s="554"/>
      <c r="CJ20" s="554"/>
      <c r="CK20" s="554"/>
      <c r="CL20" s="554"/>
      <c r="CM20" s="554"/>
      <c r="CN20" s="554"/>
      <c r="CO20" s="554"/>
      <c r="CP20" s="554"/>
      <c r="CQ20" s="554"/>
      <c r="CR20" s="554"/>
      <c r="CS20" s="555"/>
      <c r="CT20" s="437"/>
      <c r="CU20" s="438"/>
      <c r="CV20" s="438"/>
      <c r="CW20" s="438"/>
      <c r="CX20" s="438"/>
      <c r="CY20" s="438"/>
      <c r="CZ20" s="438"/>
      <c r="DA20" s="439"/>
      <c r="DB20" s="437"/>
      <c r="DC20" s="438"/>
      <c r="DD20" s="438"/>
      <c r="DE20" s="438"/>
      <c r="DF20" s="438"/>
      <c r="DG20" s="438"/>
      <c r="DH20" s="438"/>
      <c r="DI20" s="439"/>
    </row>
    <row r="21" spans="1:113" ht="18.75" customHeight="1" thickBot="1" x14ac:dyDescent="0.25">
      <c r="A21" s="178"/>
      <c r="B21" s="580" t="s">
        <v>163</v>
      </c>
      <c r="C21" s="581"/>
      <c r="D21" s="581"/>
      <c r="E21" s="581"/>
      <c r="F21" s="581"/>
      <c r="G21" s="581"/>
      <c r="H21" s="581"/>
      <c r="I21" s="581"/>
      <c r="J21" s="581"/>
      <c r="K21" s="581"/>
      <c r="L21" s="581"/>
      <c r="M21" s="581"/>
      <c r="N21" s="581"/>
      <c r="O21" s="581"/>
      <c r="P21" s="581"/>
      <c r="Q21" s="581"/>
      <c r="R21" s="581"/>
      <c r="S21" s="581"/>
      <c r="T21" s="581"/>
      <c r="U21" s="581"/>
      <c r="V21" s="581"/>
      <c r="W21" s="581"/>
      <c r="X21" s="581"/>
      <c r="Y21" s="581"/>
      <c r="Z21" s="581"/>
      <c r="AA21" s="581"/>
      <c r="AB21" s="581"/>
      <c r="AC21" s="581"/>
      <c r="AD21" s="581"/>
      <c r="AE21" s="581"/>
      <c r="AF21" s="581"/>
      <c r="AG21" s="581"/>
      <c r="AH21" s="581"/>
      <c r="AI21" s="581"/>
      <c r="AJ21" s="581"/>
      <c r="AK21" s="581"/>
      <c r="AL21" s="581"/>
      <c r="AM21" s="581"/>
      <c r="AN21" s="581"/>
      <c r="AO21" s="581"/>
      <c r="AP21" s="581"/>
      <c r="AQ21" s="581"/>
      <c r="AR21" s="581"/>
      <c r="AS21" s="581"/>
      <c r="AT21" s="581"/>
      <c r="AU21" s="581"/>
      <c r="AV21" s="581"/>
      <c r="AW21" s="581"/>
      <c r="AX21" s="582"/>
      <c r="AY21" s="556"/>
      <c r="AZ21" s="557"/>
      <c r="BA21" s="557"/>
      <c r="BB21" s="557"/>
      <c r="BC21" s="557"/>
      <c r="BD21" s="557"/>
      <c r="BE21" s="557"/>
      <c r="BF21" s="557"/>
      <c r="BG21" s="557"/>
      <c r="BH21" s="557"/>
      <c r="BI21" s="557"/>
      <c r="BJ21" s="557"/>
      <c r="BK21" s="557"/>
      <c r="BL21" s="557"/>
      <c r="BM21" s="558"/>
      <c r="BN21" s="559"/>
      <c r="BO21" s="560"/>
      <c r="BP21" s="560"/>
      <c r="BQ21" s="560"/>
      <c r="BR21" s="560"/>
      <c r="BS21" s="560"/>
      <c r="BT21" s="560"/>
      <c r="BU21" s="561"/>
      <c r="BV21" s="559"/>
      <c r="BW21" s="560"/>
      <c r="BX21" s="560"/>
      <c r="BY21" s="560"/>
      <c r="BZ21" s="560"/>
      <c r="CA21" s="560"/>
      <c r="CB21" s="560"/>
      <c r="CC21" s="561"/>
      <c r="CD21" s="191"/>
      <c r="CE21" s="554"/>
      <c r="CF21" s="554"/>
      <c r="CG21" s="554"/>
      <c r="CH21" s="554"/>
      <c r="CI21" s="554"/>
      <c r="CJ21" s="554"/>
      <c r="CK21" s="554"/>
      <c r="CL21" s="554"/>
      <c r="CM21" s="554"/>
      <c r="CN21" s="554"/>
      <c r="CO21" s="554"/>
      <c r="CP21" s="554"/>
      <c r="CQ21" s="554"/>
      <c r="CR21" s="554"/>
      <c r="CS21" s="555"/>
      <c r="CT21" s="437"/>
      <c r="CU21" s="438"/>
      <c r="CV21" s="438"/>
      <c r="CW21" s="438"/>
      <c r="CX21" s="438"/>
      <c r="CY21" s="438"/>
      <c r="CZ21" s="438"/>
      <c r="DA21" s="439"/>
      <c r="DB21" s="437"/>
      <c r="DC21" s="438"/>
      <c r="DD21" s="438"/>
      <c r="DE21" s="438"/>
      <c r="DF21" s="438"/>
      <c r="DG21" s="438"/>
      <c r="DH21" s="438"/>
      <c r="DI21" s="439"/>
    </row>
    <row r="22" spans="1:113" ht="18.75" customHeight="1" x14ac:dyDescent="0.2">
      <c r="A22" s="178"/>
      <c r="B22" s="610" t="s">
        <v>164</v>
      </c>
      <c r="C22" s="584"/>
      <c r="D22" s="585"/>
      <c r="E22" s="452" t="s">
        <v>1</v>
      </c>
      <c r="F22" s="457"/>
      <c r="G22" s="457"/>
      <c r="H22" s="457"/>
      <c r="I22" s="457"/>
      <c r="J22" s="457"/>
      <c r="K22" s="447"/>
      <c r="L22" s="452" t="s">
        <v>165</v>
      </c>
      <c r="M22" s="457"/>
      <c r="N22" s="457"/>
      <c r="O22" s="457"/>
      <c r="P22" s="447"/>
      <c r="Q22" s="615" t="s">
        <v>166</v>
      </c>
      <c r="R22" s="616"/>
      <c r="S22" s="616"/>
      <c r="T22" s="616"/>
      <c r="U22" s="616"/>
      <c r="V22" s="617"/>
      <c r="W22" s="583" t="s">
        <v>167</v>
      </c>
      <c r="X22" s="584"/>
      <c r="Y22" s="585"/>
      <c r="Z22" s="452" t="s">
        <v>1</v>
      </c>
      <c r="AA22" s="457"/>
      <c r="AB22" s="457"/>
      <c r="AC22" s="457"/>
      <c r="AD22" s="457"/>
      <c r="AE22" s="457"/>
      <c r="AF22" s="457"/>
      <c r="AG22" s="447"/>
      <c r="AH22" s="621" t="s">
        <v>168</v>
      </c>
      <c r="AI22" s="457"/>
      <c r="AJ22" s="457"/>
      <c r="AK22" s="457"/>
      <c r="AL22" s="447"/>
      <c r="AM22" s="621" t="s">
        <v>169</v>
      </c>
      <c r="AN22" s="622"/>
      <c r="AO22" s="622"/>
      <c r="AP22" s="622"/>
      <c r="AQ22" s="622"/>
      <c r="AR22" s="623"/>
      <c r="AS22" s="615" t="s">
        <v>166</v>
      </c>
      <c r="AT22" s="616"/>
      <c r="AU22" s="616"/>
      <c r="AV22" s="616"/>
      <c r="AW22" s="616"/>
      <c r="AX22" s="627"/>
      <c r="AY22" s="400" t="s">
        <v>170</v>
      </c>
      <c r="AZ22" s="401"/>
      <c r="BA22" s="401"/>
      <c r="BB22" s="401"/>
      <c r="BC22" s="401"/>
      <c r="BD22" s="401"/>
      <c r="BE22" s="401"/>
      <c r="BF22" s="401"/>
      <c r="BG22" s="401"/>
      <c r="BH22" s="401"/>
      <c r="BI22" s="401"/>
      <c r="BJ22" s="401"/>
      <c r="BK22" s="401"/>
      <c r="BL22" s="401"/>
      <c r="BM22" s="402"/>
      <c r="BN22" s="403">
        <v>1442026</v>
      </c>
      <c r="BO22" s="404"/>
      <c r="BP22" s="404"/>
      <c r="BQ22" s="404"/>
      <c r="BR22" s="404"/>
      <c r="BS22" s="404"/>
      <c r="BT22" s="404"/>
      <c r="BU22" s="405"/>
      <c r="BV22" s="403">
        <v>1634801</v>
      </c>
      <c r="BW22" s="404"/>
      <c r="BX22" s="404"/>
      <c r="BY22" s="404"/>
      <c r="BZ22" s="404"/>
      <c r="CA22" s="404"/>
      <c r="CB22" s="404"/>
      <c r="CC22" s="405"/>
      <c r="CD22" s="191"/>
      <c r="CE22" s="554"/>
      <c r="CF22" s="554"/>
      <c r="CG22" s="554"/>
      <c r="CH22" s="554"/>
      <c r="CI22" s="554"/>
      <c r="CJ22" s="554"/>
      <c r="CK22" s="554"/>
      <c r="CL22" s="554"/>
      <c r="CM22" s="554"/>
      <c r="CN22" s="554"/>
      <c r="CO22" s="554"/>
      <c r="CP22" s="554"/>
      <c r="CQ22" s="554"/>
      <c r="CR22" s="554"/>
      <c r="CS22" s="555"/>
      <c r="CT22" s="437"/>
      <c r="CU22" s="438"/>
      <c r="CV22" s="438"/>
      <c r="CW22" s="438"/>
      <c r="CX22" s="438"/>
      <c r="CY22" s="438"/>
      <c r="CZ22" s="438"/>
      <c r="DA22" s="439"/>
      <c r="DB22" s="437"/>
      <c r="DC22" s="438"/>
      <c r="DD22" s="438"/>
      <c r="DE22" s="438"/>
      <c r="DF22" s="438"/>
      <c r="DG22" s="438"/>
      <c r="DH22" s="438"/>
      <c r="DI22" s="439"/>
    </row>
    <row r="23" spans="1:113" ht="18.75" customHeight="1" x14ac:dyDescent="0.2">
      <c r="A23" s="178"/>
      <c r="B23" s="611"/>
      <c r="C23" s="587"/>
      <c r="D23" s="588"/>
      <c r="E23" s="426"/>
      <c r="F23" s="431"/>
      <c r="G23" s="431"/>
      <c r="H23" s="431"/>
      <c r="I23" s="431"/>
      <c r="J23" s="431"/>
      <c r="K23" s="420"/>
      <c r="L23" s="426"/>
      <c r="M23" s="431"/>
      <c r="N23" s="431"/>
      <c r="O23" s="431"/>
      <c r="P23" s="420"/>
      <c r="Q23" s="618"/>
      <c r="R23" s="619"/>
      <c r="S23" s="619"/>
      <c r="T23" s="619"/>
      <c r="U23" s="619"/>
      <c r="V23" s="620"/>
      <c r="W23" s="586"/>
      <c r="X23" s="587"/>
      <c r="Y23" s="588"/>
      <c r="Z23" s="426"/>
      <c r="AA23" s="431"/>
      <c r="AB23" s="431"/>
      <c r="AC23" s="431"/>
      <c r="AD23" s="431"/>
      <c r="AE23" s="431"/>
      <c r="AF23" s="431"/>
      <c r="AG23" s="420"/>
      <c r="AH23" s="426"/>
      <c r="AI23" s="431"/>
      <c r="AJ23" s="431"/>
      <c r="AK23" s="431"/>
      <c r="AL23" s="420"/>
      <c r="AM23" s="624"/>
      <c r="AN23" s="625"/>
      <c r="AO23" s="625"/>
      <c r="AP23" s="625"/>
      <c r="AQ23" s="625"/>
      <c r="AR23" s="626"/>
      <c r="AS23" s="618"/>
      <c r="AT23" s="619"/>
      <c r="AU23" s="619"/>
      <c r="AV23" s="619"/>
      <c r="AW23" s="619"/>
      <c r="AX23" s="628"/>
      <c r="AY23" s="474" t="s">
        <v>171</v>
      </c>
      <c r="AZ23" s="475"/>
      <c r="BA23" s="475"/>
      <c r="BB23" s="475"/>
      <c r="BC23" s="475"/>
      <c r="BD23" s="475"/>
      <c r="BE23" s="475"/>
      <c r="BF23" s="475"/>
      <c r="BG23" s="475"/>
      <c r="BH23" s="475"/>
      <c r="BI23" s="475"/>
      <c r="BJ23" s="475"/>
      <c r="BK23" s="475"/>
      <c r="BL23" s="475"/>
      <c r="BM23" s="476"/>
      <c r="BN23" s="440">
        <v>1442026</v>
      </c>
      <c r="BO23" s="441"/>
      <c r="BP23" s="441"/>
      <c r="BQ23" s="441"/>
      <c r="BR23" s="441"/>
      <c r="BS23" s="441"/>
      <c r="BT23" s="441"/>
      <c r="BU23" s="442"/>
      <c r="BV23" s="440">
        <v>1634801</v>
      </c>
      <c r="BW23" s="441"/>
      <c r="BX23" s="441"/>
      <c r="BY23" s="441"/>
      <c r="BZ23" s="441"/>
      <c r="CA23" s="441"/>
      <c r="CB23" s="441"/>
      <c r="CC23" s="442"/>
      <c r="CD23" s="191"/>
      <c r="CE23" s="554"/>
      <c r="CF23" s="554"/>
      <c r="CG23" s="554"/>
      <c r="CH23" s="554"/>
      <c r="CI23" s="554"/>
      <c r="CJ23" s="554"/>
      <c r="CK23" s="554"/>
      <c r="CL23" s="554"/>
      <c r="CM23" s="554"/>
      <c r="CN23" s="554"/>
      <c r="CO23" s="554"/>
      <c r="CP23" s="554"/>
      <c r="CQ23" s="554"/>
      <c r="CR23" s="554"/>
      <c r="CS23" s="555"/>
      <c r="CT23" s="437"/>
      <c r="CU23" s="438"/>
      <c r="CV23" s="438"/>
      <c r="CW23" s="438"/>
      <c r="CX23" s="438"/>
      <c r="CY23" s="438"/>
      <c r="CZ23" s="438"/>
      <c r="DA23" s="439"/>
      <c r="DB23" s="437"/>
      <c r="DC23" s="438"/>
      <c r="DD23" s="438"/>
      <c r="DE23" s="438"/>
      <c r="DF23" s="438"/>
      <c r="DG23" s="438"/>
      <c r="DH23" s="438"/>
      <c r="DI23" s="439"/>
    </row>
    <row r="24" spans="1:113" ht="18.75" customHeight="1" thickBot="1" x14ac:dyDescent="0.25">
      <c r="A24" s="178"/>
      <c r="B24" s="611"/>
      <c r="C24" s="587"/>
      <c r="D24" s="588"/>
      <c r="E24" s="490" t="s">
        <v>172</v>
      </c>
      <c r="F24" s="470"/>
      <c r="G24" s="470"/>
      <c r="H24" s="470"/>
      <c r="I24" s="470"/>
      <c r="J24" s="470"/>
      <c r="K24" s="471"/>
      <c r="L24" s="491">
        <v>1</v>
      </c>
      <c r="M24" s="492"/>
      <c r="N24" s="492"/>
      <c r="O24" s="492"/>
      <c r="P24" s="534"/>
      <c r="Q24" s="491">
        <v>7660</v>
      </c>
      <c r="R24" s="492"/>
      <c r="S24" s="492"/>
      <c r="T24" s="492"/>
      <c r="U24" s="492"/>
      <c r="V24" s="534"/>
      <c r="W24" s="586"/>
      <c r="X24" s="587"/>
      <c r="Y24" s="588"/>
      <c r="Z24" s="490" t="s">
        <v>173</v>
      </c>
      <c r="AA24" s="470"/>
      <c r="AB24" s="470"/>
      <c r="AC24" s="470"/>
      <c r="AD24" s="470"/>
      <c r="AE24" s="470"/>
      <c r="AF24" s="470"/>
      <c r="AG24" s="471"/>
      <c r="AH24" s="491">
        <v>95</v>
      </c>
      <c r="AI24" s="492"/>
      <c r="AJ24" s="492"/>
      <c r="AK24" s="492"/>
      <c r="AL24" s="534"/>
      <c r="AM24" s="491">
        <v>273885</v>
      </c>
      <c r="AN24" s="492"/>
      <c r="AO24" s="492"/>
      <c r="AP24" s="492"/>
      <c r="AQ24" s="492"/>
      <c r="AR24" s="534"/>
      <c r="AS24" s="491">
        <v>2883</v>
      </c>
      <c r="AT24" s="492"/>
      <c r="AU24" s="492"/>
      <c r="AV24" s="492"/>
      <c r="AW24" s="492"/>
      <c r="AX24" s="493"/>
      <c r="AY24" s="556" t="s">
        <v>174</v>
      </c>
      <c r="AZ24" s="557"/>
      <c r="BA24" s="557"/>
      <c r="BB24" s="557"/>
      <c r="BC24" s="557"/>
      <c r="BD24" s="557"/>
      <c r="BE24" s="557"/>
      <c r="BF24" s="557"/>
      <c r="BG24" s="557"/>
      <c r="BH24" s="557"/>
      <c r="BI24" s="557"/>
      <c r="BJ24" s="557"/>
      <c r="BK24" s="557"/>
      <c r="BL24" s="557"/>
      <c r="BM24" s="558"/>
      <c r="BN24" s="440">
        <v>310462</v>
      </c>
      <c r="BO24" s="441"/>
      <c r="BP24" s="441"/>
      <c r="BQ24" s="441"/>
      <c r="BR24" s="441"/>
      <c r="BS24" s="441"/>
      <c r="BT24" s="441"/>
      <c r="BU24" s="442"/>
      <c r="BV24" s="440">
        <v>345488</v>
      </c>
      <c r="BW24" s="441"/>
      <c r="BX24" s="441"/>
      <c r="BY24" s="441"/>
      <c r="BZ24" s="441"/>
      <c r="CA24" s="441"/>
      <c r="CB24" s="441"/>
      <c r="CC24" s="442"/>
      <c r="CD24" s="191"/>
      <c r="CE24" s="554"/>
      <c r="CF24" s="554"/>
      <c r="CG24" s="554"/>
      <c r="CH24" s="554"/>
      <c r="CI24" s="554"/>
      <c r="CJ24" s="554"/>
      <c r="CK24" s="554"/>
      <c r="CL24" s="554"/>
      <c r="CM24" s="554"/>
      <c r="CN24" s="554"/>
      <c r="CO24" s="554"/>
      <c r="CP24" s="554"/>
      <c r="CQ24" s="554"/>
      <c r="CR24" s="554"/>
      <c r="CS24" s="555"/>
      <c r="CT24" s="437"/>
      <c r="CU24" s="438"/>
      <c r="CV24" s="438"/>
      <c r="CW24" s="438"/>
      <c r="CX24" s="438"/>
      <c r="CY24" s="438"/>
      <c r="CZ24" s="438"/>
      <c r="DA24" s="439"/>
      <c r="DB24" s="437"/>
      <c r="DC24" s="438"/>
      <c r="DD24" s="438"/>
      <c r="DE24" s="438"/>
      <c r="DF24" s="438"/>
      <c r="DG24" s="438"/>
      <c r="DH24" s="438"/>
      <c r="DI24" s="439"/>
    </row>
    <row r="25" spans="1:113" ht="18.75" customHeight="1" x14ac:dyDescent="0.2">
      <c r="A25" s="178"/>
      <c r="B25" s="611"/>
      <c r="C25" s="587"/>
      <c r="D25" s="588"/>
      <c r="E25" s="490" t="s">
        <v>175</v>
      </c>
      <c r="F25" s="470"/>
      <c r="G25" s="470"/>
      <c r="H25" s="470"/>
      <c r="I25" s="470"/>
      <c r="J25" s="470"/>
      <c r="K25" s="471"/>
      <c r="L25" s="491">
        <v>1</v>
      </c>
      <c r="M25" s="492"/>
      <c r="N25" s="492"/>
      <c r="O25" s="492"/>
      <c r="P25" s="534"/>
      <c r="Q25" s="491">
        <v>6010</v>
      </c>
      <c r="R25" s="492"/>
      <c r="S25" s="492"/>
      <c r="T25" s="492"/>
      <c r="U25" s="492"/>
      <c r="V25" s="534"/>
      <c r="W25" s="586"/>
      <c r="X25" s="587"/>
      <c r="Y25" s="588"/>
      <c r="Z25" s="490" t="s">
        <v>176</v>
      </c>
      <c r="AA25" s="470"/>
      <c r="AB25" s="470"/>
      <c r="AC25" s="470"/>
      <c r="AD25" s="470"/>
      <c r="AE25" s="470"/>
      <c r="AF25" s="470"/>
      <c r="AG25" s="471"/>
      <c r="AH25" s="491" t="s">
        <v>146</v>
      </c>
      <c r="AI25" s="492"/>
      <c r="AJ25" s="492"/>
      <c r="AK25" s="492"/>
      <c r="AL25" s="534"/>
      <c r="AM25" s="491" t="s">
        <v>146</v>
      </c>
      <c r="AN25" s="492"/>
      <c r="AO25" s="492"/>
      <c r="AP25" s="492"/>
      <c r="AQ25" s="492"/>
      <c r="AR25" s="534"/>
      <c r="AS25" s="491" t="s">
        <v>129</v>
      </c>
      <c r="AT25" s="492"/>
      <c r="AU25" s="492"/>
      <c r="AV25" s="492"/>
      <c r="AW25" s="492"/>
      <c r="AX25" s="493"/>
      <c r="AY25" s="400" t="s">
        <v>177</v>
      </c>
      <c r="AZ25" s="401"/>
      <c r="BA25" s="401"/>
      <c r="BB25" s="401"/>
      <c r="BC25" s="401"/>
      <c r="BD25" s="401"/>
      <c r="BE25" s="401"/>
      <c r="BF25" s="401"/>
      <c r="BG25" s="401"/>
      <c r="BH25" s="401"/>
      <c r="BI25" s="401"/>
      <c r="BJ25" s="401"/>
      <c r="BK25" s="401"/>
      <c r="BL25" s="401"/>
      <c r="BM25" s="402"/>
      <c r="BN25" s="403">
        <v>4826463</v>
      </c>
      <c r="BO25" s="404"/>
      <c r="BP25" s="404"/>
      <c r="BQ25" s="404"/>
      <c r="BR25" s="404"/>
      <c r="BS25" s="404"/>
      <c r="BT25" s="404"/>
      <c r="BU25" s="405"/>
      <c r="BV25" s="403">
        <v>1204246</v>
      </c>
      <c r="BW25" s="404"/>
      <c r="BX25" s="404"/>
      <c r="BY25" s="404"/>
      <c r="BZ25" s="404"/>
      <c r="CA25" s="404"/>
      <c r="CB25" s="404"/>
      <c r="CC25" s="405"/>
      <c r="CD25" s="191"/>
      <c r="CE25" s="554"/>
      <c r="CF25" s="554"/>
      <c r="CG25" s="554"/>
      <c r="CH25" s="554"/>
      <c r="CI25" s="554"/>
      <c r="CJ25" s="554"/>
      <c r="CK25" s="554"/>
      <c r="CL25" s="554"/>
      <c r="CM25" s="554"/>
      <c r="CN25" s="554"/>
      <c r="CO25" s="554"/>
      <c r="CP25" s="554"/>
      <c r="CQ25" s="554"/>
      <c r="CR25" s="554"/>
      <c r="CS25" s="555"/>
      <c r="CT25" s="437"/>
      <c r="CU25" s="438"/>
      <c r="CV25" s="438"/>
      <c r="CW25" s="438"/>
      <c r="CX25" s="438"/>
      <c r="CY25" s="438"/>
      <c r="CZ25" s="438"/>
      <c r="DA25" s="439"/>
      <c r="DB25" s="437"/>
      <c r="DC25" s="438"/>
      <c r="DD25" s="438"/>
      <c r="DE25" s="438"/>
      <c r="DF25" s="438"/>
      <c r="DG25" s="438"/>
      <c r="DH25" s="438"/>
      <c r="DI25" s="439"/>
    </row>
    <row r="26" spans="1:113" ht="18.75" customHeight="1" x14ac:dyDescent="0.2">
      <c r="A26" s="178"/>
      <c r="B26" s="611"/>
      <c r="C26" s="587"/>
      <c r="D26" s="588"/>
      <c r="E26" s="490" t="s">
        <v>178</v>
      </c>
      <c r="F26" s="470"/>
      <c r="G26" s="470"/>
      <c r="H26" s="470"/>
      <c r="I26" s="470"/>
      <c r="J26" s="470"/>
      <c r="K26" s="471"/>
      <c r="L26" s="491">
        <v>1</v>
      </c>
      <c r="M26" s="492"/>
      <c r="N26" s="492"/>
      <c r="O26" s="492"/>
      <c r="P26" s="534"/>
      <c r="Q26" s="491">
        <v>5550</v>
      </c>
      <c r="R26" s="492"/>
      <c r="S26" s="492"/>
      <c r="T26" s="492"/>
      <c r="U26" s="492"/>
      <c r="V26" s="534"/>
      <c r="W26" s="586"/>
      <c r="X26" s="587"/>
      <c r="Y26" s="588"/>
      <c r="Z26" s="490" t="s">
        <v>179</v>
      </c>
      <c r="AA26" s="592"/>
      <c r="AB26" s="592"/>
      <c r="AC26" s="592"/>
      <c r="AD26" s="592"/>
      <c r="AE26" s="592"/>
      <c r="AF26" s="592"/>
      <c r="AG26" s="593"/>
      <c r="AH26" s="491">
        <v>2</v>
      </c>
      <c r="AI26" s="492"/>
      <c r="AJ26" s="492"/>
      <c r="AK26" s="492"/>
      <c r="AL26" s="534"/>
      <c r="AM26" s="491" t="s">
        <v>180</v>
      </c>
      <c r="AN26" s="492"/>
      <c r="AO26" s="492"/>
      <c r="AP26" s="492"/>
      <c r="AQ26" s="492"/>
      <c r="AR26" s="534"/>
      <c r="AS26" s="491" t="s">
        <v>180</v>
      </c>
      <c r="AT26" s="492"/>
      <c r="AU26" s="492"/>
      <c r="AV26" s="492"/>
      <c r="AW26" s="492"/>
      <c r="AX26" s="493"/>
      <c r="AY26" s="443" t="s">
        <v>181</v>
      </c>
      <c r="AZ26" s="444"/>
      <c r="BA26" s="444"/>
      <c r="BB26" s="444"/>
      <c r="BC26" s="444"/>
      <c r="BD26" s="444"/>
      <c r="BE26" s="444"/>
      <c r="BF26" s="444"/>
      <c r="BG26" s="444"/>
      <c r="BH26" s="444"/>
      <c r="BI26" s="444"/>
      <c r="BJ26" s="444"/>
      <c r="BK26" s="444"/>
      <c r="BL26" s="444"/>
      <c r="BM26" s="445"/>
      <c r="BN26" s="440" t="s">
        <v>123</v>
      </c>
      <c r="BO26" s="441"/>
      <c r="BP26" s="441"/>
      <c r="BQ26" s="441"/>
      <c r="BR26" s="441"/>
      <c r="BS26" s="441"/>
      <c r="BT26" s="441"/>
      <c r="BU26" s="442"/>
      <c r="BV26" s="440" t="s">
        <v>146</v>
      </c>
      <c r="BW26" s="441"/>
      <c r="BX26" s="441"/>
      <c r="BY26" s="441"/>
      <c r="BZ26" s="441"/>
      <c r="CA26" s="441"/>
      <c r="CB26" s="441"/>
      <c r="CC26" s="442"/>
      <c r="CD26" s="191"/>
      <c r="CE26" s="554"/>
      <c r="CF26" s="554"/>
      <c r="CG26" s="554"/>
      <c r="CH26" s="554"/>
      <c r="CI26" s="554"/>
      <c r="CJ26" s="554"/>
      <c r="CK26" s="554"/>
      <c r="CL26" s="554"/>
      <c r="CM26" s="554"/>
      <c r="CN26" s="554"/>
      <c r="CO26" s="554"/>
      <c r="CP26" s="554"/>
      <c r="CQ26" s="554"/>
      <c r="CR26" s="554"/>
      <c r="CS26" s="555"/>
      <c r="CT26" s="437"/>
      <c r="CU26" s="438"/>
      <c r="CV26" s="438"/>
      <c r="CW26" s="438"/>
      <c r="CX26" s="438"/>
      <c r="CY26" s="438"/>
      <c r="CZ26" s="438"/>
      <c r="DA26" s="439"/>
      <c r="DB26" s="437"/>
      <c r="DC26" s="438"/>
      <c r="DD26" s="438"/>
      <c r="DE26" s="438"/>
      <c r="DF26" s="438"/>
      <c r="DG26" s="438"/>
      <c r="DH26" s="438"/>
      <c r="DI26" s="439"/>
    </row>
    <row r="27" spans="1:113" ht="18.75" customHeight="1" thickBot="1" x14ac:dyDescent="0.25">
      <c r="A27" s="178"/>
      <c r="B27" s="611"/>
      <c r="C27" s="587"/>
      <c r="D27" s="588"/>
      <c r="E27" s="490" t="s">
        <v>182</v>
      </c>
      <c r="F27" s="470"/>
      <c r="G27" s="470"/>
      <c r="H27" s="470"/>
      <c r="I27" s="470"/>
      <c r="J27" s="470"/>
      <c r="K27" s="471"/>
      <c r="L27" s="491">
        <v>1</v>
      </c>
      <c r="M27" s="492"/>
      <c r="N27" s="492"/>
      <c r="O27" s="492"/>
      <c r="P27" s="534"/>
      <c r="Q27" s="491">
        <v>2890</v>
      </c>
      <c r="R27" s="492"/>
      <c r="S27" s="492"/>
      <c r="T27" s="492"/>
      <c r="U27" s="492"/>
      <c r="V27" s="534"/>
      <c r="W27" s="586"/>
      <c r="X27" s="587"/>
      <c r="Y27" s="588"/>
      <c r="Z27" s="490" t="s">
        <v>183</v>
      </c>
      <c r="AA27" s="470"/>
      <c r="AB27" s="470"/>
      <c r="AC27" s="470"/>
      <c r="AD27" s="470"/>
      <c r="AE27" s="470"/>
      <c r="AF27" s="470"/>
      <c r="AG27" s="471"/>
      <c r="AH27" s="491">
        <v>3</v>
      </c>
      <c r="AI27" s="492"/>
      <c r="AJ27" s="492"/>
      <c r="AK27" s="492"/>
      <c r="AL27" s="534"/>
      <c r="AM27" s="491">
        <v>9748</v>
      </c>
      <c r="AN27" s="492"/>
      <c r="AO27" s="492"/>
      <c r="AP27" s="492"/>
      <c r="AQ27" s="492"/>
      <c r="AR27" s="534"/>
      <c r="AS27" s="491">
        <v>3249</v>
      </c>
      <c r="AT27" s="492"/>
      <c r="AU27" s="492"/>
      <c r="AV27" s="492"/>
      <c r="AW27" s="492"/>
      <c r="AX27" s="493"/>
      <c r="AY27" s="535" t="s">
        <v>184</v>
      </c>
      <c r="AZ27" s="536"/>
      <c r="BA27" s="536"/>
      <c r="BB27" s="536"/>
      <c r="BC27" s="536"/>
      <c r="BD27" s="536"/>
      <c r="BE27" s="536"/>
      <c r="BF27" s="536"/>
      <c r="BG27" s="536"/>
      <c r="BH27" s="536"/>
      <c r="BI27" s="536"/>
      <c r="BJ27" s="536"/>
      <c r="BK27" s="536"/>
      <c r="BL27" s="536"/>
      <c r="BM27" s="537"/>
      <c r="BN27" s="559">
        <v>220700</v>
      </c>
      <c r="BO27" s="560"/>
      <c r="BP27" s="560"/>
      <c r="BQ27" s="560"/>
      <c r="BR27" s="560"/>
      <c r="BS27" s="560"/>
      <c r="BT27" s="560"/>
      <c r="BU27" s="561"/>
      <c r="BV27" s="559">
        <v>220700</v>
      </c>
      <c r="BW27" s="560"/>
      <c r="BX27" s="560"/>
      <c r="BY27" s="560"/>
      <c r="BZ27" s="560"/>
      <c r="CA27" s="560"/>
      <c r="CB27" s="560"/>
      <c r="CC27" s="561"/>
      <c r="CD27" s="193"/>
      <c r="CE27" s="554"/>
      <c r="CF27" s="554"/>
      <c r="CG27" s="554"/>
      <c r="CH27" s="554"/>
      <c r="CI27" s="554"/>
      <c r="CJ27" s="554"/>
      <c r="CK27" s="554"/>
      <c r="CL27" s="554"/>
      <c r="CM27" s="554"/>
      <c r="CN27" s="554"/>
      <c r="CO27" s="554"/>
      <c r="CP27" s="554"/>
      <c r="CQ27" s="554"/>
      <c r="CR27" s="554"/>
      <c r="CS27" s="555"/>
      <c r="CT27" s="437"/>
      <c r="CU27" s="438"/>
      <c r="CV27" s="438"/>
      <c r="CW27" s="438"/>
      <c r="CX27" s="438"/>
      <c r="CY27" s="438"/>
      <c r="CZ27" s="438"/>
      <c r="DA27" s="439"/>
      <c r="DB27" s="437"/>
      <c r="DC27" s="438"/>
      <c r="DD27" s="438"/>
      <c r="DE27" s="438"/>
      <c r="DF27" s="438"/>
      <c r="DG27" s="438"/>
      <c r="DH27" s="438"/>
      <c r="DI27" s="439"/>
    </row>
    <row r="28" spans="1:113" ht="18.75" customHeight="1" x14ac:dyDescent="0.2">
      <c r="A28" s="178"/>
      <c r="B28" s="611"/>
      <c r="C28" s="587"/>
      <c r="D28" s="588"/>
      <c r="E28" s="490" t="s">
        <v>185</v>
      </c>
      <c r="F28" s="470"/>
      <c r="G28" s="470"/>
      <c r="H28" s="470"/>
      <c r="I28" s="470"/>
      <c r="J28" s="470"/>
      <c r="K28" s="471"/>
      <c r="L28" s="491">
        <v>1</v>
      </c>
      <c r="M28" s="492"/>
      <c r="N28" s="492"/>
      <c r="O28" s="492"/>
      <c r="P28" s="534"/>
      <c r="Q28" s="491">
        <v>2480</v>
      </c>
      <c r="R28" s="492"/>
      <c r="S28" s="492"/>
      <c r="T28" s="492"/>
      <c r="U28" s="492"/>
      <c r="V28" s="534"/>
      <c r="W28" s="586"/>
      <c r="X28" s="587"/>
      <c r="Y28" s="588"/>
      <c r="Z28" s="490" t="s">
        <v>186</v>
      </c>
      <c r="AA28" s="470"/>
      <c r="AB28" s="470"/>
      <c r="AC28" s="470"/>
      <c r="AD28" s="470"/>
      <c r="AE28" s="470"/>
      <c r="AF28" s="470"/>
      <c r="AG28" s="471"/>
      <c r="AH28" s="491" t="s">
        <v>146</v>
      </c>
      <c r="AI28" s="492"/>
      <c r="AJ28" s="492"/>
      <c r="AK28" s="492"/>
      <c r="AL28" s="534"/>
      <c r="AM28" s="491" t="s">
        <v>146</v>
      </c>
      <c r="AN28" s="492"/>
      <c r="AO28" s="492"/>
      <c r="AP28" s="492"/>
      <c r="AQ28" s="492"/>
      <c r="AR28" s="534"/>
      <c r="AS28" s="491" t="s">
        <v>146</v>
      </c>
      <c r="AT28" s="492"/>
      <c r="AU28" s="492"/>
      <c r="AV28" s="492"/>
      <c r="AW28" s="492"/>
      <c r="AX28" s="493"/>
      <c r="AY28" s="594" t="s">
        <v>187</v>
      </c>
      <c r="AZ28" s="595"/>
      <c r="BA28" s="595"/>
      <c r="BB28" s="596"/>
      <c r="BC28" s="400" t="s">
        <v>48</v>
      </c>
      <c r="BD28" s="401"/>
      <c r="BE28" s="401"/>
      <c r="BF28" s="401"/>
      <c r="BG28" s="401"/>
      <c r="BH28" s="401"/>
      <c r="BI28" s="401"/>
      <c r="BJ28" s="401"/>
      <c r="BK28" s="401"/>
      <c r="BL28" s="401"/>
      <c r="BM28" s="402"/>
      <c r="BN28" s="403">
        <v>3362885</v>
      </c>
      <c r="BO28" s="404"/>
      <c r="BP28" s="404"/>
      <c r="BQ28" s="404"/>
      <c r="BR28" s="404"/>
      <c r="BS28" s="404"/>
      <c r="BT28" s="404"/>
      <c r="BU28" s="405"/>
      <c r="BV28" s="403">
        <v>3251442</v>
      </c>
      <c r="BW28" s="404"/>
      <c r="BX28" s="404"/>
      <c r="BY28" s="404"/>
      <c r="BZ28" s="404"/>
      <c r="CA28" s="404"/>
      <c r="CB28" s="404"/>
      <c r="CC28" s="405"/>
      <c r="CD28" s="191"/>
      <c r="CE28" s="554"/>
      <c r="CF28" s="554"/>
      <c r="CG28" s="554"/>
      <c r="CH28" s="554"/>
      <c r="CI28" s="554"/>
      <c r="CJ28" s="554"/>
      <c r="CK28" s="554"/>
      <c r="CL28" s="554"/>
      <c r="CM28" s="554"/>
      <c r="CN28" s="554"/>
      <c r="CO28" s="554"/>
      <c r="CP28" s="554"/>
      <c r="CQ28" s="554"/>
      <c r="CR28" s="554"/>
      <c r="CS28" s="555"/>
      <c r="CT28" s="437"/>
      <c r="CU28" s="438"/>
      <c r="CV28" s="438"/>
      <c r="CW28" s="438"/>
      <c r="CX28" s="438"/>
      <c r="CY28" s="438"/>
      <c r="CZ28" s="438"/>
      <c r="DA28" s="439"/>
      <c r="DB28" s="437"/>
      <c r="DC28" s="438"/>
      <c r="DD28" s="438"/>
      <c r="DE28" s="438"/>
      <c r="DF28" s="438"/>
      <c r="DG28" s="438"/>
      <c r="DH28" s="438"/>
      <c r="DI28" s="439"/>
    </row>
    <row r="29" spans="1:113" ht="18.75" customHeight="1" x14ac:dyDescent="0.2">
      <c r="A29" s="178"/>
      <c r="B29" s="611"/>
      <c r="C29" s="587"/>
      <c r="D29" s="588"/>
      <c r="E29" s="490" t="s">
        <v>188</v>
      </c>
      <c r="F29" s="470"/>
      <c r="G29" s="470"/>
      <c r="H29" s="470"/>
      <c r="I29" s="470"/>
      <c r="J29" s="470"/>
      <c r="K29" s="471"/>
      <c r="L29" s="491">
        <v>6</v>
      </c>
      <c r="M29" s="492"/>
      <c r="N29" s="492"/>
      <c r="O29" s="492"/>
      <c r="P29" s="534"/>
      <c r="Q29" s="491">
        <v>2320</v>
      </c>
      <c r="R29" s="492"/>
      <c r="S29" s="492"/>
      <c r="T29" s="492"/>
      <c r="U29" s="492"/>
      <c r="V29" s="534"/>
      <c r="W29" s="589"/>
      <c r="X29" s="590"/>
      <c r="Y29" s="591"/>
      <c r="Z29" s="490" t="s">
        <v>189</v>
      </c>
      <c r="AA29" s="470"/>
      <c r="AB29" s="470"/>
      <c r="AC29" s="470"/>
      <c r="AD29" s="470"/>
      <c r="AE29" s="470"/>
      <c r="AF29" s="470"/>
      <c r="AG29" s="471"/>
      <c r="AH29" s="491">
        <v>98</v>
      </c>
      <c r="AI29" s="492"/>
      <c r="AJ29" s="492"/>
      <c r="AK29" s="492"/>
      <c r="AL29" s="534"/>
      <c r="AM29" s="491">
        <v>283633</v>
      </c>
      <c r="AN29" s="492"/>
      <c r="AO29" s="492"/>
      <c r="AP29" s="492"/>
      <c r="AQ29" s="492"/>
      <c r="AR29" s="534"/>
      <c r="AS29" s="491">
        <v>2894</v>
      </c>
      <c r="AT29" s="492"/>
      <c r="AU29" s="492"/>
      <c r="AV29" s="492"/>
      <c r="AW29" s="492"/>
      <c r="AX29" s="493"/>
      <c r="AY29" s="597"/>
      <c r="AZ29" s="598"/>
      <c r="BA29" s="598"/>
      <c r="BB29" s="599"/>
      <c r="BC29" s="474" t="s">
        <v>190</v>
      </c>
      <c r="BD29" s="475"/>
      <c r="BE29" s="475"/>
      <c r="BF29" s="475"/>
      <c r="BG29" s="475"/>
      <c r="BH29" s="475"/>
      <c r="BI29" s="475"/>
      <c r="BJ29" s="475"/>
      <c r="BK29" s="475"/>
      <c r="BL29" s="475"/>
      <c r="BM29" s="476"/>
      <c r="BN29" s="440">
        <v>667</v>
      </c>
      <c r="BO29" s="441"/>
      <c r="BP29" s="441"/>
      <c r="BQ29" s="441"/>
      <c r="BR29" s="441"/>
      <c r="BS29" s="441"/>
      <c r="BT29" s="441"/>
      <c r="BU29" s="442"/>
      <c r="BV29" s="440">
        <v>667</v>
      </c>
      <c r="BW29" s="441"/>
      <c r="BX29" s="441"/>
      <c r="BY29" s="441"/>
      <c r="BZ29" s="441"/>
      <c r="CA29" s="441"/>
      <c r="CB29" s="441"/>
      <c r="CC29" s="442"/>
      <c r="CD29" s="193"/>
      <c r="CE29" s="554"/>
      <c r="CF29" s="554"/>
      <c r="CG29" s="554"/>
      <c r="CH29" s="554"/>
      <c r="CI29" s="554"/>
      <c r="CJ29" s="554"/>
      <c r="CK29" s="554"/>
      <c r="CL29" s="554"/>
      <c r="CM29" s="554"/>
      <c r="CN29" s="554"/>
      <c r="CO29" s="554"/>
      <c r="CP29" s="554"/>
      <c r="CQ29" s="554"/>
      <c r="CR29" s="554"/>
      <c r="CS29" s="555"/>
      <c r="CT29" s="437"/>
      <c r="CU29" s="438"/>
      <c r="CV29" s="438"/>
      <c r="CW29" s="438"/>
      <c r="CX29" s="438"/>
      <c r="CY29" s="438"/>
      <c r="CZ29" s="438"/>
      <c r="DA29" s="439"/>
      <c r="DB29" s="437"/>
      <c r="DC29" s="438"/>
      <c r="DD29" s="438"/>
      <c r="DE29" s="438"/>
      <c r="DF29" s="438"/>
      <c r="DG29" s="438"/>
      <c r="DH29" s="438"/>
      <c r="DI29" s="439"/>
    </row>
    <row r="30" spans="1:113" ht="18.75" customHeight="1" thickBot="1" x14ac:dyDescent="0.25">
      <c r="A30" s="178"/>
      <c r="B30" s="612"/>
      <c r="C30" s="613"/>
      <c r="D30" s="614"/>
      <c r="E30" s="494"/>
      <c r="F30" s="495"/>
      <c r="G30" s="495"/>
      <c r="H30" s="495"/>
      <c r="I30" s="495"/>
      <c r="J30" s="495"/>
      <c r="K30" s="496"/>
      <c r="L30" s="604"/>
      <c r="M30" s="605"/>
      <c r="N30" s="605"/>
      <c r="O30" s="605"/>
      <c r="P30" s="606"/>
      <c r="Q30" s="604"/>
      <c r="R30" s="605"/>
      <c r="S30" s="605"/>
      <c r="T30" s="605"/>
      <c r="U30" s="605"/>
      <c r="V30" s="606"/>
      <c r="W30" s="607" t="s">
        <v>191</v>
      </c>
      <c r="X30" s="608"/>
      <c r="Y30" s="608"/>
      <c r="Z30" s="608"/>
      <c r="AA30" s="608"/>
      <c r="AB30" s="608"/>
      <c r="AC30" s="608"/>
      <c r="AD30" s="608"/>
      <c r="AE30" s="608"/>
      <c r="AF30" s="608"/>
      <c r="AG30" s="609"/>
      <c r="AH30" s="567">
        <v>86.9</v>
      </c>
      <c r="AI30" s="568"/>
      <c r="AJ30" s="568"/>
      <c r="AK30" s="568"/>
      <c r="AL30" s="568"/>
      <c r="AM30" s="568"/>
      <c r="AN30" s="568"/>
      <c r="AO30" s="568"/>
      <c r="AP30" s="568"/>
      <c r="AQ30" s="568"/>
      <c r="AR30" s="568"/>
      <c r="AS30" s="568"/>
      <c r="AT30" s="568"/>
      <c r="AU30" s="568"/>
      <c r="AV30" s="568"/>
      <c r="AW30" s="568"/>
      <c r="AX30" s="570"/>
      <c r="AY30" s="600"/>
      <c r="AZ30" s="601"/>
      <c r="BA30" s="601"/>
      <c r="BB30" s="602"/>
      <c r="BC30" s="556" t="s">
        <v>50</v>
      </c>
      <c r="BD30" s="557"/>
      <c r="BE30" s="557"/>
      <c r="BF30" s="557"/>
      <c r="BG30" s="557"/>
      <c r="BH30" s="557"/>
      <c r="BI30" s="557"/>
      <c r="BJ30" s="557"/>
      <c r="BK30" s="557"/>
      <c r="BL30" s="557"/>
      <c r="BM30" s="558"/>
      <c r="BN30" s="559">
        <v>73980038</v>
      </c>
      <c r="BO30" s="560"/>
      <c r="BP30" s="560"/>
      <c r="BQ30" s="560"/>
      <c r="BR30" s="560"/>
      <c r="BS30" s="560"/>
      <c r="BT30" s="560"/>
      <c r="BU30" s="561"/>
      <c r="BV30" s="559">
        <v>68631739</v>
      </c>
      <c r="BW30" s="560"/>
      <c r="BX30" s="560"/>
      <c r="BY30" s="560"/>
      <c r="BZ30" s="560"/>
      <c r="CA30" s="560"/>
      <c r="CB30" s="560"/>
      <c r="CC30" s="561"/>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8"/>
      <c r="B31" s="200"/>
      <c r="DI31" s="201"/>
    </row>
    <row r="32" spans="1:113" ht="13.5" customHeight="1" x14ac:dyDescent="0.2">
      <c r="A32" s="178"/>
      <c r="B32" s="202"/>
      <c r="C32" s="603" t="s">
        <v>192</v>
      </c>
      <c r="D32" s="603"/>
      <c r="E32" s="603"/>
      <c r="F32" s="603"/>
      <c r="G32" s="603"/>
      <c r="H32" s="603"/>
      <c r="I32" s="603"/>
      <c r="J32" s="603"/>
      <c r="K32" s="603"/>
      <c r="L32" s="603"/>
      <c r="M32" s="603"/>
      <c r="N32" s="603"/>
      <c r="O32" s="603"/>
      <c r="P32" s="603"/>
      <c r="Q32" s="603"/>
      <c r="R32" s="603"/>
      <c r="S32" s="603"/>
      <c r="U32" s="444" t="s">
        <v>193</v>
      </c>
      <c r="V32" s="444"/>
      <c r="W32" s="444"/>
      <c r="X32" s="444"/>
      <c r="Y32" s="444"/>
      <c r="Z32" s="444"/>
      <c r="AA32" s="444"/>
      <c r="AB32" s="444"/>
      <c r="AC32" s="444"/>
      <c r="AD32" s="444"/>
      <c r="AE32" s="444"/>
      <c r="AF32" s="444"/>
      <c r="AG32" s="444"/>
      <c r="AH32" s="444"/>
      <c r="AI32" s="444"/>
      <c r="AJ32" s="444"/>
      <c r="AK32" s="444"/>
      <c r="AM32" s="444" t="s">
        <v>194</v>
      </c>
      <c r="AN32" s="444"/>
      <c r="AO32" s="444"/>
      <c r="AP32" s="444"/>
      <c r="AQ32" s="444"/>
      <c r="AR32" s="444"/>
      <c r="AS32" s="444"/>
      <c r="AT32" s="444"/>
      <c r="AU32" s="444"/>
      <c r="AV32" s="444"/>
      <c r="AW32" s="444"/>
      <c r="AX32" s="444"/>
      <c r="AY32" s="444"/>
      <c r="AZ32" s="444"/>
      <c r="BA32" s="444"/>
      <c r="BB32" s="444"/>
      <c r="BC32" s="444"/>
      <c r="BE32" s="444" t="s">
        <v>195</v>
      </c>
      <c r="BF32" s="444"/>
      <c r="BG32" s="444"/>
      <c r="BH32" s="444"/>
      <c r="BI32" s="444"/>
      <c r="BJ32" s="444"/>
      <c r="BK32" s="444"/>
      <c r="BL32" s="444"/>
      <c r="BM32" s="444"/>
      <c r="BN32" s="444"/>
      <c r="BO32" s="444"/>
      <c r="BP32" s="444"/>
      <c r="BQ32" s="444"/>
      <c r="BR32" s="444"/>
      <c r="BS32" s="444"/>
      <c r="BT32" s="444"/>
      <c r="BU32" s="444"/>
      <c r="BW32" s="444" t="s">
        <v>196</v>
      </c>
      <c r="BX32" s="444"/>
      <c r="BY32" s="444"/>
      <c r="BZ32" s="444"/>
      <c r="CA32" s="444"/>
      <c r="CB32" s="444"/>
      <c r="CC32" s="444"/>
      <c r="CD32" s="444"/>
      <c r="CE32" s="444"/>
      <c r="CF32" s="444"/>
      <c r="CG32" s="444"/>
      <c r="CH32" s="444"/>
      <c r="CI32" s="444"/>
      <c r="CJ32" s="444"/>
      <c r="CK32" s="444"/>
      <c r="CL32" s="444"/>
      <c r="CM32" s="444"/>
      <c r="CO32" s="444" t="s">
        <v>197</v>
      </c>
      <c r="CP32" s="444"/>
      <c r="CQ32" s="444"/>
      <c r="CR32" s="444"/>
      <c r="CS32" s="444"/>
      <c r="CT32" s="444"/>
      <c r="CU32" s="444"/>
      <c r="CV32" s="444"/>
      <c r="CW32" s="444"/>
      <c r="CX32" s="444"/>
      <c r="CY32" s="444"/>
      <c r="CZ32" s="444"/>
      <c r="DA32" s="444"/>
      <c r="DB32" s="444"/>
      <c r="DC32" s="444"/>
      <c r="DD32" s="444"/>
      <c r="DE32" s="444"/>
      <c r="DI32" s="201"/>
    </row>
    <row r="33" spans="1:113" ht="13.5" customHeight="1" x14ac:dyDescent="0.2">
      <c r="A33" s="178"/>
      <c r="B33" s="202"/>
      <c r="C33" s="464" t="s">
        <v>198</v>
      </c>
      <c r="D33" s="464"/>
      <c r="E33" s="429" t="s">
        <v>199</v>
      </c>
      <c r="F33" s="429"/>
      <c r="G33" s="429"/>
      <c r="H33" s="429"/>
      <c r="I33" s="429"/>
      <c r="J33" s="429"/>
      <c r="K33" s="429"/>
      <c r="L33" s="429"/>
      <c r="M33" s="429"/>
      <c r="N33" s="429"/>
      <c r="O33" s="429"/>
      <c r="P33" s="429"/>
      <c r="Q33" s="429"/>
      <c r="R33" s="429"/>
      <c r="S33" s="429"/>
      <c r="T33" s="203"/>
      <c r="U33" s="464" t="s">
        <v>200</v>
      </c>
      <c r="V33" s="464"/>
      <c r="W33" s="429" t="s">
        <v>199</v>
      </c>
      <c r="X33" s="429"/>
      <c r="Y33" s="429"/>
      <c r="Z33" s="429"/>
      <c r="AA33" s="429"/>
      <c r="AB33" s="429"/>
      <c r="AC33" s="429"/>
      <c r="AD33" s="429"/>
      <c r="AE33" s="429"/>
      <c r="AF33" s="429"/>
      <c r="AG33" s="429"/>
      <c r="AH33" s="429"/>
      <c r="AI33" s="429"/>
      <c r="AJ33" s="429"/>
      <c r="AK33" s="429"/>
      <c r="AL33" s="203"/>
      <c r="AM33" s="464" t="s">
        <v>201</v>
      </c>
      <c r="AN33" s="464"/>
      <c r="AO33" s="429" t="s">
        <v>199</v>
      </c>
      <c r="AP33" s="429"/>
      <c r="AQ33" s="429"/>
      <c r="AR33" s="429"/>
      <c r="AS33" s="429"/>
      <c r="AT33" s="429"/>
      <c r="AU33" s="429"/>
      <c r="AV33" s="429"/>
      <c r="AW33" s="429"/>
      <c r="AX33" s="429"/>
      <c r="AY33" s="429"/>
      <c r="AZ33" s="429"/>
      <c r="BA33" s="429"/>
      <c r="BB33" s="429"/>
      <c r="BC33" s="429"/>
      <c r="BD33" s="204"/>
      <c r="BE33" s="429" t="s">
        <v>202</v>
      </c>
      <c r="BF33" s="429"/>
      <c r="BG33" s="429" t="s">
        <v>203</v>
      </c>
      <c r="BH33" s="429"/>
      <c r="BI33" s="429"/>
      <c r="BJ33" s="429"/>
      <c r="BK33" s="429"/>
      <c r="BL33" s="429"/>
      <c r="BM33" s="429"/>
      <c r="BN33" s="429"/>
      <c r="BO33" s="429"/>
      <c r="BP33" s="429"/>
      <c r="BQ33" s="429"/>
      <c r="BR33" s="429"/>
      <c r="BS33" s="429"/>
      <c r="BT33" s="429"/>
      <c r="BU33" s="429"/>
      <c r="BV33" s="204"/>
      <c r="BW33" s="464" t="s">
        <v>202</v>
      </c>
      <c r="BX33" s="464"/>
      <c r="BY33" s="429" t="s">
        <v>204</v>
      </c>
      <c r="BZ33" s="429"/>
      <c r="CA33" s="429"/>
      <c r="CB33" s="429"/>
      <c r="CC33" s="429"/>
      <c r="CD33" s="429"/>
      <c r="CE33" s="429"/>
      <c r="CF33" s="429"/>
      <c r="CG33" s="429"/>
      <c r="CH33" s="429"/>
      <c r="CI33" s="429"/>
      <c r="CJ33" s="429"/>
      <c r="CK33" s="429"/>
      <c r="CL33" s="429"/>
      <c r="CM33" s="429"/>
      <c r="CN33" s="203"/>
      <c r="CO33" s="464" t="s">
        <v>200</v>
      </c>
      <c r="CP33" s="464"/>
      <c r="CQ33" s="429" t="s">
        <v>205</v>
      </c>
      <c r="CR33" s="429"/>
      <c r="CS33" s="429"/>
      <c r="CT33" s="429"/>
      <c r="CU33" s="429"/>
      <c r="CV33" s="429"/>
      <c r="CW33" s="429"/>
      <c r="CX33" s="429"/>
      <c r="CY33" s="429"/>
      <c r="CZ33" s="429"/>
      <c r="DA33" s="429"/>
      <c r="DB33" s="429"/>
      <c r="DC33" s="429"/>
      <c r="DD33" s="429"/>
      <c r="DE33" s="429"/>
      <c r="DF33" s="203"/>
      <c r="DG33" s="629" t="s">
        <v>206</v>
      </c>
      <c r="DH33" s="629"/>
      <c r="DI33" s="205"/>
    </row>
    <row r="34" spans="1:113" ht="32.25" customHeight="1" x14ac:dyDescent="0.2">
      <c r="A34" s="178"/>
      <c r="B34" s="202"/>
      <c r="C34" s="630">
        <f>IF(E34="","",1)</f>
        <v>1</v>
      </c>
      <c r="D34" s="630"/>
      <c r="E34" s="631" t="str">
        <f>IF('各会計、関係団体の財政状況及び健全化判断比率'!B7="","",'各会計、関係団体の財政状況及び健全化判断比率'!B7)</f>
        <v>一般会計</v>
      </c>
      <c r="F34" s="631"/>
      <c r="G34" s="631"/>
      <c r="H34" s="631"/>
      <c r="I34" s="631"/>
      <c r="J34" s="631"/>
      <c r="K34" s="631"/>
      <c r="L34" s="631"/>
      <c r="M34" s="631"/>
      <c r="N34" s="631"/>
      <c r="O34" s="631"/>
      <c r="P34" s="631"/>
      <c r="Q34" s="631"/>
      <c r="R34" s="631"/>
      <c r="S34" s="631"/>
      <c r="T34" s="178"/>
      <c r="U34" s="630">
        <f>IF(W34="","",MAX(C34:D43)+1)</f>
        <v>3</v>
      </c>
      <c r="V34" s="630"/>
      <c r="W34" s="631" t="str">
        <f>IF('各会計、関係団体の財政状況及び健全化判断比率'!B28="","",'各会計、関係団体の財政状況及び健全化判断比率'!B28)</f>
        <v>国民健康保険特別会計（事業勘定）</v>
      </c>
      <c r="X34" s="631"/>
      <c r="Y34" s="631"/>
      <c r="Z34" s="631"/>
      <c r="AA34" s="631"/>
      <c r="AB34" s="631"/>
      <c r="AC34" s="631"/>
      <c r="AD34" s="631"/>
      <c r="AE34" s="631"/>
      <c r="AF34" s="631"/>
      <c r="AG34" s="631"/>
      <c r="AH34" s="631"/>
      <c r="AI34" s="631"/>
      <c r="AJ34" s="631"/>
      <c r="AK34" s="631"/>
      <c r="AL34" s="178"/>
      <c r="AM34" s="630" t="str">
        <f>IF(AO34="","",MAX(C34:D43,U34:V43)+1)</f>
        <v/>
      </c>
      <c r="AN34" s="630"/>
      <c r="AO34" s="631"/>
      <c r="AP34" s="631"/>
      <c r="AQ34" s="631"/>
      <c r="AR34" s="631"/>
      <c r="AS34" s="631"/>
      <c r="AT34" s="631"/>
      <c r="AU34" s="631"/>
      <c r="AV34" s="631"/>
      <c r="AW34" s="631"/>
      <c r="AX34" s="631"/>
      <c r="AY34" s="631"/>
      <c r="AZ34" s="631"/>
      <c r="BA34" s="631"/>
      <c r="BB34" s="631"/>
      <c r="BC34" s="631"/>
      <c r="BD34" s="178"/>
      <c r="BE34" s="630">
        <f>IF(BG34="","",MAX(C34:D43,U34:V43,AM34:AN43)+1)</f>
        <v>6</v>
      </c>
      <c r="BF34" s="630"/>
      <c r="BG34" s="631" t="str">
        <f>IF('各会計、関係団体の財政状況及び健全化判断比率'!B31="","",'各会計、関係団体の財政状況及び健全化判断比率'!B31)</f>
        <v>公共下水道事業特別会計</v>
      </c>
      <c r="BH34" s="631"/>
      <c r="BI34" s="631"/>
      <c r="BJ34" s="631"/>
      <c r="BK34" s="631"/>
      <c r="BL34" s="631"/>
      <c r="BM34" s="631"/>
      <c r="BN34" s="631"/>
      <c r="BO34" s="631"/>
      <c r="BP34" s="631"/>
      <c r="BQ34" s="631"/>
      <c r="BR34" s="631"/>
      <c r="BS34" s="631"/>
      <c r="BT34" s="631"/>
      <c r="BU34" s="631"/>
      <c r="BV34" s="178"/>
      <c r="BW34" s="630">
        <f>IF(BY34="","",MAX(C34:D43,U34:V43,AM34:AN43,BE34:BF43)+1)</f>
        <v>7</v>
      </c>
      <c r="BX34" s="630"/>
      <c r="BY34" s="631" t="str">
        <f>IF('各会計、関係団体の財政状況及び健全化判断比率'!B68="","",'各会計、関係団体の財政状況及び健全化判断比率'!B68)</f>
        <v>双葉地方広域市町村圏組合　一般会計</v>
      </c>
      <c r="BZ34" s="631"/>
      <c r="CA34" s="631"/>
      <c r="CB34" s="631"/>
      <c r="CC34" s="631"/>
      <c r="CD34" s="631"/>
      <c r="CE34" s="631"/>
      <c r="CF34" s="631"/>
      <c r="CG34" s="631"/>
      <c r="CH34" s="631"/>
      <c r="CI34" s="631"/>
      <c r="CJ34" s="631"/>
      <c r="CK34" s="631"/>
      <c r="CL34" s="631"/>
      <c r="CM34" s="631"/>
      <c r="CN34" s="178"/>
      <c r="CO34" s="630" t="str">
        <f>IF(CQ34="","",MAX(C34:D43,U34:V43,AM34:AN43,BE34:BF43,BW34:BX43)+1)</f>
        <v/>
      </c>
      <c r="CP34" s="630"/>
      <c r="CQ34" s="631" t="str">
        <f>IF('各会計、関係団体の財政状況及び健全化判断比率'!BS7="","",'各会計、関係団体の財政状況及び健全化判断比率'!BS7)</f>
        <v/>
      </c>
      <c r="CR34" s="631"/>
      <c r="CS34" s="631"/>
      <c r="CT34" s="631"/>
      <c r="CU34" s="631"/>
      <c r="CV34" s="631"/>
      <c r="CW34" s="631"/>
      <c r="CX34" s="631"/>
      <c r="CY34" s="631"/>
      <c r="CZ34" s="631"/>
      <c r="DA34" s="631"/>
      <c r="DB34" s="631"/>
      <c r="DC34" s="631"/>
      <c r="DD34" s="631"/>
      <c r="DE34" s="631"/>
      <c r="DG34" s="632" t="str">
        <f>IF('各会計、関係団体の財政状況及び健全化判断比率'!BR7="","",'各会計、関係団体の財政状況及び健全化判断比率'!BR7)</f>
        <v/>
      </c>
      <c r="DH34" s="632"/>
      <c r="DI34" s="205"/>
    </row>
    <row r="35" spans="1:113" ht="32.25" customHeight="1" x14ac:dyDescent="0.2">
      <c r="A35" s="178"/>
      <c r="B35" s="202"/>
      <c r="C35" s="630">
        <f>IF(E35="","",C34+1)</f>
        <v>2</v>
      </c>
      <c r="D35" s="630"/>
      <c r="E35" s="631" t="str">
        <f>IF('各会計、関係団体の財政状況及び健全化判断比率'!B8="","",'各会計、関係団体の財政状況及び健全化判断比率'!B8)</f>
        <v>公有林整備事業特別会計</v>
      </c>
      <c r="F35" s="631"/>
      <c r="G35" s="631"/>
      <c r="H35" s="631"/>
      <c r="I35" s="631"/>
      <c r="J35" s="631"/>
      <c r="K35" s="631"/>
      <c r="L35" s="631"/>
      <c r="M35" s="631"/>
      <c r="N35" s="631"/>
      <c r="O35" s="631"/>
      <c r="P35" s="631"/>
      <c r="Q35" s="631"/>
      <c r="R35" s="631"/>
      <c r="S35" s="631"/>
      <c r="T35" s="178"/>
      <c r="U35" s="630">
        <f>IF(W35="","",U34+1)</f>
        <v>4</v>
      </c>
      <c r="V35" s="630"/>
      <c r="W35" s="631" t="str">
        <f>IF('各会計、関係団体の財政状況及び健全化判断比率'!B29="","",'各会計、関係団体の財政状況及び健全化判断比率'!B29)</f>
        <v>介護保険特別会計（保険事業勘定）</v>
      </c>
      <c r="X35" s="631"/>
      <c r="Y35" s="631"/>
      <c r="Z35" s="631"/>
      <c r="AA35" s="631"/>
      <c r="AB35" s="631"/>
      <c r="AC35" s="631"/>
      <c r="AD35" s="631"/>
      <c r="AE35" s="631"/>
      <c r="AF35" s="631"/>
      <c r="AG35" s="631"/>
      <c r="AH35" s="631"/>
      <c r="AI35" s="631"/>
      <c r="AJ35" s="631"/>
      <c r="AK35" s="631"/>
      <c r="AL35" s="178"/>
      <c r="AM35" s="630" t="str">
        <f t="shared" ref="AM35:AM43" si="0">IF(AO35="","",AM34+1)</f>
        <v/>
      </c>
      <c r="AN35" s="630"/>
      <c r="AO35" s="631"/>
      <c r="AP35" s="631"/>
      <c r="AQ35" s="631"/>
      <c r="AR35" s="631"/>
      <c r="AS35" s="631"/>
      <c r="AT35" s="631"/>
      <c r="AU35" s="631"/>
      <c r="AV35" s="631"/>
      <c r="AW35" s="631"/>
      <c r="AX35" s="631"/>
      <c r="AY35" s="631"/>
      <c r="AZ35" s="631"/>
      <c r="BA35" s="631"/>
      <c r="BB35" s="631"/>
      <c r="BC35" s="631"/>
      <c r="BD35" s="178"/>
      <c r="BE35" s="630" t="str">
        <f t="shared" ref="BE35:BE43" si="1">IF(BG35="","",BE34+1)</f>
        <v/>
      </c>
      <c r="BF35" s="630"/>
      <c r="BG35" s="631"/>
      <c r="BH35" s="631"/>
      <c r="BI35" s="631"/>
      <c r="BJ35" s="631"/>
      <c r="BK35" s="631"/>
      <c r="BL35" s="631"/>
      <c r="BM35" s="631"/>
      <c r="BN35" s="631"/>
      <c r="BO35" s="631"/>
      <c r="BP35" s="631"/>
      <c r="BQ35" s="631"/>
      <c r="BR35" s="631"/>
      <c r="BS35" s="631"/>
      <c r="BT35" s="631"/>
      <c r="BU35" s="631"/>
      <c r="BV35" s="178"/>
      <c r="BW35" s="630">
        <f t="shared" ref="BW35:BW43" si="2">IF(BY35="","",BW34+1)</f>
        <v>8</v>
      </c>
      <c r="BX35" s="630"/>
      <c r="BY35" s="631" t="str">
        <f>IF('各会計、関係団体の財政状況及び健全化判断比率'!B69="","",'各会計、関係団体の財政状況及び健全化判断比率'!B69)</f>
        <v>双葉地方広域市町村圏組合　下水道事業特別会計</v>
      </c>
      <c r="BZ35" s="631"/>
      <c r="CA35" s="631"/>
      <c r="CB35" s="631"/>
      <c r="CC35" s="631"/>
      <c r="CD35" s="631"/>
      <c r="CE35" s="631"/>
      <c r="CF35" s="631"/>
      <c r="CG35" s="631"/>
      <c r="CH35" s="631"/>
      <c r="CI35" s="631"/>
      <c r="CJ35" s="631"/>
      <c r="CK35" s="631"/>
      <c r="CL35" s="631"/>
      <c r="CM35" s="631"/>
      <c r="CN35" s="178"/>
      <c r="CO35" s="630" t="str">
        <f t="shared" ref="CO35:CO43" si="3">IF(CQ35="","",CO34+1)</f>
        <v/>
      </c>
      <c r="CP35" s="630"/>
      <c r="CQ35" s="631" t="str">
        <f>IF('各会計、関係団体の財政状況及び健全化判断比率'!BS8="","",'各会計、関係団体の財政状況及び健全化判断比率'!BS8)</f>
        <v/>
      </c>
      <c r="CR35" s="631"/>
      <c r="CS35" s="631"/>
      <c r="CT35" s="631"/>
      <c r="CU35" s="631"/>
      <c r="CV35" s="631"/>
      <c r="CW35" s="631"/>
      <c r="CX35" s="631"/>
      <c r="CY35" s="631"/>
      <c r="CZ35" s="631"/>
      <c r="DA35" s="631"/>
      <c r="DB35" s="631"/>
      <c r="DC35" s="631"/>
      <c r="DD35" s="631"/>
      <c r="DE35" s="631"/>
      <c r="DG35" s="632" t="str">
        <f>IF('各会計、関係団体の財政状況及び健全化判断比率'!BR8="","",'各会計、関係団体の財政状況及び健全化判断比率'!BR8)</f>
        <v/>
      </c>
      <c r="DH35" s="632"/>
      <c r="DI35" s="205"/>
    </row>
    <row r="36" spans="1:113" ht="32.25" customHeight="1" x14ac:dyDescent="0.2">
      <c r="A36" s="178"/>
      <c r="B36" s="202"/>
      <c r="C36" s="630" t="str">
        <f>IF(E36="","",C35+1)</f>
        <v/>
      </c>
      <c r="D36" s="630"/>
      <c r="E36" s="631" t="str">
        <f>IF('各会計、関係団体の財政状況及び健全化判断比率'!B9="","",'各会計、関係団体の財政状況及び健全化判断比率'!B9)</f>
        <v/>
      </c>
      <c r="F36" s="631"/>
      <c r="G36" s="631"/>
      <c r="H36" s="631"/>
      <c r="I36" s="631"/>
      <c r="J36" s="631"/>
      <c r="K36" s="631"/>
      <c r="L36" s="631"/>
      <c r="M36" s="631"/>
      <c r="N36" s="631"/>
      <c r="O36" s="631"/>
      <c r="P36" s="631"/>
      <c r="Q36" s="631"/>
      <c r="R36" s="631"/>
      <c r="S36" s="631"/>
      <c r="T36" s="178"/>
      <c r="U36" s="630">
        <f t="shared" ref="U36:U43" si="4">IF(W36="","",U35+1)</f>
        <v>5</v>
      </c>
      <c r="V36" s="630"/>
      <c r="W36" s="631" t="str">
        <f>IF('各会計、関係団体の財政状況及び健全化判断比率'!B30="","",'各会計、関係団体の財政状況及び健全化判断比率'!B30)</f>
        <v>後期高齢者医療特別会計</v>
      </c>
      <c r="X36" s="631"/>
      <c r="Y36" s="631"/>
      <c r="Z36" s="631"/>
      <c r="AA36" s="631"/>
      <c r="AB36" s="631"/>
      <c r="AC36" s="631"/>
      <c r="AD36" s="631"/>
      <c r="AE36" s="631"/>
      <c r="AF36" s="631"/>
      <c r="AG36" s="631"/>
      <c r="AH36" s="631"/>
      <c r="AI36" s="631"/>
      <c r="AJ36" s="631"/>
      <c r="AK36" s="631"/>
      <c r="AL36" s="178"/>
      <c r="AM36" s="630" t="str">
        <f t="shared" si="0"/>
        <v/>
      </c>
      <c r="AN36" s="630"/>
      <c r="AO36" s="631"/>
      <c r="AP36" s="631"/>
      <c r="AQ36" s="631"/>
      <c r="AR36" s="631"/>
      <c r="AS36" s="631"/>
      <c r="AT36" s="631"/>
      <c r="AU36" s="631"/>
      <c r="AV36" s="631"/>
      <c r="AW36" s="631"/>
      <c r="AX36" s="631"/>
      <c r="AY36" s="631"/>
      <c r="AZ36" s="631"/>
      <c r="BA36" s="631"/>
      <c r="BB36" s="631"/>
      <c r="BC36" s="631"/>
      <c r="BD36" s="178"/>
      <c r="BE36" s="630" t="str">
        <f t="shared" si="1"/>
        <v/>
      </c>
      <c r="BF36" s="630"/>
      <c r="BG36" s="631"/>
      <c r="BH36" s="631"/>
      <c r="BI36" s="631"/>
      <c r="BJ36" s="631"/>
      <c r="BK36" s="631"/>
      <c r="BL36" s="631"/>
      <c r="BM36" s="631"/>
      <c r="BN36" s="631"/>
      <c r="BO36" s="631"/>
      <c r="BP36" s="631"/>
      <c r="BQ36" s="631"/>
      <c r="BR36" s="631"/>
      <c r="BS36" s="631"/>
      <c r="BT36" s="631"/>
      <c r="BU36" s="631"/>
      <c r="BV36" s="178"/>
      <c r="BW36" s="630">
        <f t="shared" si="2"/>
        <v>9</v>
      </c>
      <c r="BX36" s="630"/>
      <c r="BY36" s="631" t="str">
        <f>IF('各会計、関係団体の財政状況及び健全化判断比率'!B70="","",'各会計、関係団体の財政状況及び健全化判断比率'!B70)</f>
        <v>双葉地方水道企業団　水道事業会計</v>
      </c>
      <c r="BZ36" s="631"/>
      <c r="CA36" s="631"/>
      <c r="CB36" s="631"/>
      <c r="CC36" s="631"/>
      <c r="CD36" s="631"/>
      <c r="CE36" s="631"/>
      <c r="CF36" s="631"/>
      <c r="CG36" s="631"/>
      <c r="CH36" s="631"/>
      <c r="CI36" s="631"/>
      <c r="CJ36" s="631"/>
      <c r="CK36" s="631"/>
      <c r="CL36" s="631"/>
      <c r="CM36" s="631"/>
      <c r="CN36" s="178"/>
      <c r="CO36" s="630" t="str">
        <f t="shared" si="3"/>
        <v/>
      </c>
      <c r="CP36" s="630"/>
      <c r="CQ36" s="631" t="str">
        <f>IF('各会計、関係団体の財政状況及び健全化判断比率'!BS9="","",'各会計、関係団体の財政状況及び健全化判断比率'!BS9)</f>
        <v/>
      </c>
      <c r="CR36" s="631"/>
      <c r="CS36" s="631"/>
      <c r="CT36" s="631"/>
      <c r="CU36" s="631"/>
      <c r="CV36" s="631"/>
      <c r="CW36" s="631"/>
      <c r="CX36" s="631"/>
      <c r="CY36" s="631"/>
      <c r="CZ36" s="631"/>
      <c r="DA36" s="631"/>
      <c r="DB36" s="631"/>
      <c r="DC36" s="631"/>
      <c r="DD36" s="631"/>
      <c r="DE36" s="631"/>
      <c r="DG36" s="632" t="str">
        <f>IF('各会計、関係団体の財政状況及び健全化判断比率'!BR9="","",'各会計、関係団体の財政状況及び健全化判断比率'!BR9)</f>
        <v/>
      </c>
      <c r="DH36" s="632"/>
      <c r="DI36" s="205"/>
    </row>
    <row r="37" spans="1:113" ht="32.25" customHeight="1" x14ac:dyDescent="0.2">
      <c r="A37" s="178"/>
      <c r="B37" s="202"/>
      <c r="C37" s="630" t="str">
        <f>IF(E37="","",C36+1)</f>
        <v/>
      </c>
      <c r="D37" s="630"/>
      <c r="E37" s="631" t="str">
        <f>IF('各会計、関係団体の財政状況及び健全化判断比率'!B10="","",'各会計、関係団体の財政状況及び健全化判断比率'!B10)</f>
        <v/>
      </c>
      <c r="F37" s="631"/>
      <c r="G37" s="631"/>
      <c r="H37" s="631"/>
      <c r="I37" s="631"/>
      <c r="J37" s="631"/>
      <c r="K37" s="631"/>
      <c r="L37" s="631"/>
      <c r="M37" s="631"/>
      <c r="N37" s="631"/>
      <c r="O37" s="631"/>
      <c r="P37" s="631"/>
      <c r="Q37" s="631"/>
      <c r="R37" s="631"/>
      <c r="S37" s="631"/>
      <c r="T37" s="178"/>
      <c r="U37" s="630" t="str">
        <f t="shared" si="4"/>
        <v/>
      </c>
      <c r="V37" s="630"/>
      <c r="W37" s="631"/>
      <c r="X37" s="631"/>
      <c r="Y37" s="631"/>
      <c r="Z37" s="631"/>
      <c r="AA37" s="631"/>
      <c r="AB37" s="631"/>
      <c r="AC37" s="631"/>
      <c r="AD37" s="631"/>
      <c r="AE37" s="631"/>
      <c r="AF37" s="631"/>
      <c r="AG37" s="631"/>
      <c r="AH37" s="631"/>
      <c r="AI37" s="631"/>
      <c r="AJ37" s="631"/>
      <c r="AK37" s="631"/>
      <c r="AL37" s="178"/>
      <c r="AM37" s="630" t="str">
        <f t="shared" si="0"/>
        <v/>
      </c>
      <c r="AN37" s="630"/>
      <c r="AO37" s="631"/>
      <c r="AP37" s="631"/>
      <c r="AQ37" s="631"/>
      <c r="AR37" s="631"/>
      <c r="AS37" s="631"/>
      <c r="AT37" s="631"/>
      <c r="AU37" s="631"/>
      <c r="AV37" s="631"/>
      <c r="AW37" s="631"/>
      <c r="AX37" s="631"/>
      <c r="AY37" s="631"/>
      <c r="AZ37" s="631"/>
      <c r="BA37" s="631"/>
      <c r="BB37" s="631"/>
      <c r="BC37" s="631"/>
      <c r="BD37" s="178"/>
      <c r="BE37" s="630" t="str">
        <f t="shared" si="1"/>
        <v/>
      </c>
      <c r="BF37" s="630"/>
      <c r="BG37" s="631"/>
      <c r="BH37" s="631"/>
      <c r="BI37" s="631"/>
      <c r="BJ37" s="631"/>
      <c r="BK37" s="631"/>
      <c r="BL37" s="631"/>
      <c r="BM37" s="631"/>
      <c r="BN37" s="631"/>
      <c r="BO37" s="631"/>
      <c r="BP37" s="631"/>
      <c r="BQ37" s="631"/>
      <c r="BR37" s="631"/>
      <c r="BS37" s="631"/>
      <c r="BT37" s="631"/>
      <c r="BU37" s="631"/>
      <c r="BV37" s="178"/>
      <c r="BW37" s="630">
        <f t="shared" si="2"/>
        <v>10</v>
      </c>
      <c r="BX37" s="630"/>
      <c r="BY37" s="631" t="str">
        <f>IF('各会計、関係団体の財政状況及び健全化判断比率'!B71="","",'各会計、関係団体の財政状況及び健全化判断比率'!B71)</f>
        <v>双葉地方水道企業団　工業用水道事業会計</v>
      </c>
      <c r="BZ37" s="631"/>
      <c r="CA37" s="631"/>
      <c r="CB37" s="631"/>
      <c r="CC37" s="631"/>
      <c r="CD37" s="631"/>
      <c r="CE37" s="631"/>
      <c r="CF37" s="631"/>
      <c r="CG37" s="631"/>
      <c r="CH37" s="631"/>
      <c r="CI37" s="631"/>
      <c r="CJ37" s="631"/>
      <c r="CK37" s="631"/>
      <c r="CL37" s="631"/>
      <c r="CM37" s="631"/>
      <c r="CN37" s="178"/>
      <c r="CO37" s="630" t="str">
        <f t="shared" si="3"/>
        <v/>
      </c>
      <c r="CP37" s="630"/>
      <c r="CQ37" s="631" t="str">
        <f>IF('各会計、関係団体の財政状況及び健全化判断比率'!BS10="","",'各会計、関係団体の財政状況及び健全化判断比率'!BS10)</f>
        <v/>
      </c>
      <c r="CR37" s="631"/>
      <c r="CS37" s="631"/>
      <c r="CT37" s="631"/>
      <c r="CU37" s="631"/>
      <c r="CV37" s="631"/>
      <c r="CW37" s="631"/>
      <c r="CX37" s="631"/>
      <c r="CY37" s="631"/>
      <c r="CZ37" s="631"/>
      <c r="DA37" s="631"/>
      <c r="DB37" s="631"/>
      <c r="DC37" s="631"/>
      <c r="DD37" s="631"/>
      <c r="DE37" s="631"/>
      <c r="DG37" s="632" t="str">
        <f>IF('各会計、関係団体の財政状況及び健全化判断比率'!BR10="","",'各会計、関係団体の財政状況及び健全化判断比率'!BR10)</f>
        <v/>
      </c>
      <c r="DH37" s="632"/>
      <c r="DI37" s="205"/>
    </row>
    <row r="38" spans="1:113" ht="32.25" customHeight="1" x14ac:dyDescent="0.2">
      <c r="A38" s="178"/>
      <c r="B38" s="202"/>
      <c r="C38" s="630" t="str">
        <f t="shared" ref="C38:C43" si="5">IF(E38="","",C37+1)</f>
        <v/>
      </c>
      <c r="D38" s="630"/>
      <c r="E38" s="631" t="str">
        <f>IF('各会計、関係団体の財政状況及び健全化判断比率'!B11="","",'各会計、関係団体の財政状況及び健全化判断比率'!B11)</f>
        <v/>
      </c>
      <c r="F38" s="631"/>
      <c r="G38" s="631"/>
      <c r="H38" s="631"/>
      <c r="I38" s="631"/>
      <c r="J38" s="631"/>
      <c r="K38" s="631"/>
      <c r="L38" s="631"/>
      <c r="M38" s="631"/>
      <c r="N38" s="631"/>
      <c r="O38" s="631"/>
      <c r="P38" s="631"/>
      <c r="Q38" s="631"/>
      <c r="R38" s="631"/>
      <c r="S38" s="631"/>
      <c r="T38" s="178"/>
      <c r="U38" s="630" t="str">
        <f t="shared" si="4"/>
        <v/>
      </c>
      <c r="V38" s="630"/>
      <c r="W38" s="631"/>
      <c r="X38" s="631"/>
      <c r="Y38" s="631"/>
      <c r="Z38" s="631"/>
      <c r="AA38" s="631"/>
      <c r="AB38" s="631"/>
      <c r="AC38" s="631"/>
      <c r="AD38" s="631"/>
      <c r="AE38" s="631"/>
      <c r="AF38" s="631"/>
      <c r="AG38" s="631"/>
      <c r="AH38" s="631"/>
      <c r="AI38" s="631"/>
      <c r="AJ38" s="631"/>
      <c r="AK38" s="631"/>
      <c r="AL38" s="178"/>
      <c r="AM38" s="630" t="str">
        <f t="shared" si="0"/>
        <v/>
      </c>
      <c r="AN38" s="630"/>
      <c r="AO38" s="631"/>
      <c r="AP38" s="631"/>
      <c r="AQ38" s="631"/>
      <c r="AR38" s="631"/>
      <c r="AS38" s="631"/>
      <c r="AT38" s="631"/>
      <c r="AU38" s="631"/>
      <c r="AV38" s="631"/>
      <c r="AW38" s="631"/>
      <c r="AX38" s="631"/>
      <c r="AY38" s="631"/>
      <c r="AZ38" s="631"/>
      <c r="BA38" s="631"/>
      <c r="BB38" s="631"/>
      <c r="BC38" s="631"/>
      <c r="BD38" s="178"/>
      <c r="BE38" s="630" t="str">
        <f t="shared" si="1"/>
        <v/>
      </c>
      <c r="BF38" s="630"/>
      <c r="BG38" s="631"/>
      <c r="BH38" s="631"/>
      <c r="BI38" s="631"/>
      <c r="BJ38" s="631"/>
      <c r="BK38" s="631"/>
      <c r="BL38" s="631"/>
      <c r="BM38" s="631"/>
      <c r="BN38" s="631"/>
      <c r="BO38" s="631"/>
      <c r="BP38" s="631"/>
      <c r="BQ38" s="631"/>
      <c r="BR38" s="631"/>
      <c r="BS38" s="631"/>
      <c r="BT38" s="631"/>
      <c r="BU38" s="631"/>
      <c r="BV38" s="178"/>
      <c r="BW38" s="630">
        <f t="shared" si="2"/>
        <v>11</v>
      </c>
      <c r="BX38" s="630"/>
      <c r="BY38" s="631" t="str">
        <f>IF('各会計、関係団体の財政状況及び健全化判断比率'!B72="","",'各会計、関係団体の財政状況及び健全化判断比率'!B72)</f>
        <v>福島県市町村総合事務組合　一般会計</v>
      </c>
      <c r="BZ38" s="631"/>
      <c r="CA38" s="631"/>
      <c r="CB38" s="631"/>
      <c r="CC38" s="631"/>
      <c r="CD38" s="631"/>
      <c r="CE38" s="631"/>
      <c r="CF38" s="631"/>
      <c r="CG38" s="631"/>
      <c r="CH38" s="631"/>
      <c r="CI38" s="631"/>
      <c r="CJ38" s="631"/>
      <c r="CK38" s="631"/>
      <c r="CL38" s="631"/>
      <c r="CM38" s="631"/>
      <c r="CN38" s="178"/>
      <c r="CO38" s="630" t="str">
        <f t="shared" si="3"/>
        <v/>
      </c>
      <c r="CP38" s="630"/>
      <c r="CQ38" s="631" t="str">
        <f>IF('各会計、関係団体の財政状況及び健全化判断比率'!BS11="","",'各会計、関係団体の財政状況及び健全化判断比率'!BS11)</f>
        <v/>
      </c>
      <c r="CR38" s="631"/>
      <c r="CS38" s="631"/>
      <c r="CT38" s="631"/>
      <c r="CU38" s="631"/>
      <c r="CV38" s="631"/>
      <c r="CW38" s="631"/>
      <c r="CX38" s="631"/>
      <c r="CY38" s="631"/>
      <c r="CZ38" s="631"/>
      <c r="DA38" s="631"/>
      <c r="DB38" s="631"/>
      <c r="DC38" s="631"/>
      <c r="DD38" s="631"/>
      <c r="DE38" s="631"/>
      <c r="DG38" s="632" t="str">
        <f>IF('各会計、関係団体の財政状況及び健全化判断比率'!BR11="","",'各会計、関係団体の財政状況及び健全化判断比率'!BR11)</f>
        <v/>
      </c>
      <c r="DH38" s="632"/>
      <c r="DI38" s="205"/>
    </row>
    <row r="39" spans="1:113" ht="32.25" customHeight="1" x14ac:dyDescent="0.2">
      <c r="A39" s="178"/>
      <c r="B39" s="202"/>
      <c r="C39" s="630" t="str">
        <f t="shared" si="5"/>
        <v/>
      </c>
      <c r="D39" s="630"/>
      <c r="E39" s="631" t="str">
        <f>IF('各会計、関係団体の財政状況及び健全化判断比率'!B12="","",'各会計、関係団体の財政状況及び健全化判断比率'!B12)</f>
        <v/>
      </c>
      <c r="F39" s="631"/>
      <c r="G39" s="631"/>
      <c r="H39" s="631"/>
      <c r="I39" s="631"/>
      <c r="J39" s="631"/>
      <c r="K39" s="631"/>
      <c r="L39" s="631"/>
      <c r="M39" s="631"/>
      <c r="N39" s="631"/>
      <c r="O39" s="631"/>
      <c r="P39" s="631"/>
      <c r="Q39" s="631"/>
      <c r="R39" s="631"/>
      <c r="S39" s="631"/>
      <c r="T39" s="178"/>
      <c r="U39" s="630" t="str">
        <f t="shared" si="4"/>
        <v/>
      </c>
      <c r="V39" s="630"/>
      <c r="W39" s="631"/>
      <c r="X39" s="631"/>
      <c r="Y39" s="631"/>
      <c r="Z39" s="631"/>
      <c r="AA39" s="631"/>
      <c r="AB39" s="631"/>
      <c r="AC39" s="631"/>
      <c r="AD39" s="631"/>
      <c r="AE39" s="631"/>
      <c r="AF39" s="631"/>
      <c r="AG39" s="631"/>
      <c r="AH39" s="631"/>
      <c r="AI39" s="631"/>
      <c r="AJ39" s="631"/>
      <c r="AK39" s="631"/>
      <c r="AL39" s="178"/>
      <c r="AM39" s="630" t="str">
        <f t="shared" si="0"/>
        <v/>
      </c>
      <c r="AN39" s="630"/>
      <c r="AO39" s="631"/>
      <c r="AP39" s="631"/>
      <c r="AQ39" s="631"/>
      <c r="AR39" s="631"/>
      <c r="AS39" s="631"/>
      <c r="AT39" s="631"/>
      <c r="AU39" s="631"/>
      <c r="AV39" s="631"/>
      <c r="AW39" s="631"/>
      <c r="AX39" s="631"/>
      <c r="AY39" s="631"/>
      <c r="AZ39" s="631"/>
      <c r="BA39" s="631"/>
      <c r="BB39" s="631"/>
      <c r="BC39" s="631"/>
      <c r="BD39" s="178"/>
      <c r="BE39" s="630" t="str">
        <f t="shared" si="1"/>
        <v/>
      </c>
      <c r="BF39" s="630"/>
      <c r="BG39" s="631"/>
      <c r="BH39" s="631"/>
      <c r="BI39" s="631"/>
      <c r="BJ39" s="631"/>
      <c r="BK39" s="631"/>
      <c r="BL39" s="631"/>
      <c r="BM39" s="631"/>
      <c r="BN39" s="631"/>
      <c r="BO39" s="631"/>
      <c r="BP39" s="631"/>
      <c r="BQ39" s="631"/>
      <c r="BR39" s="631"/>
      <c r="BS39" s="631"/>
      <c r="BT39" s="631"/>
      <c r="BU39" s="631"/>
      <c r="BV39" s="178"/>
      <c r="BW39" s="630">
        <f t="shared" si="2"/>
        <v>12</v>
      </c>
      <c r="BX39" s="630"/>
      <c r="BY39" s="631" t="str">
        <f>IF('各会計、関係団体の財政状況及び健全化判断比率'!B73="","",'各会計、関係団体の財政状況及び健全化判断比率'!B73)</f>
        <v>福島県市町村総合事務組合　消防補償等特別会計</v>
      </c>
      <c r="BZ39" s="631"/>
      <c r="CA39" s="631"/>
      <c r="CB39" s="631"/>
      <c r="CC39" s="631"/>
      <c r="CD39" s="631"/>
      <c r="CE39" s="631"/>
      <c r="CF39" s="631"/>
      <c r="CG39" s="631"/>
      <c r="CH39" s="631"/>
      <c r="CI39" s="631"/>
      <c r="CJ39" s="631"/>
      <c r="CK39" s="631"/>
      <c r="CL39" s="631"/>
      <c r="CM39" s="631"/>
      <c r="CN39" s="178"/>
      <c r="CO39" s="630" t="str">
        <f t="shared" si="3"/>
        <v/>
      </c>
      <c r="CP39" s="630"/>
      <c r="CQ39" s="631" t="str">
        <f>IF('各会計、関係団体の財政状況及び健全化判断比率'!BS12="","",'各会計、関係団体の財政状況及び健全化判断比率'!BS12)</f>
        <v/>
      </c>
      <c r="CR39" s="631"/>
      <c r="CS39" s="631"/>
      <c r="CT39" s="631"/>
      <c r="CU39" s="631"/>
      <c r="CV39" s="631"/>
      <c r="CW39" s="631"/>
      <c r="CX39" s="631"/>
      <c r="CY39" s="631"/>
      <c r="CZ39" s="631"/>
      <c r="DA39" s="631"/>
      <c r="DB39" s="631"/>
      <c r="DC39" s="631"/>
      <c r="DD39" s="631"/>
      <c r="DE39" s="631"/>
      <c r="DG39" s="632" t="str">
        <f>IF('各会計、関係団体の財政状況及び健全化判断比率'!BR12="","",'各会計、関係団体の財政状況及び健全化判断比率'!BR12)</f>
        <v/>
      </c>
      <c r="DH39" s="632"/>
      <c r="DI39" s="205"/>
    </row>
    <row r="40" spans="1:113" ht="32.25" customHeight="1" x14ac:dyDescent="0.2">
      <c r="A40" s="178"/>
      <c r="B40" s="202"/>
      <c r="C40" s="630" t="str">
        <f t="shared" si="5"/>
        <v/>
      </c>
      <c r="D40" s="630"/>
      <c r="E40" s="631" t="str">
        <f>IF('各会計、関係団体の財政状況及び健全化判断比率'!B13="","",'各会計、関係団体の財政状況及び健全化判断比率'!B13)</f>
        <v/>
      </c>
      <c r="F40" s="631"/>
      <c r="G40" s="631"/>
      <c r="H40" s="631"/>
      <c r="I40" s="631"/>
      <c r="J40" s="631"/>
      <c r="K40" s="631"/>
      <c r="L40" s="631"/>
      <c r="M40" s="631"/>
      <c r="N40" s="631"/>
      <c r="O40" s="631"/>
      <c r="P40" s="631"/>
      <c r="Q40" s="631"/>
      <c r="R40" s="631"/>
      <c r="S40" s="631"/>
      <c r="T40" s="178"/>
      <c r="U40" s="630" t="str">
        <f t="shared" si="4"/>
        <v/>
      </c>
      <c r="V40" s="630"/>
      <c r="W40" s="631"/>
      <c r="X40" s="631"/>
      <c r="Y40" s="631"/>
      <c r="Z40" s="631"/>
      <c r="AA40" s="631"/>
      <c r="AB40" s="631"/>
      <c r="AC40" s="631"/>
      <c r="AD40" s="631"/>
      <c r="AE40" s="631"/>
      <c r="AF40" s="631"/>
      <c r="AG40" s="631"/>
      <c r="AH40" s="631"/>
      <c r="AI40" s="631"/>
      <c r="AJ40" s="631"/>
      <c r="AK40" s="631"/>
      <c r="AL40" s="178"/>
      <c r="AM40" s="630" t="str">
        <f t="shared" si="0"/>
        <v/>
      </c>
      <c r="AN40" s="630"/>
      <c r="AO40" s="631"/>
      <c r="AP40" s="631"/>
      <c r="AQ40" s="631"/>
      <c r="AR40" s="631"/>
      <c r="AS40" s="631"/>
      <c r="AT40" s="631"/>
      <c r="AU40" s="631"/>
      <c r="AV40" s="631"/>
      <c r="AW40" s="631"/>
      <c r="AX40" s="631"/>
      <c r="AY40" s="631"/>
      <c r="AZ40" s="631"/>
      <c r="BA40" s="631"/>
      <c r="BB40" s="631"/>
      <c r="BC40" s="631"/>
      <c r="BD40" s="178"/>
      <c r="BE40" s="630" t="str">
        <f t="shared" si="1"/>
        <v/>
      </c>
      <c r="BF40" s="630"/>
      <c r="BG40" s="631"/>
      <c r="BH40" s="631"/>
      <c r="BI40" s="631"/>
      <c r="BJ40" s="631"/>
      <c r="BK40" s="631"/>
      <c r="BL40" s="631"/>
      <c r="BM40" s="631"/>
      <c r="BN40" s="631"/>
      <c r="BO40" s="631"/>
      <c r="BP40" s="631"/>
      <c r="BQ40" s="631"/>
      <c r="BR40" s="631"/>
      <c r="BS40" s="631"/>
      <c r="BT40" s="631"/>
      <c r="BU40" s="631"/>
      <c r="BV40" s="178"/>
      <c r="BW40" s="630">
        <f t="shared" si="2"/>
        <v>13</v>
      </c>
      <c r="BX40" s="630"/>
      <c r="BY40" s="631" t="str">
        <f>IF('各会計、関係団体の財政状況及び健全化判断比率'!B74="","",'各会計、関係団体の財政状況及び健全化判断比率'!B74)</f>
        <v>福島県市町村総合事務組合　消防賞じゅつ金特別会計</v>
      </c>
      <c r="BZ40" s="631"/>
      <c r="CA40" s="631"/>
      <c r="CB40" s="631"/>
      <c r="CC40" s="631"/>
      <c r="CD40" s="631"/>
      <c r="CE40" s="631"/>
      <c r="CF40" s="631"/>
      <c r="CG40" s="631"/>
      <c r="CH40" s="631"/>
      <c r="CI40" s="631"/>
      <c r="CJ40" s="631"/>
      <c r="CK40" s="631"/>
      <c r="CL40" s="631"/>
      <c r="CM40" s="631"/>
      <c r="CN40" s="178"/>
      <c r="CO40" s="630" t="str">
        <f t="shared" si="3"/>
        <v/>
      </c>
      <c r="CP40" s="630"/>
      <c r="CQ40" s="631" t="str">
        <f>IF('各会計、関係団体の財政状況及び健全化判断比率'!BS13="","",'各会計、関係団体の財政状況及び健全化判断比率'!BS13)</f>
        <v/>
      </c>
      <c r="CR40" s="631"/>
      <c r="CS40" s="631"/>
      <c r="CT40" s="631"/>
      <c r="CU40" s="631"/>
      <c r="CV40" s="631"/>
      <c r="CW40" s="631"/>
      <c r="CX40" s="631"/>
      <c r="CY40" s="631"/>
      <c r="CZ40" s="631"/>
      <c r="DA40" s="631"/>
      <c r="DB40" s="631"/>
      <c r="DC40" s="631"/>
      <c r="DD40" s="631"/>
      <c r="DE40" s="631"/>
      <c r="DG40" s="632" t="str">
        <f>IF('各会計、関係団体の財政状況及び健全化判断比率'!BR13="","",'各会計、関係団体の財政状況及び健全化判断比率'!BR13)</f>
        <v/>
      </c>
      <c r="DH40" s="632"/>
      <c r="DI40" s="205"/>
    </row>
    <row r="41" spans="1:113" ht="32.25" customHeight="1" x14ac:dyDescent="0.2">
      <c r="A41" s="178"/>
      <c r="B41" s="202"/>
      <c r="C41" s="630" t="str">
        <f t="shared" si="5"/>
        <v/>
      </c>
      <c r="D41" s="630"/>
      <c r="E41" s="631" t="str">
        <f>IF('各会計、関係団体の財政状況及び健全化判断比率'!B14="","",'各会計、関係団体の財政状況及び健全化判断比率'!B14)</f>
        <v/>
      </c>
      <c r="F41" s="631"/>
      <c r="G41" s="631"/>
      <c r="H41" s="631"/>
      <c r="I41" s="631"/>
      <c r="J41" s="631"/>
      <c r="K41" s="631"/>
      <c r="L41" s="631"/>
      <c r="M41" s="631"/>
      <c r="N41" s="631"/>
      <c r="O41" s="631"/>
      <c r="P41" s="631"/>
      <c r="Q41" s="631"/>
      <c r="R41" s="631"/>
      <c r="S41" s="631"/>
      <c r="T41" s="178"/>
      <c r="U41" s="630" t="str">
        <f t="shared" si="4"/>
        <v/>
      </c>
      <c r="V41" s="630"/>
      <c r="W41" s="631"/>
      <c r="X41" s="631"/>
      <c r="Y41" s="631"/>
      <c r="Z41" s="631"/>
      <c r="AA41" s="631"/>
      <c r="AB41" s="631"/>
      <c r="AC41" s="631"/>
      <c r="AD41" s="631"/>
      <c r="AE41" s="631"/>
      <c r="AF41" s="631"/>
      <c r="AG41" s="631"/>
      <c r="AH41" s="631"/>
      <c r="AI41" s="631"/>
      <c r="AJ41" s="631"/>
      <c r="AK41" s="631"/>
      <c r="AL41" s="178"/>
      <c r="AM41" s="630" t="str">
        <f t="shared" si="0"/>
        <v/>
      </c>
      <c r="AN41" s="630"/>
      <c r="AO41" s="631"/>
      <c r="AP41" s="631"/>
      <c r="AQ41" s="631"/>
      <c r="AR41" s="631"/>
      <c r="AS41" s="631"/>
      <c r="AT41" s="631"/>
      <c r="AU41" s="631"/>
      <c r="AV41" s="631"/>
      <c r="AW41" s="631"/>
      <c r="AX41" s="631"/>
      <c r="AY41" s="631"/>
      <c r="AZ41" s="631"/>
      <c r="BA41" s="631"/>
      <c r="BB41" s="631"/>
      <c r="BC41" s="631"/>
      <c r="BD41" s="178"/>
      <c r="BE41" s="630" t="str">
        <f t="shared" si="1"/>
        <v/>
      </c>
      <c r="BF41" s="630"/>
      <c r="BG41" s="631"/>
      <c r="BH41" s="631"/>
      <c r="BI41" s="631"/>
      <c r="BJ41" s="631"/>
      <c r="BK41" s="631"/>
      <c r="BL41" s="631"/>
      <c r="BM41" s="631"/>
      <c r="BN41" s="631"/>
      <c r="BO41" s="631"/>
      <c r="BP41" s="631"/>
      <c r="BQ41" s="631"/>
      <c r="BR41" s="631"/>
      <c r="BS41" s="631"/>
      <c r="BT41" s="631"/>
      <c r="BU41" s="631"/>
      <c r="BV41" s="178"/>
      <c r="BW41" s="630">
        <f t="shared" si="2"/>
        <v>14</v>
      </c>
      <c r="BX41" s="630"/>
      <c r="BY41" s="631" t="str">
        <f>IF('各会計、関係団体の財政状況及び健全化判断比率'!B75="","",'各会計、関係団体の財政状況及び健全化判断比率'!B75)</f>
        <v>福島県市町村総合事務組合　非常勤職員公務災害補償特別会計</v>
      </c>
      <c r="BZ41" s="631"/>
      <c r="CA41" s="631"/>
      <c r="CB41" s="631"/>
      <c r="CC41" s="631"/>
      <c r="CD41" s="631"/>
      <c r="CE41" s="631"/>
      <c r="CF41" s="631"/>
      <c r="CG41" s="631"/>
      <c r="CH41" s="631"/>
      <c r="CI41" s="631"/>
      <c r="CJ41" s="631"/>
      <c r="CK41" s="631"/>
      <c r="CL41" s="631"/>
      <c r="CM41" s="631"/>
      <c r="CN41" s="178"/>
      <c r="CO41" s="630" t="str">
        <f t="shared" si="3"/>
        <v/>
      </c>
      <c r="CP41" s="630"/>
      <c r="CQ41" s="631" t="str">
        <f>IF('各会計、関係団体の財政状況及び健全化判断比率'!BS14="","",'各会計、関係団体の財政状況及び健全化判断比率'!BS14)</f>
        <v/>
      </c>
      <c r="CR41" s="631"/>
      <c r="CS41" s="631"/>
      <c r="CT41" s="631"/>
      <c r="CU41" s="631"/>
      <c r="CV41" s="631"/>
      <c r="CW41" s="631"/>
      <c r="CX41" s="631"/>
      <c r="CY41" s="631"/>
      <c r="CZ41" s="631"/>
      <c r="DA41" s="631"/>
      <c r="DB41" s="631"/>
      <c r="DC41" s="631"/>
      <c r="DD41" s="631"/>
      <c r="DE41" s="631"/>
      <c r="DG41" s="632" t="str">
        <f>IF('各会計、関係団体の財政状況及び健全化判断比率'!BR14="","",'各会計、関係団体の財政状況及び健全化判断比率'!BR14)</f>
        <v/>
      </c>
      <c r="DH41" s="632"/>
      <c r="DI41" s="205"/>
    </row>
    <row r="42" spans="1:113" ht="32.25" customHeight="1" x14ac:dyDescent="0.2">
      <c r="B42" s="202"/>
      <c r="C42" s="630" t="str">
        <f t="shared" si="5"/>
        <v/>
      </c>
      <c r="D42" s="630"/>
      <c r="E42" s="631" t="str">
        <f>IF('各会計、関係団体の財政状況及び健全化判断比率'!B15="","",'各会計、関係団体の財政状況及び健全化判断比率'!B15)</f>
        <v/>
      </c>
      <c r="F42" s="631"/>
      <c r="G42" s="631"/>
      <c r="H42" s="631"/>
      <c r="I42" s="631"/>
      <c r="J42" s="631"/>
      <c r="K42" s="631"/>
      <c r="L42" s="631"/>
      <c r="M42" s="631"/>
      <c r="N42" s="631"/>
      <c r="O42" s="631"/>
      <c r="P42" s="631"/>
      <c r="Q42" s="631"/>
      <c r="R42" s="631"/>
      <c r="S42" s="631"/>
      <c r="T42" s="178"/>
      <c r="U42" s="630" t="str">
        <f t="shared" si="4"/>
        <v/>
      </c>
      <c r="V42" s="630"/>
      <c r="W42" s="631"/>
      <c r="X42" s="631"/>
      <c r="Y42" s="631"/>
      <c r="Z42" s="631"/>
      <c r="AA42" s="631"/>
      <c r="AB42" s="631"/>
      <c r="AC42" s="631"/>
      <c r="AD42" s="631"/>
      <c r="AE42" s="631"/>
      <c r="AF42" s="631"/>
      <c r="AG42" s="631"/>
      <c r="AH42" s="631"/>
      <c r="AI42" s="631"/>
      <c r="AJ42" s="631"/>
      <c r="AK42" s="631"/>
      <c r="AL42" s="178"/>
      <c r="AM42" s="630" t="str">
        <f t="shared" si="0"/>
        <v/>
      </c>
      <c r="AN42" s="630"/>
      <c r="AO42" s="631"/>
      <c r="AP42" s="631"/>
      <c r="AQ42" s="631"/>
      <c r="AR42" s="631"/>
      <c r="AS42" s="631"/>
      <c r="AT42" s="631"/>
      <c r="AU42" s="631"/>
      <c r="AV42" s="631"/>
      <c r="AW42" s="631"/>
      <c r="AX42" s="631"/>
      <c r="AY42" s="631"/>
      <c r="AZ42" s="631"/>
      <c r="BA42" s="631"/>
      <c r="BB42" s="631"/>
      <c r="BC42" s="631"/>
      <c r="BD42" s="178"/>
      <c r="BE42" s="630" t="str">
        <f t="shared" si="1"/>
        <v/>
      </c>
      <c r="BF42" s="630"/>
      <c r="BG42" s="631"/>
      <c r="BH42" s="631"/>
      <c r="BI42" s="631"/>
      <c r="BJ42" s="631"/>
      <c r="BK42" s="631"/>
      <c r="BL42" s="631"/>
      <c r="BM42" s="631"/>
      <c r="BN42" s="631"/>
      <c r="BO42" s="631"/>
      <c r="BP42" s="631"/>
      <c r="BQ42" s="631"/>
      <c r="BR42" s="631"/>
      <c r="BS42" s="631"/>
      <c r="BT42" s="631"/>
      <c r="BU42" s="631"/>
      <c r="BV42" s="178"/>
      <c r="BW42" s="630">
        <f t="shared" si="2"/>
        <v>15</v>
      </c>
      <c r="BX42" s="630"/>
      <c r="BY42" s="631" t="str">
        <f>IF('各会計、関係団体の財政状況及び健全化判断比率'!B76="","",'各会計、関係団体の財政状況及び健全化判断比率'!B76)</f>
        <v>福島県市町村総合事務組合　自治会館管理特別会計</v>
      </c>
      <c r="BZ42" s="631"/>
      <c r="CA42" s="631"/>
      <c r="CB42" s="631"/>
      <c r="CC42" s="631"/>
      <c r="CD42" s="631"/>
      <c r="CE42" s="631"/>
      <c r="CF42" s="631"/>
      <c r="CG42" s="631"/>
      <c r="CH42" s="631"/>
      <c r="CI42" s="631"/>
      <c r="CJ42" s="631"/>
      <c r="CK42" s="631"/>
      <c r="CL42" s="631"/>
      <c r="CM42" s="631"/>
      <c r="CN42" s="178"/>
      <c r="CO42" s="630" t="str">
        <f t="shared" si="3"/>
        <v/>
      </c>
      <c r="CP42" s="630"/>
      <c r="CQ42" s="631" t="str">
        <f>IF('各会計、関係団体の財政状況及び健全化判断比率'!BS15="","",'各会計、関係団体の財政状況及び健全化判断比率'!BS15)</f>
        <v/>
      </c>
      <c r="CR42" s="631"/>
      <c r="CS42" s="631"/>
      <c r="CT42" s="631"/>
      <c r="CU42" s="631"/>
      <c r="CV42" s="631"/>
      <c r="CW42" s="631"/>
      <c r="CX42" s="631"/>
      <c r="CY42" s="631"/>
      <c r="CZ42" s="631"/>
      <c r="DA42" s="631"/>
      <c r="DB42" s="631"/>
      <c r="DC42" s="631"/>
      <c r="DD42" s="631"/>
      <c r="DE42" s="631"/>
      <c r="DG42" s="632" t="str">
        <f>IF('各会計、関係団体の財政状況及び健全化判断比率'!BR15="","",'各会計、関係団体の財政状況及び健全化判断比率'!BR15)</f>
        <v/>
      </c>
      <c r="DH42" s="632"/>
      <c r="DI42" s="205"/>
    </row>
    <row r="43" spans="1:113" ht="32.25" customHeight="1" x14ac:dyDescent="0.2">
      <c r="B43" s="202"/>
      <c r="C43" s="630" t="str">
        <f t="shared" si="5"/>
        <v/>
      </c>
      <c r="D43" s="630"/>
      <c r="E43" s="631" t="str">
        <f>IF('各会計、関係団体の財政状況及び健全化判断比率'!B16="","",'各会計、関係団体の財政状況及び健全化判断比率'!B16)</f>
        <v/>
      </c>
      <c r="F43" s="631"/>
      <c r="G43" s="631"/>
      <c r="H43" s="631"/>
      <c r="I43" s="631"/>
      <c r="J43" s="631"/>
      <c r="K43" s="631"/>
      <c r="L43" s="631"/>
      <c r="M43" s="631"/>
      <c r="N43" s="631"/>
      <c r="O43" s="631"/>
      <c r="P43" s="631"/>
      <c r="Q43" s="631"/>
      <c r="R43" s="631"/>
      <c r="S43" s="631"/>
      <c r="T43" s="178"/>
      <c r="U43" s="630" t="str">
        <f t="shared" si="4"/>
        <v/>
      </c>
      <c r="V43" s="630"/>
      <c r="W43" s="631"/>
      <c r="X43" s="631"/>
      <c r="Y43" s="631"/>
      <c r="Z43" s="631"/>
      <c r="AA43" s="631"/>
      <c r="AB43" s="631"/>
      <c r="AC43" s="631"/>
      <c r="AD43" s="631"/>
      <c r="AE43" s="631"/>
      <c r="AF43" s="631"/>
      <c r="AG43" s="631"/>
      <c r="AH43" s="631"/>
      <c r="AI43" s="631"/>
      <c r="AJ43" s="631"/>
      <c r="AK43" s="631"/>
      <c r="AL43" s="178"/>
      <c r="AM43" s="630" t="str">
        <f t="shared" si="0"/>
        <v/>
      </c>
      <c r="AN43" s="630"/>
      <c r="AO43" s="631"/>
      <c r="AP43" s="631"/>
      <c r="AQ43" s="631"/>
      <c r="AR43" s="631"/>
      <c r="AS43" s="631"/>
      <c r="AT43" s="631"/>
      <c r="AU43" s="631"/>
      <c r="AV43" s="631"/>
      <c r="AW43" s="631"/>
      <c r="AX43" s="631"/>
      <c r="AY43" s="631"/>
      <c r="AZ43" s="631"/>
      <c r="BA43" s="631"/>
      <c r="BB43" s="631"/>
      <c r="BC43" s="631"/>
      <c r="BD43" s="178"/>
      <c r="BE43" s="630" t="str">
        <f t="shared" si="1"/>
        <v/>
      </c>
      <c r="BF43" s="630"/>
      <c r="BG43" s="631"/>
      <c r="BH43" s="631"/>
      <c r="BI43" s="631"/>
      <c r="BJ43" s="631"/>
      <c r="BK43" s="631"/>
      <c r="BL43" s="631"/>
      <c r="BM43" s="631"/>
      <c r="BN43" s="631"/>
      <c r="BO43" s="631"/>
      <c r="BP43" s="631"/>
      <c r="BQ43" s="631"/>
      <c r="BR43" s="631"/>
      <c r="BS43" s="631"/>
      <c r="BT43" s="631"/>
      <c r="BU43" s="631"/>
      <c r="BV43" s="178"/>
      <c r="BW43" s="630">
        <f t="shared" si="2"/>
        <v>16</v>
      </c>
      <c r="BX43" s="630"/>
      <c r="BY43" s="631" t="str">
        <f>IF('各会計、関係団体の財政状況及び健全化判断比率'!B77="","",'各会計、関係団体の財政状況及び健全化判断比率'!B77)</f>
        <v>福島県後期高齢者医療広域連合　一般会計</v>
      </c>
      <c r="BZ43" s="631"/>
      <c r="CA43" s="631"/>
      <c r="CB43" s="631"/>
      <c r="CC43" s="631"/>
      <c r="CD43" s="631"/>
      <c r="CE43" s="631"/>
      <c r="CF43" s="631"/>
      <c r="CG43" s="631"/>
      <c r="CH43" s="631"/>
      <c r="CI43" s="631"/>
      <c r="CJ43" s="631"/>
      <c r="CK43" s="631"/>
      <c r="CL43" s="631"/>
      <c r="CM43" s="631"/>
      <c r="CN43" s="178"/>
      <c r="CO43" s="630" t="str">
        <f t="shared" si="3"/>
        <v/>
      </c>
      <c r="CP43" s="630"/>
      <c r="CQ43" s="631" t="str">
        <f>IF('各会計、関係団体の財政状況及び健全化判断比率'!BS16="","",'各会計、関係団体の財政状況及び健全化判断比率'!BS16)</f>
        <v/>
      </c>
      <c r="CR43" s="631"/>
      <c r="CS43" s="631"/>
      <c r="CT43" s="631"/>
      <c r="CU43" s="631"/>
      <c r="CV43" s="631"/>
      <c r="CW43" s="631"/>
      <c r="CX43" s="631"/>
      <c r="CY43" s="631"/>
      <c r="CZ43" s="631"/>
      <c r="DA43" s="631"/>
      <c r="DB43" s="631"/>
      <c r="DC43" s="631"/>
      <c r="DD43" s="631"/>
      <c r="DE43" s="631"/>
      <c r="DG43" s="632" t="str">
        <f>IF('各会計、関係団体の財政状況及び健全化判断比率'!BR16="","",'各会計、関係団体の財政状況及び健全化判断比率'!BR16)</f>
        <v/>
      </c>
      <c r="DH43" s="632"/>
      <c r="DI43" s="205"/>
    </row>
    <row r="44" spans="1:113" ht="13.5" customHeight="1" thickBot="1" x14ac:dyDescent="0.25">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2"/>
    <row r="46" spans="1:113" x14ac:dyDescent="0.2">
      <c r="B46" s="177" t="s">
        <v>207</v>
      </c>
      <c r="E46" s="633" t="s">
        <v>208</v>
      </c>
      <c r="F46" s="633"/>
      <c r="G46" s="633"/>
      <c r="H46" s="633"/>
      <c r="I46" s="633"/>
      <c r="J46" s="633"/>
      <c r="K46" s="633"/>
      <c r="L46" s="633"/>
      <c r="M46" s="633"/>
      <c r="N46" s="633"/>
      <c r="O46" s="633"/>
      <c r="P46" s="633"/>
      <c r="Q46" s="633"/>
      <c r="R46" s="633"/>
      <c r="S46" s="633"/>
      <c r="T46" s="633"/>
      <c r="U46" s="633"/>
      <c r="V46" s="633"/>
      <c r="W46" s="633"/>
      <c r="X46" s="633"/>
      <c r="Y46" s="633"/>
      <c r="Z46" s="633"/>
      <c r="AA46" s="633"/>
      <c r="AB46" s="633"/>
      <c r="AC46" s="633"/>
      <c r="AD46" s="633"/>
      <c r="AE46" s="633"/>
      <c r="AF46" s="633"/>
      <c r="AG46" s="633"/>
      <c r="AH46" s="633"/>
      <c r="AI46" s="633"/>
      <c r="AJ46" s="633"/>
      <c r="AK46" s="633"/>
      <c r="AL46" s="633"/>
      <c r="AM46" s="633"/>
      <c r="AN46" s="633"/>
      <c r="AO46" s="633"/>
      <c r="AP46" s="633"/>
      <c r="AQ46" s="633"/>
      <c r="AR46" s="633"/>
      <c r="AS46" s="633"/>
      <c r="AT46" s="633"/>
      <c r="AU46" s="633"/>
      <c r="AV46" s="633"/>
      <c r="AW46" s="633"/>
      <c r="AX46" s="633"/>
      <c r="AY46" s="633"/>
      <c r="AZ46" s="633"/>
      <c r="BA46" s="633"/>
      <c r="BB46" s="633"/>
      <c r="BC46" s="633"/>
      <c r="BD46" s="633"/>
      <c r="BE46" s="633"/>
      <c r="BF46" s="633"/>
      <c r="BG46" s="633"/>
      <c r="BH46" s="633"/>
      <c r="BI46" s="633"/>
      <c r="BJ46" s="633"/>
      <c r="BK46" s="633"/>
      <c r="BL46" s="633"/>
      <c r="BM46" s="633"/>
      <c r="BN46" s="633"/>
      <c r="BO46" s="633"/>
      <c r="BP46" s="633"/>
      <c r="BQ46" s="633"/>
      <c r="BR46" s="633"/>
      <c r="BS46" s="633"/>
      <c r="BT46" s="633"/>
      <c r="BU46" s="633"/>
      <c r="BV46" s="633"/>
      <c r="BW46" s="633"/>
      <c r="BX46" s="633"/>
      <c r="BY46" s="633"/>
      <c r="BZ46" s="633"/>
      <c r="CA46" s="633"/>
      <c r="CB46" s="633"/>
      <c r="CC46" s="633"/>
      <c r="CD46" s="633"/>
      <c r="CE46" s="633"/>
      <c r="CF46" s="633"/>
      <c r="CG46" s="633"/>
      <c r="CH46" s="633"/>
      <c r="CI46" s="633"/>
      <c r="CJ46" s="633"/>
      <c r="CK46" s="633"/>
      <c r="CL46" s="633"/>
      <c r="CM46" s="633"/>
      <c r="CN46" s="633"/>
      <c r="CO46" s="633"/>
      <c r="CP46" s="633"/>
      <c r="CQ46" s="633"/>
      <c r="CR46" s="633"/>
      <c r="CS46" s="633"/>
      <c r="CT46" s="633"/>
      <c r="CU46" s="633"/>
      <c r="CV46" s="633"/>
      <c r="CW46" s="633"/>
      <c r="CX46" s="633"/>
      <c r="CY46" s="633"/>
      <c r="CZ46" s="633"/>
      <c r="DA46" s="633"/>
      <c r="DB46" s="633"/>
      <c r="DC46" s="633"/>
      <c r="DD46" s="633"/>
      <c r="DE46" s="633"/>
      <c r="DF46" s="633"/>
      <c r="DG46" s="633"/>
      <c r="DH46" s="633"/>
      <c r="DI46" s="633"/>
    </row>
    <row r="47" spans="1:113" x14ac:dyDescent="0.2">
      <c r="E47" s="633" t="s">
        <v>209</v>
      </c>
      <c r="F47" s="633"/>
      <c r="G47" s="633"/>
      <c r="H47" s="633"/>
      <c r="I47" s="633"/>
      <c r="J47" s="633"/>
      <c r="K47" s="633"/>
      <c r="L47" s="633"/>
      <c r="M47" s="633"/>
      <c r="N47" s="633"/>
      <c r="O47" s="633"/>
      <c r="P47" s="633"/>
      <c r="Q47" s="633"/>
      <c r="R47" s="633"/>
      <c r="S47" s="633"/>
      <c r="T47" s="633"/>
      <c r="U47" s="633"/>
      <c r="V47" s="633"/>
      <c r="W47" s="633"/>
      <c r="X47" s="633"/>
      <c r="Y47" s="633"/>
      <c r="Z47" s="633"/>
      <c r="AA47" s="633"/>
      <c r="AB47" s="633"/>
      <c r="AC47" s="633"/>
      <c r="AD47" s="633"/>
      <c r="AE47" s="633"/>
      <c r="AF47" s="633"/>
      <c r="AG47" s="633"/>
      <c r="AH47" s="633"/>
      <c r="AI47" s="633"/>
      <c r="AJ47" s="633"/>
      <c r="AK47" s="633"/>
      <c r="AL47" s="633"/>
      <c r="AM47" s="633"/>
      <c r="AN47" s="633"/>
      <c r="AO47" s="633"/>
      <c r="AP47" s="633"/>
      <c r="AQ47" s="633"/>
      <c r="AR47" s="633"/>
      <c r="AS47" s="633"/>
      <c r="AT47" s="633"/>
      <c r="AU47" s="633"/>
      <c r="AV47" s="633"/>
      <c r="AW47" s="633"/>
      <c r="AX47" s="633"/>
      <c r="AY47" s="633"/>
      <c r="AZ47" s="633"/>
      <c r="BA47" s="633"/>
      <c r="BB47" s="633"/>
      <c r="BC47" s="633"/>
      <c r="BD47" s="633"/>
      <c r="BE47" s="633"/>
      <c r="BF47" s="633"/>
      <c r="BG47" s="633"/>
      <c r="BH47" s="633"/>
      <c r="BI47" s="633"/>
      <c r="BJ47" s="633"/>
      <c r="BK47" s="633"/>
      <c r="BL47" s="633"/>
      <c r="BM47" s="633"/>
      <c r="BN47" s="633"/>
      <c r="BO47" s="633"/>
      <c r="BP47" s="633"/>
      <c r="BQ47" s="633"/>
      <c r="BR47" s="633"/>
      <c r="BS47" s="633"/>
      <c r="BT47" s="633"/>
      <c r="BU47" s="633"/>
      <c r="BV47" s="633"/>
      <c r="BW47" s="633"/>
      <c r="BX47" s="633"/>
      <c r="BY47" s="633"/>
      <c r="BZ47" s="633"/>
      <c r="CA47" s="633"/>
      <c r="CB47" s="633"/>
      <c r="CC47" s="633"/>
      <c r="CD47" s="633"/>
      <c r="CE47" s="633"/>
      <c r="CF47" s="633"/>
      <c r="CG47" s="633"/>
      <c r="CH47" s="633"/>
      <c r="CI47" s="633"/>
      <c r="CJ47" s="633"/>
      <c r="CK47" s="633"/>
      <c r="CL47" s="633"/>
      <c r="CM47" s="633"/>
      <c r="CN47" s="633"/>
      <c r="CO47" s="633"/>
      <c r="CP47" s="633"/>
      <c r="CQ47" s="633"/>
      <c r="CR47" s="633"/>
      <c r="CS47" s="633"/>
      <c r="CT47" s="633"/>
      <c r="CU47" s="633"/>
      <c r="CV47" s="633"/>
      <c r="CW47" s="633"/>
      <c r="CX47" s="633"/>
      <c r="CY47" s="633"/>
      <c r="CZ47" s="633"/>
      <c r="DA47" s="633"/>
      <c r="DB47" s="633"/>
      <c r="DC47" s="633"/>
      <c r="DD47" s="633"/>
      <c r="DE47" s="633"/>
      <c r="DF47" s="633"/>
      <c r="DG47" s="633"/>
      <c r="DH47" s="633"/>
      <c r="DI47" s="633"/>
    </row>
    <row r="48" spans="1:113" x14ac:dyDescent="0.2">
      <c r="E48" s="633" t="s">
        <v>210</v>
      </c>
      <c r="F48" s="633"/>
      <c r="G48" s="633"/>
      <c r="H48" s="633"/>
      <c r="I48" s="633"/>
      <c r="J48" s="633"/>
      <c r="K48" s="633"/>
      <c r="L48" s="633"/>
      <c r="M48" s="633"/>
      <c r="N48" s="633"/>
      <c r="O48" s="633"/>
      <c r="P48" s="633"/>
      <c r="Q48" s="633"/>
      <c r="R48" s="633"/>
      <c r="S48" s="633"/>
      <c r="T48" s="633"/>
      <c r="U48" s="633"/>
      <c r="V48" s="633"/>
      <c r="W48" s="633"/>
      <c r="X48" s="633"/>
      <c r="Y48" s="633"/>
      <c r="Z48" s="633"/>
      <c r="AA48" s="633"/>
      <c r="AB48" s="633"/>
      <c r="AC48" s="633"/>
      <c r="AD48" s="633"/>
      <c r="AE48" s="633"/>
      <c r="AF48" s="633"/>
      <c r="AG48" s="633"/>
      <c r="AH48" s="633"/>
      <c r="AI48" s="633"/>
      <c r="AJ48" s="633"/>
      <c r="AK48" s="633"/>
      <c r="AL48" s="633"/>
      <c r="AM48" s="633"/>
      <c r="AN48" s="633"/>
      <c r="AO48" s="633"/>
      <c r="AP48" s="633"/>
      <c r="AQ48" s="633"/>
      <c r="AR48" s="633"/>
      <c r="AS48" s="633"/>
      <c r="AT48" s="633"/>
      <c r="AU48" s="633"/>
      <c r="AV48" s="633"/>
      <c r="AW48" s="633"/>
      <c r="AX48" s="633"/>
      <c r="AY48" s="633"/>
      <c r="AZ48" s="633"/>
      <c r="BA48" s="633"/>
      <c r="BB48" s="633"/>
      <c r="BC48" s="633"/>
      <c r="BD48" s="633"/>
      <c r="BE48" s="633"/>
      <c r="BF48" s="633"/>
      <c r="BG48" s="633"/>
      <c r="BH48" s="633"/>
      <c r="BI48" s="633"/>
      <c r="BJ48" s="633"/>
      <c r="BK48" s="633"/>
      <c r="BL48" s="633"/>
      <c r="BM48" s="633"/>
      <c r="BN48" s="633"/>
      <c r="BO48" s="633"/>
      <c r="BP48" s="633"/>
      <c r="BQ48" s="633"/>
      <c r="BR48" s="633"/>
      <c r="BS48" s="633"/>
      <c r="BT48" s="633"/>
      <c r="BU48" s="633"/>
      <c r="BV48" s="633"/>
      <c r="BW48" s="633"/>
      <c r="BX48" s="633"/>
      <c r="BY48" s="633"/>
      <c r="BZ48" s="633"/>
      <c r="CA48" s="633"/>
      <c r="CB48" s="633"/>
      <c r="CC48" s="633"/>
      <c r="CD48" s="633"/>
      <c r="CE48" s="633"/>
      <c r="CF48" s="633"/>
      <c r="CG48" s="633"/>
      <c r="CH48" s="633"/>
      <c r="CI48" s="633"/>
      <c r="CJ48" s="633"/>
      <c r="CK48" s="633"/>
      <c r="CL48" s="633"/>
      <c r="CM48" s="633"/>
      <c r="CN48" s="633"/>
      <c r="CO48" s="633"/>
      <c r="CP48" s="633"/>
      <c r="CQ48" s="633"/>
      <c r="CR48" s="633"/>
      <c r="CS48" s="633"/>
      <c r="CT48" s="633"/>
      <c r="CU48" s="633"/>
      <c r="CV48" s="633"/>
      <c r="CW48" s="633"/>
      <c r="CX48" s="633"/>
      <c r="CY48" s="633"/>
      <c r="CZ48" s="633"/>
      <c r="DA48" s="633"/>
      <c r="DB48" s="633"/>
      <c r="DC48" s="633"/>
      <c r="DD48" s="633"/>
      <c r="DE48" s="633"/>
      <c r="DF48" s="633"/>
      <c r="DG48" s="633"/>
      <c r="DH48" s="633"/>
      <c r="DI48" s="633"/>
    </row>
    <row r="49" spans="5:113" x14ac:dyDescent="0.2">
      <c r="E49" s="634" t="s">
        <v>211</v>
      </c>
      <c r="F49" s="634"/>
      <c r="G49" s="634"/>
      <c r="H49" s="634"/>
      <c r="I49" s="634"/>
      <c r="J49" s="634"/>
      <c r="K49" s="634"/>
      <c r="L49" s="634"/>
      <c r="M49" s="634"/>
      <c r="N49" s="634"/>
      <c r="O49" s="634"/>
      <c r="P49" s="634"/>
      <c r="Q49" s="634"/>
      <c r="R49" s="634"/>
      <c r="S49" s="634"/>
      <c r="T49" s="634"/>
      <c r="U49" s="634"/>
      <c r="V49" s="634"/>
      <c r="W49" s="634"/>
      <c r="X49" s="634"/>
      <c r="Y49" s="634"/>
      <c r="Z49" s="634"/>
      <c r="AA49" s="634"/>
      <c r="AB49" s="634"/>
      <c r="AC49" s="634"/>
      <c r="AD49" s="634"/>
      <c r="AE49" s="634"/>
      <c r="AF49" s="634"/>
      <c r="AG49" s="634"/>
      <c r="AH49" s="634"/>
      <c r="AI49" s="634"/>
      <c r="AJ49" s="634"/>
      <c r="AK49" s="634"/>
      <c r="AL49" s="634"/>
      <c r="AM49" s="634"/>
      <c r="AN49" s="634"/>
      <c r="AO49" s="634"/>
      <c r="AP49" s="634"/>
      <c r="AQ49" s="634"/>
      <c r="AR49" s="634"/>
      <c r="AS49" s="634"/>
      <c r="AT49" s="634"/>
      <c r="AU49" s="634"/>
      <c r="AV49" s="634"/>
      <c r="AW49" s="634"/>
      <c r="AX49" s="634"/>
      <c r="AY49" s="634"/>
      <c r="AZ49" s="634"/>
      <c r="BA49" s="634"/>
      <c r="BB49" s="634"/>
      <c r="BC49" s="634"/>
      <c r="BD49" s="634"/>
      <c r="BE49" s="634"/>
      <c r="BF49" s="634"/>
      <c r="BG49" s="634"/>
      <c r="BH49" s="634"/>
      <c r="BI49" s="634"/>
      <c r="BJ49" s="634"/>
      <c r="BK49" s="634"/>
      <c r="BL49" s="634"/>
      <c r="BM49" s="634"/>
      <c r="BN49" s="634"/>
      <c r="BO49" s="634"/>
      <c r="BP49" s="634"/>
      <c r="BQ49" s="634"/>
      <c r="BR49" s="634"/>
      <c r="BS49" s="634"/>
      <c r="BT49" s="634"/>
      <c r="BU49" s="634"/>
      <c r="BV49" s="634"/>
      <c r="BW49" s="634"/>
      <c r="BX49" s="634"/>
      <c r="BY49" s="634"/>
      <c r="BZ49" s="634"/>
      <c r="CA49" s="634"/>
      <c r="CB49" s="634"/>
      <c r="CC49" s="634"/>
      <c r="CD49" s="634"/>
      <c r="CE49" s="634"/>
      <c r="CF49" s="634"/>
      <c r="CG49" s="634"/>
      <c r="CH49" s="634"/>
      <c r="CI49" s="634"/>
      <c r="CJ49" s="634"/>
      <c r="CK49" s="634"/>
      <c r="CL49" s="634"/>
      <c r="CM49" s="634"/>
      <c r="CN49" s="634"/>
      <c r="CO49" s="634"/>
      <c r="CP49" s="634"/>
      <c r="CQ49" s="634"/>
      <c r="CR49" s="634"/>
      <c r="CS49" s="634"/>
      <c r="CT49" s="634"/>
      <c r="CU49" s="634"/>
      <c r="CV49" s="634"/>
      <c r="CW49" s="634"/>
      <c r="CX49" s="634"/>
      <c r="CY49" s="634"/>
      <c r="CZ49" s="634"/>
      <c r="DA49" s="634"/>
      <c r="DB49" s="634"/>
      <c r="DC49" s="634"/>
      <c r="DD49" s="634"/>
      <c r="DE49" s="634"/>
      <c r="DF49" s="634"/>
      <c r="DG49" s="634"/>
      <c r="DH49" s="634"/>
      <c r="DI49" s="634"/>
    </row>
    <row r="50" spans="5:113" x14ac:dyDescent="0.2">
      <c r="E50" s="633" t="s">
        <v>212</v>
      </c>
      <c r="F50" s="633"/>
      <c r="G50" s="633"/>
      <c r="H50" s="633"/>
      <c r="I50" s="633"/>
      <c r="J50" s="633"/>
      <c r="K50" s="633"/>
      <c r="L50" s="633"/>
      <c r="M50" s="633"/>
      <c r="N50" s="633"/>
      <c r="O50" s="633"/>
      <c r="P50" s="633"/>
      <c r="Q50" s="633"/>
      <c r="R50" s="633"/>
      <c r="S50" s="633"/>
      <c r="T50" s="633"/>
      <c r="U50" s="633"/>
      <c r="V50" s="633"/>
      <c r="W50" s="633"/>
      <c r="X50" s="633"/>
      <c r="Y50" s="633"/>
      <c r="Z50" s="633"/>
      <c r="AA50" s="633"/>
      <c r="AB50" s="633"/>
      <c r="AC50" s="633"/>
      <c r="AD50" s="633"/>
      <c r="AE50" s="633"/>
      <c r="AF50" s="633"/>
      <c r="AG50" s="633"/>
      <c r="AH50" s="633"/>
      <c r="AI50" s="633"/>
      <c r="AJ50" s="633"/>
      <c r="AK50" s="633"/>
      <c r="AL50" s="633"/>
      <c r="AM50" s="633"/>
      <c r="AN50" s="633"/>
      <c r="AO50" s="633"/>
      <c r="AP50" s="633"/>
      <c r="AQ50" s="633"/>
      <c r="AR50" s="633"/>
      <c r="AS50" s="633"/>
      <c r="AT50" s="633"/>
      <c r="AU50" s="633"/>
      <c r="AV50" s="633"/>
      <c r="AW50" s="633"/>
      <c r="AX50" s="633"/>
      <c r="AY50" s="633"/>
      <c r="AZ50" s="633"/>
      <c r="BA50" s="633"/>
      <c r="BB50" s="633"/>
      <c r="BC50" s="633"/>
      <c r="BD50" s="633"/>
      <c r="BE50" s="633"/>
      <c r="BF50" s="633"/>
      <c r="BG50" s="633"/>
      <c r="BH50" s="633"/>
      <c r="BI50" s="633"/>
      <c r="BJ50" s="633"/>
      <c r="BK50" s="633"/>
      <c r="BL50" s="633"/>
      <c r="BM50" s="633"/>
      <c r="BN50" s="633"/>
      <c r="BO50" s="633"/>
      <c r="BP50" s="633"/>
      <c r="BQ50" s="633"/>
      <c r="BR50" s="633"/>
      <c r="BS50" s="633"/>
      <c r="BT50" s="633"/>
      <c r="BU50" s="633"/>
      <c r="BV50" s="633"/>
      <c r="BW50" s="633"/>
      <c r="BX50" s="633"/>
      <c r="BY50" s="633"/>
      <c r="BZ50" s="633"/>
      <c r="CA50" s="633"/>
      <c r="CB50" s="633"/>
      <c r="CC50" s="633"/>
      <c r="CD50" s="633"/>
      <c r="CE50" s="633"/>
      <c r="CF50" s="633"/>
      <c r="CG50" s="633"/>
      <c r="CH50" s="633"/>
      <c r="CI50" s="633"/>
      <c r="CJ50" s="633"/>
      <c r="CK50" s="633"/>
      <c r="CL50" s="633"/>
      <c r="CM50" s="633"/>
      <c r="CN50" s="633"/>
      <c r="CO50" s="633"/>
      <c r="CP50" s="633"/>
      <c r="CQ50" s="633"/>
      <c r="CR50" s="633"/>
      <c r="CS50" s="633"/>
      <c r="CT50" s="633"/>
      <c r="CU50" s="633"/>
      <c r="CV50" s="633"/>
      <c r="CW50" s="633"/>
      <c r="CX50" s="633"/>
      <c r="CY50" s="633"/>
      <c r="CZ50" s="633"/>
      <c r="DA50" s="633"/>
      <c r="DB50" s="633"/>
      <c r="DC50" s="633"/>
      <c r="DD50" s="633"/>
      <c r="DE50" s="633"/>
      <c r="DF50" s="633"/>
      <c r="DG50" s="633"/>
      <c r="DH50" s="633"/>
      <c r="DI50" s="633"/>
    </row>
    <row r="51" spans="5:113" x14ac:dyDescent="0.2">
      <c r="E51" s="633" t="s">
        <v>213</v>
      </c>
      <c r="F51" s="633"/>
      <c r="G51" s="633"/>
      <c r="H51" s="633"/>
      <c r="I51" s="633"/>
      <c r="J51" s="633"/>
      <c r="K51" s="633"/>
      <c r="L51" s="633"/>
      <c r="M51" s="633"/>
      <c r="N51" s="633"/>
      <c r="O51" s="633"/>
      <c r="P51" s="633"/>
      <c r="Q51" s="633"/>
      <c r="R51" s="633"/>
      <c r="S51" s="633"/>
      <c r="T51" s="633"/>
      <c r="U51" s="633"/>
      <c r="V51" s="633"/>
      <c r="W51" s="633"/>
      <c r="X51" s="633"/>
      <c r="Y51" s="633"/>
      <c r="Z51" s="633"/>
      <c r="AA51" s="633"/>
      <c r="AB51" s="633"/>
      <c r="AC51" s="633"/>
      <c r="AD51" s="633"/>
      <c r="AE51" s="633"/>
      <c r="AF51" s="633"/>
      <c r="AG51" s="633"/>
      <c r="AH51" s="633"/>
      <c r="AI51" s="633"/>
      <c r="AJ51" s="633"/>
      <c r="AK51" s="633"/>
      <c r="AL51" s="633"/>
      <c r="AM51" s="633"/>
      <c r="AN51" s="633"/>
      <c r="AO51" s="633"/>
      <c r="AP51" s="633"/>
      <c r="AQ51" s="633"/>
      <c r="AR51" s="633"/>
      <c r="AS51" s="633"/>
      <c r="AT51" s="633"/>
      <c r="AU51" s="633"/>
      <c r="AV51" s="633"/>
      <c r="AW51" s="633"/>
      <c r="AX51" s="633"/>
      <c r="AY51" s="633"/>
      <c r="AZ51" s="633"/>
      <c r="BA51" s="633"/>
      <c r="BB51" s="633"/>
      <c r="BC51" s="633"/>
      <c r="BD51" s="633"/>
      <c r="BE51" s="633"/>
      <c r="BF51" s="633"/>
      <c r="BG51" s="633"/>
      <c r="BH51" s="633"/>
      <c r="BI51" s="633"/>
      <c r="BJ51" s="633"/>
      <c r="BK51" s="633"/>
      <c r="BL51" s="633"/>
      <c r="BM51" s="633"/>
      <c r="BN51" s="633"/>
      <c r="BO51" s="633"/>
      <c r="BP51" s="633"/>
      <c r="BQ51" s="633"/>
      <c r="BR51" s="633"/>
      <c r="BS51" s="633"/>
      <c r="BT51" s="633"/>
      <c r="BU51" s="633"/>
      <c r="BV51" s="633"/>
      <c r="BW51" s="633"/>
      <c r="BX51" s="633"/>
      <c r="BY51" s="633"/>
      <c r="BZ51" s="633"/>
      <c r="CA51" s="633"/>
      <c r="CB51" s="633"/>
      <c r="CC51" s="633"/>
      <c r="CD51" s="633"/>
      <c r="CE51" s="633"/>
      <c r="CF51" s="633"/>
      <c r="CG51" s="633"/>
      <c r="CH51" s="633"/>
      <c r="CI51" s="633"/>
      <c r="CJ51" s="633"/>
      <c r="CK51" s="633"/>
      <c r="CL51" s="633"/>
      <c r="CM51" s="633"/>
      <c r="CN51" s="633"/>
      <c r="CO51" s="633"/>
      <c r="CP51" s="633"/>
      <c r="CQ51" s="633"/>
      <c r="CR51" s="633"/>
      <c r="CS51" s="633"/>
      <c r="CT51" s="633"/>
      <c r="CU51" s="633"/>
      <c r="CV51" s="633"/>
      <c r="CW51" s="633"/>
      <c r="CX51" s="633"/>
      <c r="CY51" s="633"/>
      <c r="CZ51" s="633"/>
      <c r="DA51" s="633"/>
      <c r="DB51" s="633"/>
      <c r="DC51" s="633"/>
      <c r="DD51" s="633"/>
      <c r="DE51" s="633"/>
      <c r="DF51" s="633"/>
      <c r="DG51" s="633"/>
      <c r="DH51" s="633"/>
      <c r="DI51" s="633"/>
    </row>
    <row r="52" spans="5:113" x14ac:dyDescent="0.2">
      <c r="E52" s="633" t="s">
        <v>214</v>
      </c>
      <c r="F52" s="633"/>
      <c r="G52" s="633"/>
      <c r="H52" s="633"/>
      <c r="I52" s="633"/>
      <c r="J52" s="633"/>
      <c r="K52" s="633"/>
      <c r="L52" s="633"/>
      <c r="M52" s="633"/>
      <c r="N52" s="633"/>
      <c r="O52" s="633"/>
      <c r="P52" s="633"/>
      <c r="Q52" s="633"/>
      <c r="R52" s="633"/>
      <c r="S52" s="633"/>
      <c r="T52" s="633"/>
      <c r="U52" s="633"/>
      <c r="V52" s="633"/>
      <c r="W52" s="633"/>
      <c r="X52" s="633"/>
      <c r="Y52" s="633"/>
      <c r="Z52" s="633"/>
      <c r="AA52" s="633"/>
      <c r="AB52" s="633"/>
      <c r="AC52" s="633"/>
      <c r="AD52" s="633"/>
      <c r="AE52" s="633"/>
      <c r="AF52" s="633"/>
      <c r="AG52" s="633"/>
      <c r="AH52" s="633"/>
      <c r="AI52" s="633"/>
      <c r="AJ52" s="633"/>
      <c r="AK52" s="633"/>
      <c r="AL52" s="633"/>
      <c r="AM52" s="633"/>
      <c r="AN52" s="633"/>
      <c r="AO52" s="633"/>
      <c r="AP52" s="633"/>
      <c r="AQ52" s="633"/>
      <c r="AR52" s="633"/>
      <c r="AS52" s="633"/>
      <c r="AT52" s="633"/>
      <c r="AU52" s="633"/>
      <c r="AV52" s="633"/>
      <c r="AW52" s="633"/>
      <c r="AX52" s="633"/>
      <c r="AY52" s="633"/>
      <c r="AZ52" s="633"/>
      <c r="BA52" s="633"/>
      <c r="BB52" s="633"/>
      <c r="BC52" s="633"/>
      <c r="BD52" s="633"/>
      <c r="BE52" s="633"/>
      <c r="BF52" s="633"/>
      <c r="BG52" s="633"/>
      <c r="BH52" s="633"/>
      <c r="BI52" s="633"/>
      <c r="BJ52" s="633"/>
      <c r="BK52" s="633"/>
      <c r="BL52" s="633"/>
      <c r="BM52" s="633"/>
      <c r="BN52" s="633"/>
      <c r="BO52" s="633"/>
      <c r="BP52" s="633"/>
      <c r="BQ52" s="633"/>
      <c r="BR52" s="633"/>
      <c r="BS52" s="633"/>
      <c r="BT52" s="633"/>
      <c r="BU52" s="633"/>
      <c r="BV52" s="633"/>
      <c r="BW52" s="633"/>
      <c r="BX52" s="633"/>
      <c r="BY52" s="633"/>
      <c r="BZ52" s="633"/>
      <c r="CA52" s="633"/>
      <c r="CB52" s="633"/>
      <c r="CC52" s="633"/>
      <c r="CD52" s="633"/>
      <c r="CE52" s="633"/>
      <c r="CF52" s="633"/>
      <c r="CG52" s="633"/>
      <c r="CH52" s="633"/>
      <c r="CI52" s="633"/>
      <c r="CJ52" s="633"/>
      <c r="CK52" s="633"/>
      <c r="CL52" s="633"/>
      <c r="CM52" s="633"/>
      <c r="CN52" s="633"/>
      <c r="CO52" s="633"/>
      <c r="CP52" s="633"/>
      <c r="CQ52" s="633"/>
      <c r="CR52" s="633"/>
      <c r="CS52" s="633"/>
      <c r="CT52" s="633"/>
      <c r="CU52" s="633"/>
      <c r="CV52" s="633"/>
      <c r="CW52" s="633"/>
      <c r="CX52" s="633"/>
      <c r="CY52" s="633"/>
      <c r="CZ52" s="633"/>
      <c r="DA52" s="633"/>
      <c r="DB52" s="633"/>
      <c r="DC52" s="633"/>
      <c r="DD52" s="633"/>
      <c r="DE52" s="633"/>
      <c r="DF52" s="633"/>
      <c r="DG52" s="633"/>
      <c r="DH52" s="633"/>
      <c r="DI52" s="633"/>
    </row>
    <row r="53" spans="5:113" x14ac:dyDescent="0.2">
      <c r="E53" s="177" t="s">
        <v>592</v>
      </c>
    </row>
    <row r="54" spans="5:113" x14ac:dyDescent="0.2"/>
    <row r="55" spans="5:113" x14ac:dyDescent="0.2"/>
    <row r="56" spans="5:113" x14ac:dyDescent="0.2"/>
  </sheetData>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5" zoomScaleNormal="75" zoomScaleSheetLayoutView="100" workbookViewId="0">
      <selection activeCell="CE18" sqref="CG19"/>
    </sheetView>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552</v>
      </c>
      <c r="G33" s="29" t="s">
        <v>553</v>
      </c>
      <c r="H33" s="29" t="s">
        <v>554</v>
      </c>
      <c r="I33" s="29" t="s">
        <v>555</v>
      </c>
      <c r="J33" s="30" t="s">
        <v>556</v>
      </c>
      <c r="K33" s="22"/>
      <c r="L33" s="22"/>
      <c r="M33" s="22"/>
      <c r="N33" s="22"/>
      <c r="O33" s="22"/>
      <c r="P33" s="22"/>
    </row>
    <row r="34" spans="1:16" ht="39" customHeight="1" x14ac:dyDescent="0.2">
      <c r="A34" s="22"/>
      <c r="B34" s="31"/>
      <c r="C34" s="1183" t="s">
        <v>558</v>
      </c>
      <c r="D34" s="1183"/>
      <c r="E34" s="1184"/>
      <c r="F34" s="32">
        <v>20.13</v>
      </c>
      <c r="G34" s="33">
        <v>34.71</v>
      </c>
      <c r="H34" s="33">
        <v>52.52</v>
      </c>
      <c r="I34" s="33">
        <v>48.94</v>
      </c>
      <c r="J34" s="34">
        <v>54.11</v>
      </c>
      <c r="K34" s="22"/>
      <c r="L34" s="22"/>
      <c r="M34" s="22"/>
      <c r="N34" s="22"/>
      <c r="O34" s="22"/>
      <c r="P34" s="22"/>
    </row>
    <row r="35" spans="1:16" ht="39" customHeight="1" x14ac:dyDescent="0.2">
      <c r="A35" s="22"/>
      <c r="B35" s="35"/>
      <c r="C35" s="1177" t="s">
        <v>559</v>
      </c>
      <c r="D35" s="1178"/>
      <c r="E35" s="1179"/>
      <c r="F35" s="36">
        <v>1.3</v>
      </c>
      <c r="G35" s="37">
        <v>0.37</v>
      </c>
      <c r="H35" s="37">
        <v>1.01</v>
      </c>
      <c r="I35" s="37">
        <v>2.2799999999999998</v>
      </c>
      <c r="J35" s="38">
        <v>2.37</v>
      </c>
      <c r="K35" s="22"/>
      <c r="L35" s="22"/>
      <c r="M35" s="22"/>
      <c r="N35" s="22"/>
      <c r="O35" s="22"/>
      <c r="P35" s="22"/>
    </row>
    <row r="36" spans="1:16" ht="39" customHeight="1" x14ac:dyDescent="0.2">
      <c r="A36" s="22"/>
      <c r="B36" s="35"/>
      <c r="C36" s="1177" t="s">
        <v>560</v>
      </c>
      <c r="D36" s="1178"/>
      <c r="E36" s="1179"/>
      <c r="F36" s="36">
        <v>0.03</v>
      </c>
      <c r="G36" s="37">
        <v>0.01</v>
      </c>
      <c r="H36" s="37">
        <v>0.09</v>
      </c>
      <c r="I36" s="37">
        <v>0.56999999999999995</v>
      </c>
      <c r="J36" s="38">
        <v>1.33</v>
      </c>
      <c r="K36" s="22"/>
      <c r="L36" s="22"/>
      <c r="M36" s="22"/>
      <c r="N36" s="22"/>
      <c r="O36" s="22"/>
      <c r="P36" s="22"/>
    </row>
    <row r="37" spans="1:16" ht="39" customHeight="1" x14ac:dyDescent="0.2">
      <c r="A37" s="22"/>
      <c r="B37" s="35"/>
      <c r="C37" s="1177" t="s">
        <v>561</v>
      </c>
      <c r="D37" s="1178"/>
      <c r="E37" s="1179"/>
      <c r="F37" s="36">
        <v>4.34</v>
      </c>
      <c r="G37" s="37">
        <v>6.49</v>
      </c>
      <c r="H37" s="37">
        <v>7.66</v>
      </c>
      <c r="I37" s="37">
        <v>3.56</v>
      </c>
      <c r="J37" s="38">
        <v>0.31</v>
      </c>
      <c r="K37" s="22"/>
      <c r="L37" s="22"/>
      <c r="M37" s="22"/>
      <c r="N37" s="22"/>
      <c r="O37" s="22"/>
      <c r="P37" s="22"/>
    </row>
    <row r="38" spans="1:16" ht="39" customHeight="1" x14ac:dyDescent="0.2">
      <c r="A38" s="22"/>
      <c r="B38" s="35"/>
      <c r="C38" s="1177" t="s">
        <v>562</v>
      </c>
      <c r="D38" s="1178"/>
      <c r="E38" s="1179"/>
      <c r="F38" s="36">
        <v>0.3</v>
      </c>
      <c r="G38" s="37">
        <v>0.12</v>
      </c>
      <c r="H38" s="37">
        <v>0.03</v>
      </c>
      <c r="I38" s="37">
        <v>0.02</v>
      </c>
      <c r="J38" s="38">
        <v>0.02</v>
      </c>
      <c r="K38" s="22"/>
      <c r="L38" s="22"/>
      <c r="M38" s="22"/>
      <c r="N38" s="22"/>
      <c r="O38" s="22"/>
      <c r="P38" s="22"/>
    </row>
    <row r="39" spans="1:16" ht="39" customHeight="1" x14ac:dyDescent="0.2">
      <c r="A39" s="22"/>
      <c r="B39" s="35"/>
      <c r="C39" s="1177" t="s">
        <v>563</v>
      </c>
      <c r="D39" s="1178"/>
      <c r="E39" s="1179"/>
      <c r="F39" s="36">
        <v>0</v>
      </c>
      <c r="G39" s="37">
        <v>0</v>
      </c>
      <c r="H39" s="37">
        <v>0</v>
      </c>
      <c r="I39" s="37">
        <v>0</v>
      </c>
      <c r="J39" s="38">
        <v>0</v>
      </c>
      <c r="K39" s="22"/>
      <c r="L39" s="22"/>
      <c r="M39" s="22"/>
      <c r="N39" s="22"/>
      <c r="O39" s="22"/>
      <c r="P39" s="22"/>
    </row>
    <row r="40" spans="1:16" ht="39" customHeight="1" x14ac:dyDescent="0.2">
      <c r="A40" s="22"/>
      <c r="B40" s="35"/>
      <c r="C40" s="1177"/>
      <c r="D40" s="1178"/>
      <c r="E40" s="1179"/>
      <c r="F40" s="36"/>
      <c r="G40" s="37"/>
      <c r="H40" s="37"/>
      <c r="I40" s="37"/>
      <c r="J40" s="38"/>
      <c r="K40" s="22"/>
      <c r="L40" s="22"/>
      <c r="M40" s="22"/>
      <c r="N40" s="22"/>
      <c r="O40" s="22"/>
      <c r="P40" s="22"/>
    </row>
    <row r="41" spans="1:16" ht="39" customHeight="1" x14ac:dyDescent="0.2">
      <c r="A41" s="22"/>
      <c r="B41" s="35"/>
      <c r="C41" s="1177"/>
      <c r="D41" s="1178"/>
      <c r="E41" s="1179"/>
      <c r="F41" s="36"/>
      <c r="G41" s="37"/>
      <c r="H41" s="37"/>
      <c r="I41" s="37"/>
      <c r="J41" s="38"/>
      <c r="K41" s="22"/>
      <c r="L41" s="22"/>
      <c r="M41" s="22"/>
      <c r="N41" s="22"/>
      <c r="O41" s="22"/>
      <c r="P41" s="22"/>
    </row>
    <row r="42" spans="1:16" ht="39" customHeight="1" x14ac:dyDescent="0.2">
      <c r="A42" s="22"/>
      <c r="B42" s="39"/>
      <c r="C42" s="1177" t="s">
        <v>564</v>
      </c>
      <c r="D42" s="1178"/>
      <c r="E42" s="1179"/>
      <c r="F42" s="36" t="s">
        <v>510</v>
      </c>
      <c r="G42" s="37" t="s">
        <v>510</v>
      </c>
      <c r="H42" s="37" t="s">
        <v>510</v>
      </c>
      <c r="I42" s="37" t="s">
        <v>510</v>
      </c>
      <c r="J42" s="38" t="s">
        <v>510</v>
      </c>
      <c r="K42" s="22"/>
      <c r="L42" s="22"/>
      <c r="M42" s="22"/>
      <c r="N42" s="22"/>
      <c r="O42" s="22"/>
      <c r="P42" s="22"/>
    </row>
    <row r="43" spans="1:16" ht="39" customHeight="1" thickBot="1" x14ac:dyDescent="0.25">
      <c r="A43" s="22"/>
      <c r="B43" s="40"/>
      <c r="C43" s="1180" t="s">
        <v>565</v>
      </c>
      <c r="D43" s="1181"/>
      <c r="E43" s="1182"/>
      <c r="F43" s="41">
        <v>1.1599999999999999</v>
      </c>
      <c r="G43" s="42">
        <v>0</v>
      </c>
      <c r="H43" s="42" t="s">
        <v>510</v>
      </c>
      <c r="I43" s="42" t="s">
        <v>510</v>
      </c>
      <c r="J43" s="43" t="s">
        <v>510</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8JEFF7xROjB1wm0QNg/fOwIByiaxJynoqxG5AwJ1Jh3UyepA46q3A4GheylwTQJv4diqJBtkdCzsQn/Ssy6xuQ==" saltValue="CRc5B/I0XodSe3wWviufN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8"/>
  <sheetViews>
    <sheetView showGridLines="0" zoomScale="75" zoomScaleNormal="75" zoomScaleSheetLayoutView="55" workbookViewId="0">
      <selection activeCell="CE18" sqref="CG19"/>
    </sheetView>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552</v>
      </c>
      <c r="L44" s="56" t="s">
        <v>553</v>
      </c>
      <c r="M44" s="56" t="s">
        <v>554</v>
      </c>
      <c r="N44" s="56" t="s">
        <v>555</v>
      </c>
      <c r="O44" s="57" t="s">
        <v>556</v>
      </c>
      <c r="P44" s="48"/>
      <c r="Q44" s="48"/>
      <c r="R44" s="48"/>
      <c r="S44" s="48"/>
      <c r="T44" s="48"/>
      <c r="U44" s="48"/>
    </row>
    <row r="45" spans="1:21" ht="30.75" customHeight="1" x14ac:dyDescent="0.2">
      <c r="A45" s="48"/>
      <c r="B45" s="1185" t="s">
        <v>11</v>
      </c>
      <c r="C45" s="1186"/>
      <c r="D45" s="58"/>
      <c r="E45" s="1191" t="s">
        <v>12</v>
      </c>
      <c r="F45" s="1191"/>
      <c r="G45" s="1191"/>
      <c r="H45" s="1191"/>
      <c r="I45" s="1191"/>
      <c r="J45" s="1192"/>
      <c r="K45" s="59">
        <v>234</v>
      </c>
      <c r="L45" s="60">
        <v>234</v>
      </c>
      <c r="M45" s="60">
        <v>217</v>
      </c>
      <c r="N45" s="60">
        <v>208</v>
      </c>
      <c r="O45" s="61">
        <v>204</v>
      </c>
      <c r="P45" s="48"/>
      <c r="Q45" s="48"/>
      <c r="R45" s="48"/>
      <c r="S45" s="48"/>
      <c r="T45" s="48"/>
      <c r="U45" s="48"/>
    </row>
    <row r="46" spans="1:21" ht="30.75" customHeight="1" x14ac:dyDescent="0.2">
      <c r="A46" s="48"/>
      <c r="B46" s="1187"/>
      <c r="C46" s="1188"/>
      <c r="D46" s="62"/>
      <c r="E46" s="1193" t="s">
        <v>13</v>
      </c>
      <c r="F46" s="1193"/>
      <c r="G46" s="1193"/>
      <c r="H46" s="1193"/>
      <c r="I46" s="1193"/>
      <c r="J46" s="1194"/>
      <c r="K46" s="63" t="s">
        <v>510</v>
      </c>
      <c r="L46" s="64" t="s">
        <v>510</v>
      </c>
      <c r="M46" s="64" t="s">
        <v>510</v>
      </c>
      <c r="N46" s="64" t="s">
        <v>510</v>
      </c>
      <c r="O46" s="65" t="s">
        <v>510</v>
      </c>
      <c r="P46" s="48"/>
      <c r="Q46" s="48"/>
      <c r="R46" s="48"/>
      <c r="S46" s="48"/>
      <c r="T46" s="48"/>
      <c r="U46" s="48"/>
    </row>
    <row r="47" spans="1:21" ht="30.75" customHeight="1" x14ac:dyDescent="0.2">
      <c r="A47" s="48"/>
      <c r="B47" s="1187"/>
      <c r="C47" s="1188"/>
      <c r="D47" s="62"/>
      <c r="E47" s="1193" t="s">
        <v>14</v>
      </c>
      <c r="F47" s="1193"/>
      <c r="G47" s="1193"/>
      <c r="H47" s="1193"/>
      <c r="I47" s="1193"/>
      <c r="J47" s="1194"/>
      <c r="K47" s="63" t="s">
        <v>510</v>
      </c>
      <c r="L47" s="64" t="s">
        <v>510</v>
      </c>
      <c r="M47" s="64" t="s">
        <v>510</v>
      </c>
      <c r="N47" s="64" t="s">
        <v>510</v>
      </c>
      <c r="O47" s="65" t="s">
        <v>510</v>
      </c>
      <c r="P47" s="48"/>
      <c r="Q47" s="48"/>
      <c r="R47" s="48"/>
      <c r="S47" s="48"/>
      <c r="T47" s="48"/>
      <c r="U47" s="48"/>
    </row>
    <row r="48" spans="1:21" ht="30.75" customHeight="1" x14ac:dyDescent="0.2">
      <c r="A48" s="48"/>
      <c r="B48" s="1187"/>
      <c r="C48" s="1188"/>
      <c r="D48" s="62"/>
      <c r="E48" s="1193" t="s">
        <v>15</v>
      </c>
      <c r="F48" s="1193"/>
      <c r="G48" s="1193"/>
      <c r="H48" s="1193"/>
      <c r="I48" s="1193"/>
      <c r="J48" s="1194"/>
      <c r="K48" s="63">
        <v>206</v>
      </c>
      <c r="L48" s="64">
        <v>173</v>
      </c>
      <c r="M48" s="64">
        <v>139</v>
      </c>
      <c r="N48" s="64">
        <v>144</v>
      </c>
      <c r="O48" s="65">
        <v>135</v>
      </c>
      <c r="P48" s="48"/>
      <c r="Q48" s="48"/>
      <c r="R48" s="48"/>
      <c r="S48" s="48"/>
      <c r="T48" s="48"/>
      <c r="U48" s="48"/>
    </row>
    <row r="49" spans="1:21" ht="30.75" customHeight="1" x14ac:dyDescent="0.2">
      <c r="A49" s="48"/>
      <c r="B49" s="1187"/>
      <c r="C49" s="1188"/>
      <c r="D49" s="62"/>
      <c r="E49" s="1193" t="s">
        <v>16</v>
      </c>
      <c r="F49" s="1193"/>
      <c r="G49" s="1193"/>
      <c r="H49" s="1193"/>
      <c r="I49" s="1193"/>
      <c r="J49" s="1194"/>
      <c r="K49" s="63">
        <v>34</v>
      </c>
      <c r="L49" s="64">
        <v>28</v>
      </c>
      <c r="M49" s="64">
        <v>24</v>
      </c>
      <c r="N49" s="64">
        <v>25</v>
      </c>
      <c r="O49" s="65">
        <v>33</v>
      </c>
      <c r="P49" s="48"/>
      <c r="Q49" s="48"/>
      <c r="R49" s="48"/>
      <c r="S49" s="48"/>
      <c r="T49" s="48"/>
      <c r="U49" s="48"/>
    </row>
    <row r="50" spans="1:21" ht="30.75" customHeight="1" x14ac:dyDescent="0.2">
      <c r="A50" s="48"/>
      <c r="B50" s="1187"/>
      <c r="C50" s="1188"/>
      <c r="D50" s="62"/>
      <c r="E50" s="1193" t="s">
        <v>17</v>
      </c>
      <c r="F50" s="1193"/>
      <c r="G50" s="1193"/>
      <c r="H50" s="1193"/>
      <c r="I50" s="1193"/>
      <c r="J50" s="1194"/>
      <c r="K50" s="63">
        <v>13</v>
      </c>
      <c r="L50" s="64">
        <v>13</v>
      </c>
      <c r="M50" s="64">
        <v>13</v>
      </c>
      <c r="N50" s="64">
        <v>12</v>
      </c>
      <c r="O50" s="65">
        <v>12</v>
      </c>
      <c r="P50" s="48"/>
      <c r="Q50" s="48"/>
      <c r="R50" s="48"/>
      <c r="S50" s="48"/>
      <c r="T50" s="48"/>
      <c r="U50" s="48"/>
    </row>
    <row r="51" spans="1:21" ht="30.75" customHeight="1" x14ac:dyDescent="0.2">
      <c r="A51" s="48"/>
      <c r="B51" s="1189"/>
      <c r="C51" s="1190"/>
      <c r="D51" s="66"/>
      <c r="E51" s="1193" t="s">
        <v>18</v>
      </c>
      <c r="F51" s="1193"/>
      <c r="G51" s="1193"/>
      <c r="H51" s="1193"/>
      <c r="I51" s="1193"/>
      <c r="J51" s="1194"/>
      <c r="K51" s="63" t="s">
        <v>510</v>
      </c>
      <c r="L51" s="64" t="s">
        <v>510</v>
      </c>
      <c r="M51" s="64" t="s">
        <v>510</v>
      </c>
      <c r="N51" s="64" t="s">
        <v>510</v>
      </c>
      <c r="O51" s="65" t="s">
        <v>510</v>
      </c>
      <c r="P51" s="48"/>
      <c r="Q51" s="48"/>
      <c r="R51" s="48"/>
      <c r="S51" s="48"/>
      <c r="T51" s="48"/>
      <c r="U51" s="48"/>
    </row>
    <row r="52" spans="1:21" ht="30.75" customHeight="1" x14ac:dyDescent="0.2">
      <c r="A52" s="48"/>
      <c r="B52" s="1195" t="s">
        <v>19</v>
      </c>
      <c r="C52" s="1196"/>
      <c r="D52" s="66"/>
      <c r="E52" s="1193" t="s">
        <v>20</v>
      </c>
      <c r="F52" s="1193"/>
      <c r="G52" s="1193"/>
      <c r="H52" s="1193"/>
      <c r="I52" s="1193"/>
      <c r="J52" s="1194"/>
      <c r="K52" s="63">
        <v>303</v>
      </c>
      <c r="L52" s="64">
        <v>291</v>
      </c>
      <c r="M52" s="64">
        <v>290</v>
      </c>
      <c r="N52" s="64">
        <v>290</v>
      </c>
      <c r="O52" s="65">
        <v>287</v>
      </c>
      <c r="P52" s="48"/>
      <c r="Q52" s="48"/>
      <c r="R52" s="48"/>
      <c r="S52" s="48"/>
      <c r="T52" s="48"/>
      <c r="U52" s="48"/>
    </row>
    <row r="53" spans="1:21" ht="30.75" customHeight="1" thickBot="1" x14ac:dyDescent="0.25">
      <c r="A53" s="48"/>
      <c r="B53" s="1197" t="s">
        <v>21</v>
      </c>
      <c r="C53" s="1198"/>
      <c r="D53" s="67"/>
      <c r="E53" s="1199" t="s">
        <v>22</v>
      </c>
      <c r="F53" s="1199"/>
      <c r="G53" s="1199"/>
      <c r="H53" s="1199"/>
      <c r="I53" s="1199"/>
      <c r="J53" s="1200"/>
      <c r="K53" s="68">
        <v>184</v>
      </c>
      <c r="L53" s="69">
        <v>157</v>
      </c>
      <c r="M53" s="69">
        <v>103</v>
      </c>
      <c r="N53" s="69">
        <v>99</v>
      </c>
      <c r="O53" s="70">
        <v>97</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24</v>
      </c>
      <c r="C55" s="73"/>
      <c r="D55" s="73"/>
      <c r="E55" s="73"/>
      <c r="F55" s="73"/>
      <c r="G55" s="73"/>
      <c r="H55" s="73"/>
      <c r="I55" s="73"/>
      <c r="J55" s="73"/>
      <c r="K55" s="74"/>
      <c r="L55" s="74"/>
      <c r="M55" s="74"/>
      <c r="N55" s="74"/>
      <c r="O55" s="75" t="s">
        <v>566</v>
      </c>
      <c r="P55" s="48"/>
      <c r="Q55" s="48"/>
      <c r="R55" s="48"/>
      <c r="S55" s="48"/>
      <c r="T55" s="48"/>
      <c r="U55" s="48"/>
    </row>
    <row r="56" spans="1:21" ht="31.5" customHeight="1" thickBot="1" x14ac:dyDescent="0.25">
      <c r="A56" s="48"/>
      <c r="B56" s="76"/>
      <c r="C56" s="77"/>
      <c r="D56" s="77"/>
      <c r="E56" s="78"/>
      <c r="F56" s="78"/>
      <c r="G56" s="78"/>
      <c r="H56" s="78"/>
      <c r="I56" s="78"/>
      <c r="J56" s="79" t="s">
        <v>2</v>
      </c>
      <c r="K56" s="80" t="s">
        <v>567</v>
      </c>
      <c r="L56" s="81" t="s">
        <v>568</v>
      </c>
      <c r="M56" s="81" t="s">
        <v>569</v>
      </c>
      <c r="N56" s="81" t="s">
        <v>570</v>
      </c>
      <c r="O56" s="82" t="s">
        <v>571</v>
      </c>
      <c r="P56" s="48"/>
      <c r="Q56" s="48"/>
      <c r="R56" s="48"/>
      <c r="S56" s="48"/>
      <c r="T56" s="48"/>
      <c r="U56" s="48"/>
    </row>
    <row r="57" spans="1:21" ht="31.5" customHeight="1" x14ac:dyDescent="0.2">
      <c r="B57" s="1201" t="s">
        <v>25</v>
      </c>
      <c r="C57" s="1202"/>
      <c r="D57" s="1205" t="s">
        <v>26</v>
      </c>
      <c r="E57" s="1206"/>
      <c r="F57" s="1206"/>
      <c r="G57" s="1206"/>
      <c r="H57" s="1206"/>
      <c r="I57" s="1206"/>
      <c r="J57" s="1207"/>
      <c r="K57" s="83"/>
      <c r="L57" s="84"/>
      <c r="M57" s="84"/>
      <c r="N57" s="84"/>
      <c r="O57" s="85"/>
    </row>
    <row r="58" spans="1:21" ht="31.5" customHeight="1" thickBot="1" x14ac:dyDescent="0.25">
      <c r="B58" s="1203"/>
      <c r="C58" s="1204"/>
      <c r="D58" s="1208" t="s">
        <v>27</v>
      </c>
      <c r="E58" s="1209"/>
      <c r="F58" s="1209"/>
      <c r="G58" s="1209"/>
      <c r="H58" s="1209"/>
      <c r="I58" s="1209"/>
      <c r="J58" s="1210"/>
      <c r="K58" s="86"/>
      <c r="L58" s="87"/>
      <c r="M58" s="87"/>
      <c r="N58" s="87"/>
      <c r="O58" s="88"/>
    </row>
    <row r="59" spans="1:21" ht="24" customHeight="1" x14ac:dyDescent="0.2">
      <c r="B59" s="89"/>
      <c r="C59" s="89"/>
      <c r="D59" s="90" t="s">
        <v>28</v>
      </c>
      <c r="E59" s="91"/>
      <c r="F59" s="91"/>
      <c r="G59" s="91"/>
      <c r="H59" s="91"/>
      <c r="I59" s="91"/>
      <c r="J59" s="91"/>
      <c r="K59" s="91"/>
      <c r="L59" s="91"/>
      <c r="M59" s="91"/>
      <c r="N59" s="91"/>
      <c r="O59" s="91"/>
    </row>
    <row r="60" spans="1:21" ht="24" customHeight="1" x14ac:dyDescent="0.2">
      <c r="B60" s="92"/>
      <c r="C60" s="92"/>
      <c r="D60" s="90" t="s">
        <v>29</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row r="63" spans="1:21" ht="12.6" hidden="1" customHeight="1" x14ac:dyDescent="0.2"/>
    <row r="64" spans="1:21" ht="12.6" hidden="1" customHeight="1" x14ac:dyDescent="0.2"/>
    <row r="65" ht="12.6" hidden="1" customHeight="1" x14ac:dyDescent="0.2"/>
    <row r="66" ht="12.6" hidden="1" customHeight="1" x14ac:dyDescent="0.2"/>
    <row r="67" ht="12.6" hidden="1" customHeight="1" x14ac:dyDescent="0.2"/>
    <row r="68" ht="12.6" hidden="1" customHeight="1" x14ac:dyDescent="0.2"/>
  </sheetData>
  <sheetProtection algorithmName="SHA-512" hashValue="WA1CKsyCGozYtn7VeAt2pRVCMo5ylx/jp3LB4eqohN1Iv7qXkRvyVw2YwOvxmEpxyrY6VGwwtlvWX1nRHdsQag==" saltValue="gAqhcByWewdfGjcgIeeye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9"/>
  <sheetViews>
    <sheetView showGridLines="0" zoomScale="75" zoomScaleNormal="75" zoomScaleSheetLayoutView="100" workbookViewId="0">
      <selection activeCell="CE18" sqref="CG19"/>
    </sheetView>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9</v>
      </c>
    </row>
    <row r="40" spans="2:13" ht="27.75" customHeight="1" thickBot="1" x14ac:dyDescent="0.25">
      <c r="B40" s="95" t="s">
        <v>10</v>
      </c>
      <c r="C40" s="96"/>
      <c r="D40" s="96"/>
      <c r="E40" s="97"/>
      <c r="F40" s="97"/>
      <c r="G40" s="97"/>
      <c r="H40" s="98" t="s">
        <v>2</v>
      </c>
      <c r="I40" s="99" t="s">
        <v>552</v>
      </c>
      <c r="J40" s="100" t="s">
        <v>553</v>
      </c>
      <c r="K40" s="100" t="s">
        <v>554</v>
      </c>
      <c r="L40" s="100" t="s">
        <v>555</v>
      </c>
      <c r="M40" s="101" t="s">
        <v>556</v>
      </c>
    </row>
    <row r="41" spans="2:13" ht="27.75" customHeight="1" x14ac:dyDescent="0.2">
      <c r="B41" s="1211" t="s">
        <v>30</v>
      </c>
      <c r="C41" s="1212"/>
      <c r="D41" s="102"/>
      <c r="E41" s="1217" t="s">
        <v>31</v>
      </c>
      <c r="F41" s="1217"/>
      <c r="G41" s="1217"/>
      <c r="H41" s="1218"/>
      <c r="I41" s="346">
        <v>2239</v>
      </c>
      <c r="J41" s="347">
        <v>2025</v>
      </c>
      <c r="K41" s="347">
        <v>1825</v>
      </c>
      <c r="L41" s="347">
        <v>1635</v>
      </c>
      <c r="M41" s="348">
        <v>1442</v>
      </c>
    </row>
    <row r="42" spans="2:13" ht="27.75" customHeight="1" x14ac:dyDescent="0.2">
      <c r="B42" s="1213"/>
      <c r="C42" s="1214"/>
      <c r="D42" s="103"/>
      <c r="E42" s="1219" t="s">
        <v>32</v>
      </c>
      <c r="F42" s="1219"/>
      <c r="G42" s="1219"/>
      <c r="H42" s="1220"/>
      <c r="I42" s="349">
        <v>60</v>
      </c>
      <c r="J42" s="350">
        <v>48</v>
      </c>
      <c r="K42" s="350">
        <v>36</v>
      </c>
      <c r="L42" s="350">
        <v>24</v>
      </c>
      <c r="M42" s="351">
        <v>12</v>
      </c>
    </row>
    <row r="43" spans="2:13" ht="27.75" customHeight="1" x14ac:dyDescent="0.2">
      <c r="B43" s="1213"/>
      <c r="C43" s="1214"/>
      <c r="D43" s="103"/>
      <c r="E43" s="1219" t="s">
        <v>33</v>
      </c>
      <c r="F43" s="1219"/>
      <c r="G43" s="1219"/>
      <c r="H43" s="1220"/>
      <c r="I43" s="349">
        <v>1030</v>
      </c>
      <c r="J43" s="350">
        <v>896</v>
      </c>
      <c r="K43" s="350">
        <v>824</v>
      </c>
      <c r="L43" s="350">
        <v>712</v>
      </c>
      <c r="M43" s="351">
        <v>596</v>
      </c>
    </row>
    <row r="44" spans="2:13" ht="27.75" customHeight="1" x14ac:dyDescent="0.2">
      <c r="B44" s="1213"/>
      <c r="C44" s="1214"/>
      <c r="D44" s="103"/>
      <c r="E44" s="1219" t="s">
        <v>34</v>
      </c>
      <c r="F44" s="1219"/>
      <c r="G44" s="1219"/>
      <c r="H44" s="1220"/>
      <c r="I44" s="349">
        <v>58</v>
      </c>
      <c r="J44" s="350">
        <v>50</v>
      </c>
      <c r="K44" s="350">
        <v>42</v>
      </c>
      <c r="L44" s="350">
        <v>35</v>
      </c>
      <c r="M44" s="351">
        <v>29</v>
      </c>
    </row>
    <row r="45" spans="2:13" ht="27.75" customHeight="1" x14ac:dyDescent="0.2">
      <c r="B45" s="1213"/>
      <c r="C45" s="1214"/>
      <c r="D45" s="103"/>
      <c r="E45" s="1219" t="s">
        <v>35</v>
      </c>
      <c r="F45" s="1219"/>
      <c r="G45" s="1219"/>
      <c r="H45" s="1220"/>
      <c r="I45" s="349" t="s">
        <v>510</v>
      </c>
      <c r="J45" s="350" t="s">
        <v>510</v>
      </c>
      <c r="K45" s="350" t="s">
        <v>510</v>
      </c>
      <c r="L45" s="350" t="s">
        <v>510</v>
      </c>
      <c r="M45" s="351" t="s">
        <v>510</v>
      </c>
    </row>
    <row r="46" spans="2:13" ht="27.75" customHeight="1" x14ac:dyDescent="0.2">
      <c r="B46" s="1213"/>
      <c r="C46" s="1214"/>
      <c r="D46" s="104"/>
      <c r="E46" s="1219" t="s">
        <v>36</v>
      </c>
      <c r="F46" s="1219"/>
      <c r="G46" s="1219"/>
      <c r="H46" s="1220"/>
      <c r="I46" s="349" t="s">
        <v>510</v>
      </c>
      <c r="J46" s="350" t="s">
        <v>510</v>
      </c>
      <c r="K46" s="350" t="s">
        <v>510</v>
      </c>
      <c r="L46" s="350" t="s">
        <v>510</v>
      </c>
      <c r="M46" s="351" t="s">
        <v>510</v>
      </c>
    </row>
    <row r="47" spans="2:13" ht="27.75" customHeight="1" x14ac:dyDescent="0.2">
      <c r="B47" s="1213"/>
      <c r="C47" s="1214"/>
      <c r="D47" s="105"/>
      <c r="E47" s="1221" t="s">
        <v>37</v>
      </c>
      <c r="F47" s="1222"/>
      <c r="G47" s="1222"/>
      <c r="H47" s="1223"/>
      <c r="I47" s="349" t="s">
        <v>510</v>
      </c>
      <c r="J47" s="350" t="s">
        <v>510</v>
      </c>
      <c r="K47" s="350" t="s">
        <v>510</v>
      </c>
      <c r="L47" s="350" t="s">
        <v>510</v>
      </c>
      <c r="M47" s="351" t="s">
        <v>510</v>
      </c>
    </row>
    <row r="48" spans="2:13" ht="27.75" customHeight="1" x14ac:dyDescent="0.2">
      <c r="B48" s="1213"/>
      <c r="C48" s="1214"/>
      <c r="D48" s="103"/>
      <c r="E48" s="1219" t="s">
        <v>38</v>
      </c>
      <c r="F48" s="1219"/>
      <c r="G48" s="1219"/>
      <c r="H48" s="1220"/>
      <c r="I48" s="349" t="s">
        <v>510</v>
      </c>
      <c r="J48" s="350" t="s">
        <v>510</v>
      </c>
      <c r="K48" s="350" t="s">
        <v>510</v>
      </c>
      <c r="L48" s="350" t="s">
        <v>510</v>
      </c>
      <c r="M48" s="351" t="s">
        <v>510</v>
      </c>
    </row>
    <row r="49" spans="2:13" ht="27.75" customHeight="1" x14ac:dyDescent="0.2">
      <c r="B49" s="1215"/>
      <c r="C49" s="1216"/>
      <c r="D49" s="103"/>
      <c r="E49" s="1219" t="s">
        <v>39</v>
      </c>
      <c r="F49" s="1219"/>
      <c r="G49" s="1219"/>
      <c r="H49" s="1220"/>
      <c r="I49" s="349" t="s">
        <v>510</v>
      </c>
      <c r="J49" s="350" t="s">
        <v>510</v>
      </c>
      <c r="K49" s="350" t="s">
        <v>510</v>
      </c>
      <c r="L49" s="350" t="s">
        <v>510</v>
      </c>
      <c r="M49" s="351" t="s">
        <v>510</v>
      </c>
    </row>
    <row r="50" spans="2:13" ht="27.75" customHeight="1" x14ac:dyDescent="0.2">
      <c r="B50" s="1224" t="s">
        <v>40</v>
      </c>
      <c r="C50" s="1225"/>
      <c r="D50" s="106"/>
      <c r="E50" s="1219" t="s">
        <v>41</v>
      </c>
      <c r="F50" s="1219"/>
      <c r="G50" s="1219"/>
      <c r="H50" s="1220"/>
      <c r="I50" s="349">
        <v>8010</v>
      </c>
      <c r="J50" s="350">
        <v>8208</v>
      </c>
      <c r="K50" s="350">
        <v>10848</v>
      </c>
      <c r="L50" s="350">
        <v>18690</v>
      </c>
      <c r="M50" s="351">
        <v>18779</v>
      </c>
    </row>
    <row r="51" spans="2:13" ht="27.75" customHeight="1" x14ac:dyDescent="0.2">
      <c r="B51" s="1213"/>
      <c r="C51" s="1214"/>
      <c r="D51" s="103"/>
      <c r="E51" s="1219" t="s">
        <v>42</v>
      </c>
      <c r="F51" s="1219"/>
      <c r="G51" s="1219"/>
      <c r="H51" s="1220"/>
      <c r="I51" s="349" t="s">
        <v>510</v>
      </c>
      <c r="J51" s="350" t="s">
        <v>510</v>
      </c>
      <c r="K51" s="350" t="s">
        <v>510</v>
      </c>
      <c r="L51" s="350" t="s">
        <v>510</v>
      </c>
      <c r="M51" s="351" t="s">
        <v>510</v>
      </c>
    </row>
    <row r="52" spans="2:13" ht="27.75" customHeight="1" x14ac:dyDescent="0.2">
      <c r="B52" s="1215"/>
      <c r="C52" s="1216"/>
      <c r="D52" s="103"/>
      <c r="E52" s="1219" t="s">
        <v>43</v>
      </c>
      <c r="F52" s="1219"/>
      <c r="G52" s="1219"/>
      <c r="H52" s="1220"/>
      <c r="I52" s="349">
        <v>3293</v>
      </c>
      <c r="J52" s="350">
        <v>3197</v>
      </c>
      <c r="K52" s="350">
        <v>3066</v>
      </c>
      <c r="L52" s="350">
        <v>2935</v>
      </c>
      <c r="M52" s="351">
        <v>2787</v>
      </c>
    </row>
    <row r="53" spans="2:13" ht="27.75" customHeight="1" thickBot="1" x14ac:dyDescent="0.25">
      <c r="B53" s="1226" t="s">
        <v>44</v>
      </c>
      <c r="C53" s="1227"/>
      <c r="D53" s="107"/>
      <c r="E53" s="1228" t="s">
        <v>45</v>
      </c>
      <c r="F53" s="1228"/>
      <c r="G53" s="1228"/>
      <c r="H53" s="1229"/>
      <c r="I53" s="352">
        <v>-7915</v>
      </c>
      <c r="J53" s="353">
        <v>-8386</v>
      </c>
      <c r="K53" s="353">
        <v>-11188</v>
      </c>
      <c r="L53" s="353">
        <v>-19220</v>
      </c>
      <c r="M53" s="354">
        <v>-19486</v>
      </c>
    </row>
    <row r="54" spans="2:13" ht="27.75" customHeight="1" x14ac:dyDescent="0.2">
      <c r="B54" s="108" t="s">
        <v>46</v>
      </c>
      <c r="C54" s="109"/>
      <c r="D54" s="109"/>
      <c r="E54" s="110"/>
      <c r="F54" s="110"/>
      <c r="G54" s="110"/>
      <c r="H54" s="110"/>
      <c r="I54" s="111"/>
      <c r="J54" s="111"/>
      <c r="K54" s="111"/>
      <c r="L54" s="111"/>
      <c r="M54" s="111"/>
    </row>
    <row r="55" spans="2:13" ht="13.2" x14ac:dyDescent="0.2"/>
    <row r="56" spans="2:13" ht="13.5" hidden="1" customHeight="1" x14ac:dyDescent="0.2"/>
    <row r="57" spans="2:13" ht="13.5" hidden="1" customHeight="1" x14ac:dyDescent="0.2"/>
    <row r="58" spans="2:13" ht="13.5" hidden="1" customHeight="1" x14ac:dyDescent="0.2"/>
    <row r="59" spans="2:13" ht="13.5" hidden="1" customHeight="1" x14ac:dyDescent="0.2"/>
  </sheetData>
  <sheetProtection algorithmName="SHA-512" hashValue="sTVmoiRU+UoxAzMV3+hjubrqFxjPyA95stY7vUqdrL7sntynTfoCmbU/o0RsKh8qzNMdySg7qXzERvnjiXEVBA==" saltValue="QRi7/DaltMxxUSXfeL9dY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70"/>
  <sheetViews>
    <sheetView showGridLines="0" zoomScale="75" zoomScaleNormal="75" zoomScaleSheetLayoutView="100" workbookViewId="0">
      <selection activeCell="CE18" sqref="CG19"/>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2" t="s">
        <v>47</v>
      </c>
    </row>
    <row r="54" spans="2:8" ht="29.25" customHeight="1" thickBot="1" x14ac:dyDescent="0.3">
      <c r="B54" s="113" t="s">
        <v>1</v>
      </c>
      <c r="C54" s="114"/>
      <c r="D54" s="114"/>
      <c r="E54" s="115" t="s">
        <v>2</v>
      </c>
      <c r="F54" s="116" t="s">
        <v>554</v>
      </c>
      <c r="G54" s="116" t="s">
        <v>555</v>
      </c>
      <c r="H54" s="117" t="s">
        <v>556</v>
      </c>
    </row>
    <row r="55" spans="2:8" ht="52.5" customHeight="1" x14ac:dyDescent="0.2">
      <c r="B55" s="118"/>
      <c r="C55" s="1238" t="s">
        <v>48</v>
      </c>
      <c r="D55" s="1238"/>
      <c r="E55" s="1239"/>
      <c r="F55" s="119">
        <v>3124</v>
      </c>
      <c r="G55" s="119">
        <v>3251</v>
      </c>
      <c r="H55" s="120">
        <v>3363</v>
      </c>
    </row>
    <row r="56" spans="2:8" ht="52.5" customHeight="1" x14ac:dyDescent="0.2">
      <c r="B56" s="121"/>
      <c r="C56" s="1240" t="s">
        <v>49</v>
      </c>
      <c r="D56" s="1240"/>
      <c r="E56" s="1241"/>
      <c r="F56" s="122">
        <v>1</v>
      </c>
      <c r="G56" s="122">
        <v>1</v>
      </c>
      <c r="H56" s="123">
        <v>1</v>
      </c>
    </row>
    <row r="57" spans="2:8" ht="53.25" customHeight="1" x14ac:dyDescent="0.2">
      <c r="B57" s="121"/>
      <c r="C57" s="1242" t="s">
        <v>50</v>
      </c>
      <c r="D57" s="1242"/>
      <c r="E57" s="1243"/>
      <c r="F57" s="124">
        <v>65865</v>
      </c>
      <c r="G57" s="124">
        <v>68632</v>
      </c>
      <c r="H57" s="125">
        <v>73980</v>
      </c>
    </row>
    <row r="58" spans="2:8" ht="45.75" customHeight="1" x14ac:dyDescent="0.2">
      <c r="B58" s="126"/>
      <c r="C58" s="1230" t="s">
        <v>585</v>
      </c>
      <c r="D58" s="1231"/>
      <c r="E58" s="1232"/>
      <c r="F58" s="127">
        <v>36233</v>
      </c>
      <c r="G58" s="127">
        <v>35368</v>
      </c>
      <c r="H58" s="128">
        <v>34890</v>
      </c>
    </row>
    <row r="59" spans="2:8" ht="45.75" customHeight="1" x14ac:dyDescent="0.2">
      <c r="B59" s="126"/>
      <c r="C59" s="1230" t="s">
        <v>586</v>
      </c>
      <c r="D59" s="1231"/>
      <c r="E59" s="1232"/>
      <c r="F59" s="127">
        <v>15007</v>
      </c>
      <c r="G59" s="127">
        <v>11240</v>
      </c>
      <c r="H59" s="128">
        <v>17101</v>
      </c>
    </row>
    <row r="60" spans="2:8" ht="45.75" customHeight="1" x14ac:dyDescent="0.2">
      <c r="B60" s="126"/>
      <c r="C60" s="1230" t="s">
        <v>587</v>
      </c>
      <c r="D60" s="1231"/>
      <c r="E60" s="1232"/>
      <c r="F60" s="127">
        <v>6517</v>
      </c>
      <c r="G60" s="127">
        <v>12131</v>
      </c>
      <c r="H60" s="128">
        <v>11033</v>
      </c>
    </row>
    <row r="61" spans="2:8" ht="45.75" customHeight="1" x14ac:dyDescent="0.2">
      <c r="B61" s="126"/>
      <c r="C61" s="1230" t="s">
        <v>588</v>
      </c>
      <c r="D61" s="1231"/>
      <c r="E61" s="1232"/>
      <c r="F61" s="127">
        <v>1154</v>
      </c>
      <c r="G61" s="127">
        <v>3243</v>
      </c>
      <c r="H61" s="128">
        <v>4247</v>
      </c>
    </row>
    <row r="62" spans="2:8" ht="45.75" customHeight="1" thickBot="1" x14ac:dyDescent="0.25">
      <c r="B62" s="129"/>
      <c r="C62" s="1233" t="s">
        <v>589</v>
      </c>
      <c r="D62" s="1234"/>
      <c r="E62" s="1235"/>
      <c r="F62" s="130">
        <v>2131</v>
      </c>
      <c r="G62" s="130">
        <v>2342</v>
      </c>
      <c r="H62" s="131">
        <v>2582</v>
      </c>
    </row>
    <row r="63" spans="2:8" ht="52.5" customHeight="1" thickBot="1" x14ac:dyDescent="0.25">
      <c r="B63" s="132"/>
      <c r="C63" s="1236" t="s">
        <v>51</v>
      </c>
      <c r="D63" s="1236"/>
      <c r="E63" s="1237"/>
      <c r="F63" s="133">
        <v>68989</v>
      </c>
      <c r="G63" s="133">
        <v>71884</v>
      </c>
      <c r="H63" s="134">
        <v>77344</v>
      </c>
    </row>
    <row r="64" spans="2:8" ht="13.2" x14ac:dyDescent="0.2"/>
    <row r="65" ht="13.5" hidden="1" customHeight="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sheetData>
  <sheetProtection algorithmName="SHA-512" hashValue="yT9qpxC7Ht99ClvJLNo+Fo/4JKXBuC0owKTO2e0CVXBy1XxYsb9l84zXmy47T6atBtOh5SJL2rLCrIhmDtzxOg==" saltValue="nRjqTshuxsGnEcD6hfu38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75" zoomScaleNormal="75" zoomScaleSheetLayoutView="55" workbookViewId="0">
      <selection activeCell="CE18" sqref="CG19"/>
    </sheetView>
  </sheetViews>
  <sheetFormatPr defaultColWidth="0" defaultRowHeight="13.5" customHeight="1" zeroHeight="1" x14ac:dyDescent="0.2"/>
  <cols>
    <col min="1" max="1" width="6.33203125" style="363" customWidth="1"/>
    <col min="2" max="107" width="2.44140625" style="363" customWidth="1"/>
    <col min="108" max="108" width="6.109375" style="370" customWidth="1"/>
    <col min="109" max="109" width="5.88671875" style="369" customWidth="1"/>
    <col min="110" max="16384" width="8.6640625" style="363" hidden="1"/>
  </cols>
  <sheetData>
    <row r="1" spans="1:109" ht="42.75" customHeight="1" x14ac:dyDescent="0.2">
      <c r="A1" s="361"/>
      <c r="B1" s="362"/>
      <c r="DD1" s="363"/>
      <c r="DE1" s="363"/>
    </row>
    <row r="2" spans="1:109" ht="25.5" customHeight="1" x14ac:dyDescent="0.2">
      <c r="A2" s="364"/>
      <c r="C2" s="364"/>
      <c r="O2" s="364"/>
      <c r="P2" s="364"/>
      <c r="Q2" s="364"/>
      <c r="R2" s="364"/>
      <c r="S2" s="364"/>
      <c r="T2" s="364"/>
      <c r="U2" s="364"/>
      <c r="V2" s="364"/>
      <c r="W2" s="364"/>
      <c r="X2" s="364"/>
      <c r="Y2" s="364"/>
      <c r="Z2" s="364"/>
      <c r="AA2" s="364"/>
      <c r="AB2" s="364"/>
      <c r="AC2" s="364"/>
      <c r="AD2" s="364"/>
      <c r="AE2" s="364"/>
      <c r="AF2" s="364"/>
      <c r="AG2" s="364"/>
      <c r="AH2" s="364"/>
      <c r="AI2" s="364"/>
      <c r="AU2" s="364"/>
      <c r="BG2" s="364"/>
      <c r="BS2" s="364"/>
      <c r="CE2" s="364"/>
      <c r="CQ2" s="364"/>
      <c r="DD2" s="363"/>
      <c r="DE2" s="363"/>
    </row>
    <row r="3" spans="1:109" ht="25.5" customHeight="1" x14ac:dyDescent="0.2">
      <c r="A3" s="364"/>
      <c r="C3" s="364"/>
      <c r="O3" s="364"/>
      <c r="P3" s="364"/>
      <c r="Q3" s="364"/>
      <c r="R3" s="364"/>
      <c r="S3" s="364"/>
      <c r="T3" s="364"/>
      <c r="U3" s="364"/>
      <c r="V3" s="364"/>
      <c r="W3" s="364"/>
      <c r="X3" s="364"/>
      <c r="Y3" s="364"/>
      <c r="Z3" s="364"/>
      <c r="AA3" s="364"/>
      <c r="AB3" s="364"/>
      <c r="AC3" s="364"/>
      <c r="AD3" s="364"/>
      <c r="AE3" s="364"/>
      <c r="AF3" s="364"/>
      <c r="AG3" s="364"/>
      <c r="AH3" s="364"/>
      <c r="AI3" s="364"/>
      <c r="AU3" s="364"/>
      <c r="BG3" s="364"/>
      <c r="BS3" s="364"/>
      <c r="CE3" s="364"/>
      <c r="CQ3" s="364"/>
      <c r="DD3" s="363"/>
      <c r="DE3" s="363"/>
    </row>
    <row r="4" spans="1:109" s="250" customFormat="1" ht="13.2" x14ac:dyDescent="0.2">
      <c r="A4" s="364"/>
      <c r="B4" s="364"/>
      <c r="C4" s="364"/>
      <c r="D4" s="364"/>
      <c r="E4" s="364"/>
      <c r="F4" s="364"/>
      <c r="G4" s="364"/>
      <c r="H4" s="364"/>
      <c r="I4" s="364"/>
      <c r="J4" s="364"/>
      <c r="K4" s="364"/>
      <c r="L4" s="364"/>
      <c r="M4" s="364"/>
      <c r="N4" s="364"/>
      <c r="O4" s="364"/>
      <c r="P4" s="364"/>
      <c r="Q4" s="364"/>
      <c r="R4" s="364"/>
      <c r="S4" s="364"/>
      <c r="T4" s="364"/>
      <c r="U4" s="364"/>
      <c r="V4" s="364"/>
      <c r="W4" s="364"/>
      <c r="X4" s="364"/>
      <c r="Y4" s="364"/>
      <c r="Z4" s="364"/>
      <c r="AA4" s="364"/>
      <c r="AB4" s="364"/>
      <c r="AC4" s="364"/>
      <c r="AD4" s="364"/>
      <c r="AE4" s="364"/>
      <c r="AF4" s="364"/>
      <c r="AG4" s="364"/>
      <c r="AH4" s="364"/>
      <c r="AI4" s="364"/>
      <c r="AJ4" s="364"/>
      <c r="AK4" s="364"/>
      <c r="AL4" s="364"/>
      <c r="AM4" s="364"/>
      <c r="AN4" s="364"/>
      <c r="AO4" s="364"/>
      <c r="AP4" s="364"/>
      <c r="AQ4" s="364"/>
      <c r="AR4" s="364"/>
      <c r="AS4" s="364"/>
      <c r="AT4" s="364"/>
      <c r="AU4" s="364"/>
      <c r="AV4" s="364"/>
      <c r="AW4" s="364"/>
      <c r="AX4" s="364"/>
      <c r="AY4" s="364"/>
      <c r="AZ4" s="364"/>
      <c r="BA4" s="364"/>
      <c r="BB4" s="364"/>
      <c r="BC4" s="364"/>
      <c r="BD4" s="364"/>
      <c r="BE4" s="364"/>
      <c r="BF4" s="364"/>
      <c r="BG4" s="364"/>
      <c r="BH4" s="364"/>
      <c r="BI4" s="364"/>
      <c r="BJ4" s="364"/>
      <c r="BK4" s="364"/>
      <c r="BL4" s="364"/>
      <c r="BM4" s="364"/>
      <c r="BN4" s="364"/>
      <c r="BO4" s="364"/>
      <c r="BP4" s="364"/>
      <c r="BQ4" s="364"/>
      <c r="BR4" s="364"/>
      <c r="BS4" s="364"/>
      <c r="BT4" s="364"/>
      <c r="BU4" s="364"/>
      <c r="BV4" s="364"/>
      <c r="BW4" s="364"/>
      <c r="BX4" s="364"/>
      <c r="BY4" s="364"/>
      <c r="BZ4" s="364"/>
      <c r="CA4" s="364"/>
      <c r="CB4" s="364"/>
      <c r="CC4" s="364"/>
      <c r="CD4" s="364"/>
      <c r="CE4" s="364"/>
      <c r="CF4" s="364"/>
      <c r="CG4" s="364"/>
      <c r="CH4" s="364"/>
      <c r="CI4" s="364"/>
      <c r="CJ4" s="364"/>
      <c r="CK4" s="364"/>
      <c r="CL4" s="364"/>
      <c r="CM4" s="364"/>
      <c r="CN4" s="364"/>
      <c r="CO4" s="364"/>
      <c r="CP4" s="364"/>
      <c r="CQ4" s="364"/>
      <c r="CR4" s="364"/>
      <c r="CS4" s="364"/>
      <c r="CT4" s="364"/>
      <c r="CU4" s="364"/>
      <c r="CV4" s="364"/>
      <c r="CW4" s="364"/>
      <c r="CX4" s="364"/>
      <c r="CY4" s="364"/>
      <c r="CZ4" s="364"/>
      <c r="DA4" s="364"/>
      <c r="DB4" s="364"/>
      <c r="DC4" s="364"/>
      <c r="DD4" s="364"/>
      <c r="DE4" s="364"/>
    </row>
    <row r="5" spans="1:109" s="250" customFormat="1" ht="13.2" x14ac:dyDescent="0.2">
      <c r="A5" s="364"/>
      <c r="B5" s="364"/>
      <c r="C5" s="364"/>
      <c r="D5" s="364"/>
      <c r="E5" s="364"/>
      <c r="F5" s="364"/>
      <c r="G5" s="364"/>
      <c r="H5" s="364"/>
      <c r="I5" s="364"/>
      <c r="J5" s="364"/>
      <c r="K5" s="364"/>
      <c r="L5" s="364"/>
      <c r="M5" s="364"/>
      <c r="N5" s="364"/>
      <c r="O5" s="364"/>
      <c r="P5" s="364"/>
      <c r="Q5" s="364"/>
      <c r="R5" s="364"/>
      <c r="S5" s="364"/>
      <c r="T5" s="364"/>
      <c r="U5" s="364"/>
      <c r="V5" s="364"/>
      <c r="W5" s="364"/>
      <c r="X5" s="364"/>
      <c r="Y5" s="364"/>
      <c r="Z5" s="364"/>
      <c r="AA5" s="364"/>
      <c r="AB5" s="364"/>
      <c r="AC5" s="364"/>
      <c r="AD5" s="364"/>
      <c r="AE5" s="364"/>
      <c r="AF5" s="364"/>
      <c r="AG5" s="364"/>
      <c r="AH5" s="364"/>
      <c r="AI5" s="364"/>
      <c r="AJ5" s="364"/>
      <c r="AK5" s="364"/>
      <c r="AL5" s="364"/>
      <c r="AM5" s="364"/>
      <c r="AN5" s="364"/>
      <c r="AO5" s="364"/>
      <c r="AP5" s="364"/>
      <c r="AQ5" s="364"/>
      <c r="AR5" s="364"/>
      <c r="AS5" s="364"/>
      <c r="AT5" s="364"/>
      <c r="AU5" s="364"/>
      <c r="AV5" s="364"/>
      <c r="AW5" s="364"/>
      <c r="AX5" s="364"/>
      <c r="AY5" s="364"/>
      <c r="AZ5" s="364"/>
      <c r="BA5" s="364"/>
      <c r="BB5" s="364"/>
      <c r="BC5" s="364"/>
      <c r="BD5" s="364"/>
      <c r="BE5" s="364"/>
      <c r="BF5" s="364"/>
      <c r="BG5" s="364"/>
      <c r="BH5" s="364"/>
      <c r="BI5" s="364"/>
      <c r="BJ5" s="364"/>
      <c r="BK5" s="364"/>
      <c r="BL5" s="364"/>
      <c r="BM5" s="364"/>
      <c r="BN5" s="364"/>
      <c r="BO5" s="364"/>
      <c r="BP5" s="364"/>
      <c r="BQ5" s="364"/>
      <c r="BR5" s="364"/>
      <c r="BS5" s="364"/>
      <c r="BT5" s="364"/>
      <c r="BU5" s="364"/>
      <c r="BV5" s="364"/>
      <c r="BW5" s="364"/>
      <c r="BX5" s="364"/>
      <c r="BY5" s="364"/>
      <c r="BZ5" s="364"/>
      <c r="CA5" s="364"/>
      <c r="CB5" s="364"/>
      <c r="CC5" s="364"/>
      <c r="CD5" s="364"/>
      <c r="CE5" s="364"/>
      <c r="CF5" s="364"/>
      <c r="CG5" s="364"/>
      <c r="CH5" s="364"/>
      <c r="CI5" s="364"/>
      <c r="CJ5" s="364"/>
      <c r="CK5" s="364"/>
      <c r="CL5" s="364"/>
      <c r="CM5" s="364"/>
      <c r="CN5" s="364"/>
      <c r="CO5" s="364"/>
      <c r="CP5" s="364"/>
      <c r="CQ5" s="364"/>
      <c r="CR5" s="364"/>
      <c r="CS5" s="364"/>
      <c r="CT5" s="364"/>
      <c r="CU5" s="364"/>
      <c r="CV5" s="364"/>
      <c r="CW5" s="364"/>
      <c r="CX5" s="364"/>
      <c r="CY5" s="364"/>
      <c r="CZ5" s="364"/>
      <c r="DA5" s="364"/>
      <c r="DB5" s="364"/>
      <c r="DC5" s="364"/>
      <c r="DD5" s="364"/>
      <c r="DE5" s="364"/>
    </row>
    <row r="6" spans="1:109" s="250" customFormat="1" ht="13.2" x14ac:dyDescent="0.2">
      <c r="A6" s="364"/>
      <c r="B6" s="364"/>
      <c r="C6" s="364"/>
      <c r="D6" s="364"/>
      <c r="E6" s="364"/>
      <c r="F6" s="364"/>
      <c r="G6" s="364"/>
      <c r="H6" s="364"/>
      <c r="I6" s="364"/>
      <c r="J6" s="364"/>
      <c r="K6" s="364"/>
      <c r="L6" s="364"/>
      <c r="M6" s="364"/>
      <c r="N6" s="364"/>
      <c r="O6" s="364"/>
      <c r="P6" s="364"/>
      <c r="Q6" s="364"/>
      <c r="R6" s="364"/>
      <c r="S6" s="364"/>
      <c r="T6" s="364"/>
      <c r="U6" s="364"/>
      <c r="V6" s="364"/>
      <c r="W6" s="364"/>
      <c r="X6" s="364"/>
      <c r="Y6" s="364"/>
      <c r="Z6" s="364"/>
      <c r="AA6" s="364"/>
      <c r="AB6" s="364"/>
      <c r="AC6" s="364"/>
      <c r="AD6" s="364"/>
      <c r="AE6" s="364"/>
      <c r="AF6" s="364"/>
      <c r="AG6" s="364"/>
      <c r="AH6" s="364"/>
      <c r="AI6" s="364"/>
      <c r="AJ6" s="364"/>
      <c r="AK6" s="364"/>
      <c r="AL6" s="364"/>
      <c r="AM6" s="364"/>
      <c r="AN6" s="364"/>
      <c r="AO6" s="364"/>
      <c r="AP6" s="364"/>
      <c r="AQ6" s="364"/>
      <c r="AR6" s="364"/>
      <c r="AS6" s="364"/>
      <c r="AT6" s="364"/>
      <c r="AU6" s="364"/>
      <c r="AV6" s="364"/>
      <c r="AW6" s="364"/>
      <c r="AX6" s="364"/>
      <c r="AY6" s="364"/>
      <c r="AZ6" s="364"/>
      <c r="BA6" s="364"/>
      <c r="BB6" s="364"/>
      <c r="BC6" s="364"/>
      <c r="BD6" s="364"/>
      <c r="BE6" s="364"/>
      <c r="BF6" s="364"/>
      <c r="BG6" s="364"/>
      <c r="BH6" s="364"/>
      <c r="BI6" s="364"/>
      <c r="BJ6" s="364"/>
      <c r="BK6" s="364"/>
      <c r="BL6" s="364"/>
      <c r="BM6" s="364"/>
      <c r="BN6" s="364"/>
      <c r="BO6" s="364"/>
      <c r="BP6" s="364"/>
      <c r="BQ6" s="364"/>
      <c r="BR6" s="364"/>
      <c r="BS6" s="364"/>
      <c r="BT6" s="364"/>
      <c r="BU6" s="364"/>
      <c r="BV6" s="364"/>
      <c r="BW6" s="364"/>
      <c r="BX6" s="364"/>
      <c r="BY6" s="364"/>
      <c r="BZ6" s="364"/>
      <c r="CA6" s="364"/>
      <c r="CB6" s="364"/>
      <c r="CC6" s="364"/>
      <c r="CD6" s="364"/>
      <c r="CE6" s="364"/>
      <c r="CF6" s="364"/>
      <c r="CG6" s="364"/>
      <c r="CH6" s="364"/>
      <c r="CI6" s="364"/>
      <c r="CJ6" s="364"/>
      <c r="CK6" s="364"/>
      <c r="CL6" s="364"/>
      <c r="CM6" s="364"/>
      <c r="CN6" s="364"/>
      <c r="CO6" s="364"/>
      <c r="CP6" s="364"/>
      <c r="CQ6" s="364"/>
      <c r="CR6" s="364"/>
      <c r="CS6" s="364"/>
      <c r="CT6" s="364"/>
      <c r="CU6" s="364"/>
      <c r="CV6" s="364"/>
      <c r="CW6" s="364"/>
      <c r="CX6" s="364"/>
      <c r="CY6" s="364"/>
      <c r="CZ6" s="364"/>
      <c r="DA6" s="364"/>
      <c r="DB6" s="364"/>
      <c r="DC6" s="364"/>
      <c r="DD6" s="364"/>
      <c r="DE6" s="364"/>
    </row>
    <row r="7" spans="1:109" s="250" customFormat="1" ht="13.2" x14ac:dyDescent="0.2">
      <c r="A7" s="364"/>
      <c r="B7" s="364"/>
      <c r="C7" s="364"/>
      <c r="D7" s="364"/>
      <c r="E7" s="364"/>
      <c r="F7" s="364"/>
      <c r="G7" s="364"/>
      <c r="H7" s="364"/>
      <c r="I7" s="364"/>
      <c r="J7" s="364"/>
      <c r="K7" s="364"/>
      <c r="L7" s="364"/>
      <c r="M7" s="364"/>
      <c r="N7" s="364"/>
      <c r="O7" s="364"/>
      <c r="P7" s="364"/>
      <c r="Q7" s="364"/>
      <c r="R7" s="364"/>
      <c r="S7" s="364"/>
      <c r="T7" s="364"/>
      <c r="U7" s="364"/>
      <c r="V7" s="364"/>
      <c r="W7" s="364"/>
      <c r="X7" s="364"/>
      <c r="Y7" s="364"/>
      <c r="Z7" s="364"/>
      <c r="AA7" s="364"/>
      <c r="AB7" s="364"/>
      <c r="AC7" s="364"/>
      <c r="AD7" s="364"/>
      <c r="AE7" s="364"/>
      <c r="AF7" s="364"/>
      <c r="AG7" s="364"/>
      <c r="AH7" s="364"/>
      <c r="AI7" s="364"/>
      <c r="AJ7" s="364"/>
      <c r="AK7" s="364"/>
      <c r="AL7" s="364"/>
      <c r="AM7" s="364"/>
      <c r="AN7" s="364"/>
      <c r="AO7" s="364"/>
      <c r="AP7" s="364"/>
      <c r="AQ7" s="364"/>
      <c r="AR7" s="364"/>
      <c r="AS7" s="364"/>
      <c r="AT7" s="364"/>
      <c r="AU7" s="364"/>
      <c r="AV7" s="364"/>
      <c r="AW7" s="364"/>
      <c r="AX7" s="364"/>
      <c r="AY7" s="364"/>
      <c r="AZ7" s="364"/>
      <c r="BA7" s="364"/>
      <c r="BB7" s="364"/>
      <c r="BC7" s="364"/>
      <c r="BD7" s="364"/>
      <c r="BE7" s="364"/>
      <c r="BF7" s="364"/>
      <c r="BG7" s="364"/>
      <c r="BH7" s="364"/>
      <c r="BI7" s="364"/>
      <c r="BJ7" s="364"/>
      <c r="BK7" s="364"/>
      <c r="BL7" s="364"/>
      <c r="BM7" s="364"/>
      <c r="BN7" s="364"/>
      <c r="BO7" s="364"/>
      <c r="BP7" s="364"/>
      <c r="BQ7" s="364"/>
      <c r="BR7" s="364"/>
      <c r="BS7" s="364"/>
      <c r="BT7" s="364"/>
      <c r="BU7" s="364"/>
      <c r="BV7" s="364"/>
      <c r="BW7" s="364"/>
      <c r="BX7" s="364"/>
      <c r="BY7" s="364"/>
      <c r="BZ7" s="364"/>
      <c r="CA7" s="364"/>
      <c r="CB7" s="364"/>
      <c r="CC7" s="364"/>
      <c r="CD7" s="364"/>
      <c r="CE7" s="364"/>
      <c r="CF7" s="364"/>
      <c r="CG7" s="364"/>
      <c r="CH7" s="364"/>
      <c r="CI7" s="364"/>
      <c r="CJ7" s="364"/>
      <c r="CK7" s="364"/>
      <c r="CL7" s="364"/>
      <c r="CM7" s="364"/>
      <c r="CN7" s="364"/>
      <c r="CO7" s="364"/>
      <c r="CP7" s="364"/>
      <c r="CQ7" s="364"/>
      <c r="CR7" s="364"/>
      <c r="CS7" s="364"/>
      <c r="CT7" s="364"/>
      <c r="CU7" s="364"/>
      <c r="CV7" s="364"/>
      <c r="CW7" s="364"/>
      <c r="CX7" s="364"/>
      <c r="CY7" s="364"/>
      <c r="CZ7" s="364"/>
      <c r="DA7" s="364"/>
      <c r="DB7" s="364"/>
      <c r="DC7" s="364"/>
      <c r="DD7" s="364"/>
      <c r="DE7" s="364"/>
    </row>
    <row r="8" spans="1:109" s="250" customFormat="1" ht="13.2" x14ac:dyDescent="0.2">
      <c r="A8" s="364"/>
      <c r="B8" s="364"/>
      <c r="C8" s="364"/>
      <c r="D8" s="364"/>
      <c r="E8" s="364"/>
      <c r="F8" s="364"/>
      <c r="G8" s="364"/>
      <c r="H8" s="364"/>
      <c r="I8" s="364"/>
      <c r="J8" s="364"/>
      <c r="K8" s="364"/>
      <c r="L8" s="364"/>
      <c r="M8" s="364"/>
      <c r="N8" s="364"/>
      <c r="O8" s="364"/>
      <c r="P8" s="364"/>
      <c r="Q8" s="364"/>
      <c r="R8" s="364"/>
      <c r="S8" s="364"/>
      <c r="T8" s="364"/>
      <c r="U8" s="364"/>
      <c r="V8" s="364"/>
      <c r="W8" s="364"/>
      <c r="X8" s="364"/>
      <c r="Y8" s="364"/>
      <c r="Z8" s="364"/>
      <c r="AA8" s="364"/>
      <c r="AB8" s="364"/>
      <c r="AC8" s="364"/>
      <c r="AD8" s="364"/>
      <c r="AE8" s="364"/>
      <c r="AF8" s="364"/>
      <c r="AG8" s="364"/>
      <c r="AH8" s="364"/>
      <c r="AI8" s="364"/>
      <c r="AJ8" s="364"/>
      <c r="AK8" s="364"/>
      <c r="AL8" s="364"/>
      <c r="AM8" s="364"/>
      <c r="AN8" s="364"/>
      <c r="AO8" s="364"/>
      <c r="AP8" s="364"/>
      <c r="AQ8" s="364"/>
      <c r="AR8" s="364"/>
      <c r="AS8" s="364"/>
      <c r="AT8" s="364"/>
      <c r="AU8" s="364"/>
      <c r="AV8" s="364"/>
      <c r="AW8" s="364"/>
      <c r="AX8" s="364"/>
      <c r="AY8" s="364"/>
      <c r="AZ8" s="364"/>
      <c r="BA8" s="364"/>
      <c r="BB8" s="364"/>
      <c r="BC8" s="364"/>
      <c r="BD8" s="364"/>
      <c r="BE8" s="364"/>
      <c r="BF8" s="364"/>
      <c r="BG8" s="364"/>
      <c r="BH8" s="364"/>
      <c r="BI8" s="364"/>
      <c r="BJ8" s="364"/>
      <c r="BK8" s="364"/>
      <c r="BL8" s="364"/>
      <c r="BM8" s="364"/>
      <c r="BN8" s="364"/>
      <c r="BO8" s="364"/>
      <c r="BP8" s="364"/>
      <c r="BQ8" s="364"/>
      <c r="BR8" s="364"/>
      <c r="BS8" s="364"/>
      <c r="BT8" s="364"/>
      <c r="BU8" s="364"/>
      <c r="BV8" s="364"/>
      <c r="BW8" s="364"/>
      <c r="BX8" s="364"/>
      <c r="BY8" s="364"/>
      <c r="BZ8" s="364"/>
      <c r="CA8" s="364"/>
      <c r="CB8" s="364"/>
      <c r="CC8" s="364"/>
      <c r="CD8" s="364"/>
      <c r="CE8" s="364"/>
      <c r="CF8" s="364"/>
      <c r="CG8" s="364"/>
      <c r="CH8" s="364"/>
      <c r="CI8" s="364"/>
      <c r="CJ8" s="364"/>
      <c r="CK8" s="364"/>
      <c r="CL8" s="364"/>
      <c r="CM8" s="364"/>
      <c r="CN8" s="364"/>
      <c r="CO8" s="364"/>
      <c r="CP8" s="364"/>
      <c r="CQ8" s="364"/>
      <c r="CR8" s="364"/>
      <c r="CS8" s="364"/>
      <c r="CT8" s="364"/>
      <c r="CU8" s="364"/>
      <c r="CV8" s="364"/>
      <c r="CW8" s="364"/>
      <c r="CX8" s="364"/>
      <c r="CY8" s="364"/>
      <c r="CZ8" s="364"/>
      <c r="DA8" s="364"/>
      <c r="DB8" s="364"/>
      <c r="DC8" s="364"/>
      <c r="DD8" s="364"/>
      <c r="DE8" s="364"/>
    </row>
    <row r="9" spans="1:109" s="250" customFormat="1" ht="13.2" x14ac:dyDescent="0.2">
      <c r="A9" s="364"/>
      <c r="B9" s="364"/>
      <c r="C9" s="364"/>
      <c r="D9" s="364"/>
      <c r="E9" s="364"/>
      <c r="F9" s="364"/>
      <c r="G9" s="364"/>
      <c r="H9" s="364"/>
      <c r="I9" s="364"/>
      <c r="J9" s="364"/>
      <c r="K9" s="364"/>
      <c r="L9" s="364"/>
      <c r="M9" s="364"/>
      <c r="N9" s="364"/>
      <c r="O9" s="364"/>
      <c r="P9" s="364"/>
      <c r="Q9" s="364"/>
      <c r="R9" s="364"/>
      <c r="S9" s="364"/>
      <c r="T9" s="364"/>
      <c r="U9" s="364"/>
      <c r="V9" s="364"/>
      <c r="W9" s="364"/>
      <c r="X9" s="364"/>
      <c r="Y9" s="364"/>
      <c r="Z9" s="364"/>
      <c r="AA9" s="364"/>
      <c r="AB9" s="364"/>
      <c r="AC9" s="364"/>
      <c r="AD9" s="364"/>
      <c r="AE9" s="364"/>
      <c r="AF9" s="364"/>
      <c r="AG9" s="364"/>
      <c r="AH9" s="364"/>
      <c r="AI9" s="364"/>
      <c r="AJ9" s="364"/>
      <c r="AK9" s="364"/>
      <c r="AL9" s="364"/>
      <c r="AM9" s="364"/>
      <c r="AN9" s="364"/>
      <c r="AO9" s="364"/>
      <c r="AP9" s="364"/>
      <c r="AQ9" s="364"/>
      <c r="AR9" s="364"/>
      <c r="AS9" s="364"/>
      <c r="AT9" s="364"/>
      <c r="AU9" s="364"/>
      <c r="AV9" s="364"/>
      <c r="AW9" s="364"/>
      <c r="AX9" s="364"/>
      <c r="AY9" s="364"/>
      <c r="AZ9" s="364"/>
      <c r="BA9" s="364"/>
      <c r="BB9" s="364"/>
      <c r="BC9" s="364"/>
      <c r="BD9" s="364"/>
      <c r="BE9" s="364"/>
      <c r="BF9" s="364"/>
      <c r="BG9" s="364"/>
      <c r="BH9" s="364"/>
      <c r="BI9" s="364"/>
      <c r="BJ9" s="364"/>
      <c r="BK9" s="364"/>
      <c r="BL9" s="364"/>
      <c r="BM9" s="364"/>
      <c r="BN9" s="364"/>
      <c r="BO9" s="364"/>
      <c r="BP9" s="364"/>
      <c r="BQ9" s="364"/>
      <c r="BR9" s="364"/>
      <c r="BS9" s="364"/>
      <c r="BT9" s="364"/>
      <c r="BU9" s="364"/>
      <c r="BV9" s="364"/>
      <c r="BW9" s="364"/>
      <c r="BX9" s="364"/>
      <c r="BY9" s="364"/>
      <c r="BZ9" s="364"/>
      <c r="CA9" s="364"/>
      <c r="CB9" s="364"/>
      <c r="CC9" s="364"/>
      <c r="CD9" s="364"/>
      <c r="CE9" s="364"/>
      <c r="CF9" s="364"/>
      <c r="CG9" s="364"/>
      <c r="CH9" s="364"/>
      <c r="CI9" s="364"/>
      <c r="CJ9" s="364"/>
      <c r="CK9" s="364"/>
      <c r="CL9" s="364"/>
      <c r="CM9" s="364"/>
      <c r="CN9" s="364"/>
      <c r="CO9" s="364"/>
      <c r="CP9" s="364"/>
      <c r="CQ9" s="364"/>
      <c r="CR9" s="364"/>
      <c r="CS9" s="364"/>
      <c r="CT9" s="364"/>
      <c r="CU9" s="364"/>
      <c r="CV9" s="364"/>
      <c r="CW9" s="364"/>
      <c r="CX9" s="364"/>
      <c r="CY9" s="364"/>
      <c r="CZ9" s="364"/>
      <c r="DA9" s="364"/>
      <c r="DB9" s="364"/>
      <c r="DC9" s="364"/>
      <c r="DD9" s="364"/>
      <c r="DE9" s="364"/>
    </row>
    <row r="10" spans="1:109" s="250" customFormat="1" ht="13.2" x14ac:dyDescent="0.2">
      <c r="A10" s="364"/>
      <c r="B10" s="364"/>
      <c r="C10" s="364"/>
      <c r="D10" s="364"/>
      <c r="E10" s="364"/>
      <c r="F10" s="364"/>
      <c r="G10" s="364"/>
      <c r="H10" s="364"/>
      <c r="I10" s="364"/>
      <c r="J10" s="364"/>
      <c r="K10" s="364"/>
      <c r="L10" s="364"/>
      <c r="M10" s="364"/>
      <c r="N10" s="364"/>
      <c r="O10" s="364"/>
      <c r="P10" s="364"/>
      <c r="Q10" s="364"/>
      <c r="R10" s="364"/>
      <c r="S10" s="364"/>
      <c r="T10" s="364"/>
      <c r="U10" s="364"/>
      <c r="V10" s="364"/>
      <c r="W10" s="364"/>
      <c r="X10" s="364"/>
      <c r="Y10" s="364"/>
      <c r="Z10" s="364"/>
      <c r="AA10" s="364"/>
      <c r="AB10" s="364"/>
      <c r="AC10" s="364"/>
      <c r="AD10" s="364"/>
      <c r="AE10" s="364"/>
      <c r="AF10" s="364"/>
      <c r="AG10" s="364"/>
      <c r="AH10" s="364"/>
      <c r="AI10" s="364"/>
      <c r="AJ10" s="364"/>
      <c r="AK10" s="364"/>
      <c r="AL10" s="364"/>
      <c r="AM10" s="364"/>
      <c r="AN10" s="364"/>
      <c r="AO10" s="364"/>
      <c r="AP10" s="364"/>
      <c r="AQ10" s="364"/>
      <c r="AR10" s="364"/>
      <c r="AS10" s="364"/>
      <c r="AT10" s="364"/>
      <c r="AU10" s="364"/>
      <c r="AV10" s="364"/>
      <c r="AW10" s="364"/>
      <c r="AX10" s="364"/>
      <c r="AY10" s="364"/>
      <c r="AZ10" s="364"/>
      <c r="BA10" s="364"/>
      <c r="BB10" s="364"/>
      <c r="BC10" s="364"/>
      <c r="BD10" s="364"/>
      <c r="BE10" s="364"/>
      <c r="BF10" s="364"/>
      <c r="BG10" s="364"/>
      <c r="BH10" s="364"/>
      <c r="BI10" s="364"/>
      <c r="BJ10" s="364"/>
      <c r="BK10" s="364"/>
      <c r="BL10" s="364"/>
      <c r="BM10" s="364"/>
      <c r="BN10" s="364"/>
      <c r="BO10" s="364"/>
      <c r="BP10" s="364"/>
      <c r="BQ10" s="364"/>
      <c r="BR10" s="364"/>
      <c r="BS10" s="364"/>
      <c r="BT10" s="364"/>
      <c r="BU10" s="364"/>
      <c r="BV10" s="364"/>
      <c r="BW10" s="364"/>
      <c r="BX10" s="364"/>
      <c r="BY10" s="364"/>
      <c r="BZ10" s="364"/>
      <c r="CA10" s="364"/>
      <c r="CB10" s="364"/>
      <c r="CC10" s="364"/>
      <c r="CD10" s="364"/>
      <c r="CE10" s="364"/>
      <c r="CF10" s="364"/>
      <c r="CG10" s="364"/>
      <c r="CH10" s="364"/>
      <c r="CI10" s="364"/>
      <c r="CJ10" s="364"/>
      <c r="CK10" s="364"/>
      <c r="CL10" s="364"/>
      <c r="CM10" s="364"/>
      <c r="CN10" s="364"/>
      <c r="CO10" s="364"/>
      <c r="CP10" s="364"/>
      <c r="CQ10" s="364"/>
      <c r="CR10" s="364"/>
      <c r="CS10" s="364"/>
      <c r="CT10" s="364"/>
      <c r="CU10" s="364"/>
      <c r="CV10" s="364"/>
      <c r="CW10" s="364"/>
      <c r="CX10" s="364"/>
      <c r="CY10" s="364"/>
      <c r="CZ10" s="364"/>
      <c r="DA10" s="364"/>
      <c r="DB10" s="364"/>
      <c r="DC10" s="364"/>
      <c r="DD10" s="364"/>
      <c r="DE10" s="364"/>
    </row>
    <row r="11" spans="1:109" s="250" customFormat="1" ht="13.2" x14ac:dyDescent="0.2">
      <c r="A11" s="364"/>
      <c r="B11" s="364"/>
      <c r="C11" s="364"/>
      <c r="D11" s="364"/>
      <c r="E11" s="364"/>
      <c r="F11" s="364"/>
      <c r="G11" s="364"/>
      <c r="H11" s="364"/>
      <c r="I11" s="364"/>
      <c r="J11" s="364"/>
      <c r="K11" s="364"/>
      <c r="L11" s="364"/>
      <c r="M11" s="364"/>
      <c r="N11" s="364"/>
      <c r="O11" s="364"/>
      <c r="P11" s="364"/>
      <c r="Q11" s="364"/>
      <c r="R11" s="364"/>
      <c r="S11" s="364"/>
      <c r="T11" s="364"/>
      <c r="U11" s="364"/>
      <c r="V11" s="364"/>
      <c r="W11" s="364"/>
      <c r="X11" s="364"/>
      <c r="Y11" s="364"/>
      <c r="Z11" s="364"/>
      <c r="AA11" s="364"/>
      <c r="AB11" s="364"/>
      <c r="AC11" s="364"/>
      <c r="AD11" s="364"/>
      <c r="AE11" s="364"/>
      <c r="AF11" s="364"/>
      <c r="AG11" s="364"/>
      <c r="AH11" s="364"/>
      <c r="AI11" s="364"/>
      <c r="AJ11" s="364"/>
      <c r="AK11" s="364"/>
      <c r="AL11" s="364"/>
      <c r="AM11" s="364"/>
      <c r="AN11" s="364"/>
      <c r="AO11" s="364"/>
      <c r="AP11" s="364"/>
      <c r="AQ11" s="364"/>
      <c r="AR11" s="364"/>
      <c r="AS11" s="364"/>
      <c r="AT11" s="364"/>
      <c r="AU11" s="364"/>
      <c r="AV11" s="364"/>
      <c r="AW11" s="364"/>
      <c r="AX11" s="364"/>
      <c r="AY11" s="364"/>
      <c r="AZ11" s="364"/>
      <c r="BA11" s="364"/>
      <c r="BB11" s="364"/>
      <c r="BC11" s="364"/>
      <c r="BD11" s="364"/>
      <c r="BE11" s="364"/>
      <c r="BF11" s="364"/>
      <c r="BG11" s="364"/>
      <c r="BH11" s="364"/>
      <c r="BI11" s="364"/>
      <c r="BJ11" s="364"/>
      <c r="BK11" s="364"/>
      <c r="BL11" s="364"/>
      <c r="BM11" s="364"/>
      <c r="BN11" s="364"/>
      <c r="BO11" s="364"/>
      <c r="BP11" s="364"/>
      <c r="BQ11" s="364"/>
      <c r="BR11" s="364"/>
      <c r="BS11" s="364"/>
      <c r="BT11" s="364"/>
      <c r="BU11" s="364"/>
      <c r="BV11" s="364"/>
      <c r="BW11" s="364"/>
      <c r="BX11" s="364"/>
      <c r="BY11" s="364"/>
      <c r="BZ11" s="364"/>
      <c r="CA11" s="364"/>
      <c r="CB11" s="364"/>
      <c r="CC11" s="364"/>
      <c r="CD11" s="364"/>
      <c r="CE11" s="364"/>
      <c r="CF11" s="364"/>
      <c r="CG11" s="364"/>
      <c r="CH11" s="364"/>
      <c r="CI11" s="364"/>
      <c r="CJ11" s="364"/>
      <c r="CK11" s="364"/>
      <c r="CL11" s="364"/>
      <c r="CM11" s="364"/>
      <c r="CN11" s="364"/>
      <c r="CO11" s="364"/>
      <c r="CP11" s="364"/>
      <c r="CQ11" s="364"/>
      <c r="CR11" s="364"/>
      <c r="CS11" s="364"/>
      <c r="CT11" s="364"/>
      <c r="CU11" s="364"/>
      <c r="CV11" s="364"/>
      <c r="CW11" s="364"/>
      <c r="CX11" s="364"/>
      <c r="CY11" s="364"/>
      <c r="CZ11" s="364"/>
      <c r="DA11" s="364"/>
      <c r="DB11" s="364"/>
      <c r="DC11" s="364"/>
      <c r="DD11" s="364"/>
      <c r="DE11" s="364"/>
    </row>
    <row r="12" spans="1:109" s="250" customFormat="1" ht="13.2" x14ac:dyDescent="0.2">
      <c r="A12" s="364"/>
      <c r="B12" s="364"/>
      <c r="C12" s="364"/>
      <c r="D12" s="364"/>
      <c r="E12" s="364"/>
      <c r="F12" s="364"/>
      <c r="G12" s="364"/>
      <c r="H12" s="364"/>
      <c r="I12" s="364"/>
      <c r="J12" s="364"/>
      <c r="K12" s="364"/>
      <c r="L12" s="364"/>
      <c r="M12" s="364"/>
      <c r="N12" s="364"/>
      <c r="O12" s="364"/>
      <c r="P12" s="364"/>
      <c r="Q12" s="364"/>
      <c r="R12" s="364"/>
      <c r="S12" s="364"/>
      <c r="T12" s="364"/>
      <c r="U12" s="364"/>
      <c r="V12" s="364"/>
      <c r="W12" s="364"/>
      <c r="X12" s="364"/>
      <c r="Y12" s="364"/>
      <c r="Z12" s="364"/>
      <c r="AA12" s="364"/>
      <c r="AB12" s="364"/>
      <c r="AC12" s="364"/>
      <c r="AD12" s="364"/>
      <c r="AE12" s="364"/>
      <c r="AF12" s="364"/>
      <c r="AG12" s="364"/>
      <c r="AH12" s="364"/>
      <c r="AI12" s="364"/>
      <c r="AJ12" s="364"/>
      <c r="AK12" s="364"/>
      <c r="AL12" s="364"/>
      <c r="AM12" s="364"/>
      <c r="AN12" s="364"/>
      <c r="AO12" s="364"/>
      <c r="AP12" s="364"/>
      <c r="AQ12" s="364"/>
      <c r="AR12" s="364"/>
      <c r="AS12" s="364"/>
      <c r="AT12" s="364"/>
      <c r="AU12" s="364"/>
      <c r="AV12" s="364"/>
      <c r="AW12" s="364"/>
      <c r="AX12" s="364"/>
      <c r="AY12" s="364"/>
      <c r="AZ12" s="364"/>
      <c r="BA12" s="364"/>
      <c r="BB12" s="364"/>
      <c r="BC12" s="364"/>
      <c r="BD12" s="364"/>
      <c r="BE12" s="364"/>
      <c r="BF12" s="364"/>
      <c r="BG12" s="364"/>
      <c r="BH12" s="364"/>
      <c r="BI12" s="364"/>
      <c r="BJ12" s="364"/>
      <c r="BK12" s="364"/>
      <c r="BL12" s="364"/>
      <c r="BM12" s="364"/>
      <c r="BN12" s="364"/>
      <c r="BO12" s="364"/>
      <c r="BP12" s="364"/>
      <c r="BQ12" s="364"/>
      <c r="BR12" s="364"/>
      <c r="BS12" s="364"/>
      <c r="BT12" s="364"/>
      <c r="BU12" s="364"/>
      <c r="BV12" s="364"/>
      <c r="BW12" s="364"/>
      <c r="BX12" s="364"/>
      <c r="BY12" s="364"/>
      <c r="BZ12" s="364"/>
      <c r="CA12" s="364"/>
      <c r="CB12" s="364"/>
      <c r="CC12" s="364"/>
      <c r="CD12" s="364"/>
      <c r="CE12" s="364"/>
      <c r="CF12" s="364"/>
      <c r="CG12" s="364"/>
      <c r="CH12" s="364"/>
      <c r="CI12" s="364"/>
      <c r="CJ12" s="364"/>
      <c r="CK12" s="364"/>
      <c r="CL12" s="364"/>
      <c r="CM12" s="364"/>
      <c r="CN12" s="364"/>
      <c r="CO12" s="364"/>
      <c r="CP12" s="364"/>
      <c r="CQ12" s="364"/>
      <c r="CR12" s="364"/>
      <c r="CS12" s="364"/>
      <c r="CT12" s="364"/>
      <c r="CU12" s="364"/>
      <c r="CV12" s="364"/>
      <c r="CW12" s="364"/>
      <c r="CX12" s="364"/>
      <c r="CY12" s="364"/>
      <c r="CZ12" s="364"/>
      <c r="DA12" s="364"/>
      <c r="DB12" s="364"/>
      <c r="DC12" s="364"/>
      <c r="DD12" s="364"/>
      <c r="DE12" s="364"/>
    </row>
    <row r="13" spans="1:109" s="250" customFormat="1" ht="13.2" x14ac:dyDescent="0.2">
      <c r="A13" s="364"/>
      <c r="B13" s="364"/>
      <c r="C13" s="364"/>
      <c r="D13" s="364"/>
      <c r="E13" s="364"/>
      <c r="F13" s="364"/>
      <c r="G13" s="364"/>
      <c r="H13" s="364"/>
      <c r="I13" s="364"/>
      <c r="J13" s="364"/>
      <c r="K13" s="364"/>
      <c r="L13" s="364"/>
      <c r="M13" s="364"/>
      <c r="N13" s="364"/>
      <c r="O13" s="364"/>
      <c r="P13" s="364"/>
      <c r="Q13" s="364"/>
      <c r="R13" s="364"/>
      <c r="S13" s="364"/>
      <c r="T13" s="364"/>
      <c r="U13" s="364"/>
      <c r="V13" s="364"/>
      <c r="W13" s="364"/>
      <c r="X13" s="364"/>
      <c r="Y13" s="364"/>
      <c r="Z13" s="364"/>
      <c r="AA13" s="364"/>
      <c r="AB13" s="364"/>
      <c r="AC13" s="364"/>
      <c r="AD13" s="364"/>
      <c r="AE13" s="364"/>
      <c r="AF13" s="364"/>
      <c r="AG13" s="364"/>
      <c r="AH13" s="364"/>
      <c r="AI13" s="364"/>
      <c r="AJ13" s="364"/>
      <c r="AK13" s="364"/>
      <c r="AL13" s="364"/>
      <c r="AM13" s="364"/>
      <c r="AN13" s="364"/>
      <c r="AO13" s="364"/>
      <c r="AP13" s="364"/>
      <c r="AQ13" s="364"/>
      <c r="AR13" s="364"/>
      <c r="AS13" s="364"/>
      <c r="AT13" s="364"/>
      <c r="AU13" s="364"/>
      <c r="AV13" s="364"/>
      <c r="AW13" s="364"/>
      <c r="AX13" s="364"/>
      <c r="AY13" s="364"/>
      <c r="AZ13" s="364"/>
      <c r="BA13" s="364"/>
      <c r="BB13" s="364"/>
      <c r="BC13" s="364"/>
      <c r="BD13" s="364"/>
      <c r="BE13" s="364"/>
      <c r="BF13" s="364"/>
      <c r="BG13" s="364"/>
      <c r="BH13" s="364"/>
      <c r="BI13" s="364"/>
      <c r="BJ13" s="364"/>
      <c r="BK13" s="364"/>
      <c r="BL13" s="364"/>
      <c r="BM13" s="364"/>
      <c r="BN13" s="364"/>
      <c r="BO13" s="364"/>
      <c r="BP13" s="364"/>
      <c r="BQ13" s="364"/>
      <c r="BR13" s="364"/>
      <c r="BS13" s="364"/>
      <c r="BT13" s="364"/>
      <c r="BU13" s="364"/>
      <c r="BV13" s="364"/>
      <c r="BW13" s="364"/>
      <c r="BX13" s="364"/>
      <c r="BY13" s="364"/>
      <c r="BZ13" s="364"/>
      <c r="CA13" s="364"/>
      <c r="CB13" s="364"/>
      <c r="CC13" s="364"/>
      <c r="CD13" s="364"/>
      <c r="CE13" s="364"/>
      <c r="CF13" s="364"/>
      <c r="CG13" s="364"/>
      <c r="CH13" s="364"/>
      <c r="CI13" s="364"/>
      <c r="CJ13" s="364"/>
      <c r="CK13" s="364"/>
      <c r="CL13" s="364"/>
      <c r="CM13" s="364"/>
      <c r="CN13" s="364"/>
      <c r="CO13" s="364"/>
      <c r="CP13" s="364"/>
      <c r="CQ13" s="364"/>
      <c r="CR13" s="364"/>
      <c r="CS13" s="364"/>
      <c r="CT13" s="364"/>
      <c r="CU13" s="364"/>
      <c r="CV13" s="364"/>
      <c r="CW13" s="364"/>
      <c r="CX13" s="364"/>
      <c r="CY13" s="364"/>
      <c r="CZ13" s="364"/>
      <c r="DA13" s="364"/>
      <c r="DB13" s="364"/>
      <c r="DC13" s="364"/>
      <c r="DD13" s="364"/>
      <c r="DE13" s="364"/>
    </row>
    <row r="14" spans="1:109" s="250" customFormat="1" ht="13.2" x14ac:dyDescent="0.2">
      <c r="A14" s="364"/>
      <c r="B14" s="364"/>
      <c r="C14" s="364"/>
      <c r="D14" s="364"/>
      <c r="E14" s="364"/>
      <c r="F14" s="364"/>
      <c r="G14" s="364"/>
      <c r="H14" s="364"/>
      <c r="I14" s="364"/>
      <c r="J14" s="364"/>
      <c r="K14" s="364"/>
      <c r="L14" s="364"/>
      <c r="M14" s="364"/>
      <c r="N14" s="364"/>
      <c r="O14" s="364"/>
      <c r="P14" s="364"/>
      <c r="Q14" s="364"/>
      <c r="R14" s="364"/>
      <c r="S14" s="364"/>
      <c r="T14" s="364"/>
      <c r="U14" s="364"/>
      <c r="V14" s="364"/>
      <c r="W14" s="364"/>
      <c r="X14" s="364"/>
      <c r="Y14" s="364"/>
      <c r="Z14" s="364"/>
      <c r="AA14" s="364"/>
      <c r="AB14" s="364"/>
      <c r="AC14" s="364"/>
      <c r="AD14" s="364"/>
      <c r="AE14" s="364"/>
      <c r="AF14" s="364"/>
      <c r="AG14" s="364"/>
      <c r="AH14" s="364"/>
      <c r="AI14" s="364"/>
      <c r="AJ14" s="364"/>
      <c r="AK14" s="364"/>
      <c r="AL14" s="364"/>
      <c r="AM14" s="364"/>
      <c r="AN14" s="364"/>
      <c r="AO14" s="364"/>
      <c r="AP14" s="364"/>
      <c r="AQ14" s="364"/>
      <c r="AR14" s="364"/>
      <c r="AS14" s="364"/>
      <c r="AT14" s="364"/>
      <c r="AU14" s="364"/>
      <c r="AV14" s="364"/>
      <c r="AW14" s="364"/>
      <c r="AX14" s="364"/>
      <c r="AY14" s="364"/>
      <c r="AZ14" s="364"/>
      <c r="BA14" s="364"/>
      <c r="BB14" s="364"/>
      <c r="BC14" s="364"/>
      <c r="BD14" s="364"/>
      <c r="BE14" s="364"/>
      <c r="BF14" s="364"/>
      <c r="BG14" s="364"/>
      <c r="BH14" s="364"/>
      <c r="BI14" s="364"/>
      <c r="BJ14" s="364"/>
      <c r="BK14" s="364"/>
      <c r="BL14" s="364"/>
      <c r="BM14" s="364"/>
      <c r="BN14" s="364"/>
      <c r="BO14" s="364"/>
      <c r="BP14" s="364"/>
      <c r="BQ14" s="364"/>
      <c r="BR14" s="364"/>
      <c r="BS14" s="364"/>
      <c r="BT14" s="364"/>
      <c r="BU14" s="364"/>
      <c r="BV14" s="364"/>
      <c r="BW14" s="364"/>
      <c r="BX14" s="364"/>
      <c r="BY14" s="364"/>
      <c r="BZ14" s="364"/>
      <c r="CA14" s="364"/>
      <c r="CB14" s="364"/>
      <c r="CC14" s="364"/>
      <c r="CD14" s="364"/>
      <c r="CE14" s="364"/>
      <c r="CF14" s="364"/>
      <c r="CG14" s="364"/>
      <c r="CH14" s="364"/>
      <c r="CI14" s="364"/>
      <c r="CJ14" s="364"/>
      <c r="CK14" s="364"/>
      <c r="CL14" s="364"/>
      <c r="CM14" s="364"/>
      <c r="CN14" s="364"/>
      <c r="CO14" s="364"/>
      <c r="CP14" s="364"/>
      <c r="CQ14" s="364"/>
      <c r="CR14" s="364"/>
      <c r="CS14" s="364"/>
      <c r="CT14" s="364"/>
      <c r="CU14" s="364"/>
      <c r="CV14" s="364"/>
      <c r="CW14" s="364"/>
      <c r="CX14" s="364"/>
      <c r="CY14" s="364"/>
      <c r="CZ14" s="364"/>
      <c r="DA14" s="364"/>
      <c r="DB14" s="364"/>
      <c r="DC14" s="364"/>
      <c r="DD14" s="364"/>
      <c r="DE14" s="364"/>
    </row>
    <row r="15" spans="1:109" s="250" customFormat="1" ht="13.2" x14ac:dyDescent="0.2">
      <c r="A15" s="363"/>
      <c r="B15" s="364"/>
      <c r="C15" s="364"/>
      <c r="D15" s="364"/>
      <c r="E15" s="364"/>
      <c r="F15" s="364"/>
      <c r="G15" s="364"/>
      <c r="H15" s="364"/>
      <c r="I15" s="364"/>
      <c r="J15" s="364"/>
      <c r="K15" s="364"/>
      <c r="L15" s="364"/>
      <c r="M15" s="364"/>
      <c r="N15" s="364"/>
      <c r="O15" s="364"/>
      <c r="P15" s="364"/>
      <c r="Q15" s="364"/>
      <c r="R15" s="364"/>
      <c r="S15" s="364"/>
      <c r="T15" s="364"/>
      <c r="U15" s="364"/>
      <c r="V15" s="364"/>
      <c r="W15" s="364"/>
      <c r="X15" s="364"/>
      <c r="Y15" s="364"/>
      <c r="Z15" s="364"/>
      <c r="AA15" s="364"/>
      <c r="AB15" s="364"/>
      <c r="AC15" s="364"/>
      <c r="AD15" s="364"/>
      <c r="AE15" s="364"/>
      <c r="AF15" s="364"/>
      <c r="AG15" s="364"/>
      <c r="AH15" s="364"/>
      <c r="AI15" s="364"/>
      <c r="AJ15" s="364"/>
      <c r="AK15" s="364"/>
      <c r="AL15" s="364"/>
      <c r="AM15" s="364"/>
      <c r="AN15" s="364"/>
      <c r="AO15" s="364"/>
      <c r="AP15" s="364"/>
      <c r="AQ15" s="364"/>
      <c r="AR15" s="364"/>
      <c r="AS15" s="364"/>
      <c r="AT15" s="364"/>
      <c r="AU15" s="364"/>
      <c r="AV15" s="364"/>
      <c r="AW15" s="364"/>
      <c r="AX15" s="364"/>
      <c r="AY15" s="364"/>
      <c r="AZ15" s="364"/>
      <c r="BA15" s="364"/>
      <c r="BB15" s="364"/>
      <c r="BC15" s="364"/>
      <c r="BD15" s="364"/>
      <c r="BE15" s="364"/>
      <c r="BF15" s="364"/>
      <c r="BG15" s="364"/>
      <c r="BH15" s="364"/>
      <c r="BI15" s="364"/>
      <c r="BJ15" s="364"/>
      <c r="BK15" s="364"/>
      <c r="BL15" s="364"/>
      <c r="BM15" s="364"/>
      <c r="BN15" s="364"/>
      <c r="BO15" s="364"/>
      <c r="BP15" s="364"/>
      <c r="BQ15" s="364"/>
      <c r="BR15" s="364"/>
      <c r="BS15" s="364"/>
      <c r="BT15" s="364"/>
      <c r="BU15" s="364"/>
      <c r="BV15" s="364"/>
      <c r="BW15" s="364"/>
      <c r="BX15" s="364"/>
      <c r="BY15" s="364"/>
      <c r="BZ15" s="364"/>
      <c r="CA15" s="364"/>
      <c r="CB15" s="364"/>
      <c r="CC15" s="364"/>
      <c r="CD15" s="364"/>
      <c r="CE15" s="364"/>
      <c r="CF15" s="364"/>
      <c r="CG15" s="364"/>
      <c r="CH15" s="364"/>
      <c r="CI15" s="364"/>
      <c r="CJ15" s="364"/>
      <c r="CK15" s="364"/>
      <c r="CL15" s="364"/>
      <c r="CM15" s="364"/>
      <c r="CN15" s="364"/>
      <c r="CO15" s="364"/>
      <c r="CP15" s="364"/>
      <c r="CQ15" s="364"/>
      <c r="CR15" s="364"/>
      <c r="CS15" s="364"/>
      <c r="CT15" s="364"/>
      <c r="CU15" s="364"/>
      <c r="CV15" s="364"/>
      <c r="CW15" s="364"/>
      <c r="CX15" s="364"/>
      <c r="CY15" s="364"/>
      <c r="CZ15" s="364"/>
      <c r="DA15" s="364"/>
      <c r="DB15" s="364"/>
      <c r="DC15" s="364"/>
      <c r="DD15" s="364"/>
      <c r="DE15" s="364"/>
    </row>
    <row r="16" spans="1:109" s="250" customFormat="1" ht="13.2" x14ac:dyDescent="0.2">
      <c r="A16" s="363"/>
      <c r="B16" s="364"/>
      <c r="C16" s="364"/>
      <c r="D16" s="364"/>
      <c r="E16" s="364"/>
      <c r="F16" s="364"/>
      <c r="G16" s="364"/>
      <c r="H16" s="364"/>
      <c r="I16" s="364"/>
      <c r="J16" s="364"/>
      <c r="K16" s="364"/>
      <c r="L16" s="364"/>
      <c r="M16" s="364"/>
      <c r="N16" s="364"/>
      <c r="O16" s="364"/>
      <c r="P16" s="364"/>
      <c r="Q16" s="364"/>
      <c r="R16" s="364"/>
      <c r="S16" s="364"/>
      <c r="T16" s="364"/>
      <c r="U16" s="364"/>
      <c r="V16" s="364"/>
      <c r="W16" s="364"/>
      <c r="X16" s="364"/>
      <c r="Y16" s="364"/>
      <c r="Z16" s="364"/>
      <c r="AA16" s="364"/>
      <c r="AB16" s="364"/>
      <c r="AC16" s="364"/>
      <c r="AD16" s="364"/>
      <c r="AE16" s="364"/>
      <c r="AF16" s="364"/>
      <c r="AG16" s="364"/>
      <c r="AH16" s="364"/>
      <c r="AI16" s="364"/>
      <c r="AJ16" s="364"/>
      <c r="AK16" s="364"/>
      <c r="AL16" s="364"/>
      <c r="AM16" s="364"/>
      <c r="AN16" s="364"/>
      <c r="AO16" s="364"/>
      <c r="AP16" s="364"/>
      <c r="AQ16" s="364"/>
      <c r="AR16" s="364"/>
      <c r="AS16" s="364"/>
      <c r="AT16" s="364"/>
      <c r="AU16" s="364"/>
      <c r="AV16" s="364"/>
      <c r="AW16" s="364"/>
      <c r="AX16" s="364"/>
      <c r="AY16" s="364"/>
      <c r="AZ16" s="364"/>
      <c r="BA16" s="364"/>
      <c r="BB16" s="364"/>
      <c r="BC16" s="364"/>
      <c r="BD16" s="364"/>
      <c r="BE16" s="364"/>
      <c r="BF16" s="364"/>
      <c r="BG16" s="364"/>
      <c r="BH16" s="364"/>
      <c r="BI16" s="364"/>
      <c r="BJ16" s="364"/>
      <c r="BK16" s="364"/>
      <c r="BL16" s="364"/>
      <c r="BM16" s="364"/>
      <c r="BN16" s="364"/>
      <c r="BO16" s="364"/>
      <c r="BP16" s="364"/>
      <c r="BQ16" s="364"/>
      <c r="BR16" s="364"/>
      <c r="BS16" s="364"/>
      <c r="BT16" s="364"/>
      <c r="BU16" s="364"/>
      <c r="BV16" s="364"/>
      <c r="BW16" s="364"/>
      <c r="BX16" s="364"/>
      <c r="BY16" s="364"/>
      <c r="BZ16" s="364"/>
      <c r="CA16" s="364"/>
      <c r="CB16" s="364"/>
      <c r="CC16" s="364"/>
      <c r="CD16" s="364"/>
      <c r="CE16" s="364"/>
      <c r="CF16" s="364"/>
      <c r="CG16" s="364"/>
      <c r="CH16" s="364"/>
      <c r="CI16" s="364"/>
      <c r="CJ16" s="364"/>
      <c r="CK16" s="364"/>
      <c r="CL16" s="364"/>
      <c r="CM16" s="364"/>
      <c r="CN16" s="364"/>
      <c r="CO16" s="364"/>
      <c r="CP16" s="364"/>
      <c r="CQ16" s="364"/>
      <c r="CR16" s="364"/>
      <c r="CS16" s="364"/>
      <c r="CT16" s="364"/>
      <c r="CU16" s="364"/>
      <c r="CV16" s="364"/>
      <c r="CW16" s="364"/>
      <c r="CX16" s="364"/>
      <c r="CY16" s="364"/>
      <c r="CZ16" s="364"/>
      <c r="DA16" s="364"/>
      <c r="DB16" s="364"/>
      <c r="DC16" s="364"/>
      <c r="DD16" s="364"/>
      <c r="DE16" s="364"/>
    </row>
    <row r="17" spans="1:109" s="250" customFormat="1" ht="13.2" x14ac:dyDescent="0.2">
      <c r="A17" s="363"/>
      <c r="B17" s="364"/>
      <c r="C17" s="364"/>
      <c r="D17" s="364"/>
      <c r="E17" s="364"/>
      <c r="F17" s="364"/>
      <c r="G17" s="364"/>
      <c r="H17" s="364"/>
      <c r="I17" s="364"/>
      <c r="J17" s="364"/>
      <c r="K17" s="364"/>
      <c r="L17" s="364"/>
      <c r="M17" s="364"/>
      <c r="N17" s="364"/>
      <c r="O17" s="364"/>
      <c r="P17" s="364"/>
      <c r="Q17" s="364"/>
      <c r="R17" s="364"/>
      <c r="S17" s="364"/>
      <c r="T17" s="364"/>
      <c r="U17" s="364"/>
      <c r="V17" s="364"/>
      <c r="W17" s="364"/>
      <c r="X17" s="364"/>
      <c r="Y17" s="364"/>
      <c r="Z17" s="364"/>
      <c r="AA17" s="364"/>
      <c r="AB17" s="364"/>
      <c r="AC17" s="364"/>
      <c r="AD17" s="364"/>
      <c r="AE17" s="364"/>
      <c r="AF17" s="364"/>
      <c r="AG17" s="364"/>
      <c r="AH17" s="364"/>
      <c r="AI17" s="364"/>
      <c r="AJ17" s="364"/>
      <c r="AK17" s="364"/>
      <c r="AL17" s="364"/>
      <c r="AM17" s="364"/>
      <c r="AN17" s="364"/>
      <c r="AO17" s="364"/>
      <c r="AP17" s="364"/>
      <c r="AQ17" s="364"/>
      <c r="AR17" s="364"/>
      <c r="AS17" s="364"/>
      <c r="AT17" s="364"/>
      <c r="AU17" s="364"/>
      <c r="AV17" s="364"/>
      <c r="AW17" s="364"/>
      <c r="AX17" s="364"/>
      <c r="AY17" s="364"/>
      <c r="AZ17" s="364"/>
      <c r="BA17" s="364"/>
      <c r="BB17" s="364"/>
      <c r="BC17" s="364"/>
      <c r="BD17" s="364"/>
      <c r="BE17" s="364"/>
      <c r="BF17" s="364"/>
      <c r="BG17" s="364"/>
      <c r="BH17" s="364"/>
      <c r="BI17" s="364"/>
      <c r="BJ17" s="364"/>
      <c r="BK17" s="364"/>
      <c r="BL17" s="364"/>
      <c r="BM17" s="364"/>
      <c r="BN17" s="364"/>
      <c r="BO17" s="364"/>
      <c r="BP17" s="364"/>
      <c r="BQ17" s="364"/>
      <c r="BR17" s="364"/>
      <c r="BS17" s="364"/>
      <c r="BT17" s="364"/>
      <c r="BU17" s="364"/>
      <c r="BV17" s="364"/>
      <c r="BW17" s="364"/>
      <c r="BX17" s="364"/>
      <c r="BY17" s="364"/>
      <c r="BZ17" s="364"/>
      <c r="CA17" s="364"/>
      <c r="CB17" s="364"/>
      <c r="CC17" s="364"/>
      <c r="CD17" s="364"/>
      <c r="CE17" s="364"/>
      <c r="CF17" s="364"/>
      <c r="CG17" s="364"/>
      <c r="CH17" s="364"/>
      <c r="CI17" s="364"/>
      <c r="CJ17" s="364"/>
      <c r="CK17" s="364"/>
      <c r="CL17" s="364"/>
      <c r="CM17" s="364"/>
      <c r="CN17" s="364"/>
      <c r="CO17" s="364"/>
      <c r="CP17" s="364"/>
      <c r="CQ17" s="364"/>
      <c r="CR17" s="364"/>
      <c r="CS17" s="364"/>
      <c r="CT17" s="364"/>
      <c r="CU17" s="364"/>
      <c r="CV17" s="364"/>
      <c r="CW17" s="364"/>
      <c r="CX17" s="364"/>
      <c r="CY17" s="364"/>
      <c r="CZ17" s="364"/>
      <c r="DA17" s="364"/>
      <c r="DB17" s="364"/>
      <c r="DC17" s="364"/>
      <c r="DD17" s="364"/>
      <c r="DE17" s="364"/>
    </row>
    <row r="18" spans="1:109" s="250" customFormat="1" ht="13.2" x14ac:dyDescent="0.2">
      <c r="A18" s="363"/>
      <c r="B18" s="364"/>
      <c r="C18" s="364"/>
      <c r="D18" s="364"/>
      <c r="E18" s="364"/>
      <c r="F18" s="364"/>
      <c r="G18" s="364"/>
      <c r="H18" s="364"/>
      <c r="I18" s="364"/>
      <c r="J18" s="364"/>
      <c r="K18" s="364"/>
      <c r="L18" s="364"/>
      <c r="M18" s="364"/>
      <c r="N18" s="364"/>
      <c r="O18" s="364"/>
      <c r="P18" s="364"/>
      <c r="Q18" s="364"/>
      <c r="R18" s="364"/>
      <c r="S18" s="364"/>
      <c r="T18" s="364"/>
      <c r="U18" s="364"/>
      <c r="V18" s="364"/>
      <c r="W18" s="364"/>
      <c r="X18" s="364"/>
      <c r="Y18" s="364"/>
      <c r="Z18" s="364"/>
      <c r="AA18" s="364"/>
      <c r="AB18" s="364"/>
      <c r="AC18" s="364"/>
      <c r="AD18" s="364"/>
      <c r="AE18" s="364"/>
      <c r="AF18" s="364"/>
      <c r="AG18" s="364"/>
      <c r="AH18" s="364"/>
      <c r="AI18" s="364"/>
      <c r="AJ18" s="364"/>
      <c r="AK18" s="364"/>
      <c r="AL18" s="364"/>
      <c r="AM18" s="364"/>
      <c r="AN18" s="364"/>
      <c r="AO18" s="364"/>
      <c r="AP18" s="364"/>
      <c r="AQ18" s="364"/>
      <c r="AR18" s="364"/>
      <c r="AS18" s="364"/>
      <c r="AT18" s="364"/>
      <c r="AU18" s="364"/>
      <c r="AV18" s="364"/>
      <c r="AW18" s="364"/>
      <c r="AX18" s="364"/>
      <c r="AY18" s="364"/>
      <c r="AZ18" s="364"/>
      <c r="BA18" s="364"/>
      <c r="BB18" s="364"/>
      <c r="BC18" s="364"/>
      <c r="BD18" s="364"/>
      <c r="BE18" s="364"/>
      <c r="BF18" s="364"/>
      <c r="BG18" s="364"/>
      <c r="BH18" s="364"/>
      <c r="BI18" s="364"/>
      <c r="BJ18" s="364"/>
      <c r="BK18" s="364"/>
      <c r="BL18" s="364"/>
      <c r="BM18" s="364"/>
      <c r="BN18" s="364"/>
      <c r="BO18" s="364"/>
      <c r="BP18" s="364"/>
      <c r="BQ18" s="364"/>
      <c r="BR18" s="364"/>
      <c r="BS18" s="364"/>
      <c r="BT18" s="364"/>
      <c r="BU18" s="364"/>
      <c r="BV18" s="364"/>
      <c r="BW18" s="364"/>
      <c r="BX18" s="364"/>
      <c r="BY18" s="364"/>
      <c r="BZ18" s="364"/>
      <c r="CA18" s="364"/>
      <c r="CB18" s="364"/>
      <c r="CC18" s="364"/>
      <c r="CD18" s="364"/>
      <c r="CE18" s="364"/>
      <c r="CF18" s="364"/>
      <c r="CG18" s="364"/>
      <c r="CH18" s="364"/>
      <c r="CI18" s="364"/>
      <c r="CJ18" s="364"/>
      <c r="CK18" s="364"/>
      <c r="CL18" s="364"/>
      <c r="CM18" s="364"/>
      <c r="CN18" s="364"/>
      <c r="CO18" s="364"/>
      <c r="CP18" s="364"/>
      <c r="CQ18" s="364"/>
      <c r="CR18" s="364"/>
      <c r="CS18" s="364"/>
      <c r="CT18" s="364"/>
      <c r="CU18" s="364"/>
      <c r="CV18" s="364"/>
      <c r="CW18" s="364"/>
      <c r="CX18" s="364"/>
      <c r="CY18" s="364"/>
      <c r="CZ18" s="364"/>
      <c r="DA18" s="364"/>
      <c r="DB18" s="364"/>
      <c r="DC18" s="364"/>
      <c r="DD18" s="364"/>
      <c r="DE18" s="364"/>
    </row>
    <row r="19" spans="1:109" ht="13.2" x14ac:dyDescent="0.2">
      <c r="DD19" s="363"/>
      <c r="DE19" s="363"/>
    </row>
    <row r="20" spans="1:109" ht="13.2" x14ac:dyDescent="0.2">
      <c r="DD20" s="363"/>
      <c r="DE20" s="363"/>
    </row>
    <row r="21" spans="1:109" ht="17.25" customHeight="1" x14ac:dyDescent="0.2">
      <c r="B21" s="365"/>
      <c r="C21" s="366"/>
      <c r="D21" s="366"/>
      <c r="E21" s="366"/>
      <c r="F21" s="366"/>
      <c r="G21" s="366"/>
      <c r="H21" s="366"/>
      <c r="I21" s="366"/>
      <c r="J21" s="366"/>
      <c r="K21" s="366"/>
      <c r="L21" s="366"/>
      <c r="M21" s="366"/>
      <c r="N21" s="367"/>
      <c r="O21" s="366"/>
      <c r="P21" s="366"/>
      <c r="Q21" s="366"/>
      <c r="R21" s="366"/>
      <c r="S21" s="366"/>
      <c r="T21" s="366"/>
      <c r="U21" s="366"/>
      <c r="V21" s="366"/>
      <c r="W21" s="366"/>
      <c r="X21" s="366"/>
      <c r="Y21" s="366"/>
      <c r="Z21" s="366"/>
      <c r="AA21" s="366"/>
      <c r="AB21" s="366"/>
      <c r="AC21" s="366"/>
      <c r="AD21" s="366"/>
      <c r="AE21" s="366"/>
      <c r="AF21" s="366"/>
      <c r="AG21" s="366"/>
      <c r="AH21" s="366"/>
      <c r="AI21" s="366"/>
      <c r="AJ21" s="366"/>
      <c r="AK21" s="366"/>
      <c r="AL21" s="366"/>
      <c r="AM21" s="366"/>
      <c r="AN21" s="366"/>
      <c r="AO21" s="366"/>
      <c r="AP21" s="366"/>
      <c r="AQ21" s="366"/>
      <c r="AR21" s="366"/>
      <c r="AS21" s="366"/>
      <c r="AT21" s="367"/>
      <c r="AU21" s="366"/>
      <c r="AV21" s="366"/>
      <c r="AW21" s="366"/>
      <c r="AX21" s="366"/>
      <c r="AY21" s="366"/>
      <c r="AZ21" s="366"/>
      <c r="BA21" s="366"/>
      <c r="BB21" s="366"/>
      <c r="BC21" s="366"/>
      <c r="BD21" s="366"/>
      <c r="BE21" s="366"/>
      <c r="BF21" s="367"/>
      <c r="BG21" s="366"/>
      <c r="BH21" s="366"/>
      <c r="BI21" s="366"/>
      <c r="BJ21" s="366"/>
      <c r="BK21" s="366"/>
      <c r="BL21" s="366"/>
      <c r="BM21" s="366"/>
      <c r="BN21" s="366"/>
      <c r="BO21" s="366"/>
      <c r="BP21" s="366"/>
      <c r="BQ21" s="366"/>
      <c r="BR21" s="367"/>
      <c r="BS21" s="366"/>
      <c r="BT21" s="366"/>
      <c r="BU21" s="366"/>
      <c r="BV21" s="366"/>
      <c r="BW21" s="366"/>
      <c r="BX21" s="366"/>
      <c r="BY21" s="366"/>
      <c r="BZ21" s="366"/>
      <c r="CA21" s="366"/>
      <c r="CB21" s="366"/>
      <c r="CC21" s="366"/>
      <c r="CD21" s="367"/>
      <c r="CE21" s="366"/>
      <c r="CF21" s="366"/>
      <c r="CG21" s="366"/>
      <c r="CH21" s="366"/>
      <c r="CI21" s="366"/>
      <c r="CJ21" s="366"/>
      <c r="CK21" s="366"/>
      <c r="CL21" s="366"/>
      <c r="CM21" s="366"/>
      <c r="CN21" s="366"/>
      <c r="CO21" s="366"/>
      <c r="CP21" s="367"/>
      <c r="CQ21" s="366"/>
      <c r="CR21" s="366"/>
      <c r="CS21" s="366"/>
      <c r="CT21" s="366"/>
      <c r="CU21" s="366"/>
      <c r="CV21" s="366"/>
      <c r="CW21" s="366"/>
      <c r="CX21" s="366"/>
      <c r="CY21" s="366"/>
      <c r="CZ21" s="366"/>
      <c r="DA21" s="366"/>
      <c r="DB21" s="367"/>
      <c r="DC21" s="366"/>
      <c r="DD21" s="368"/>
      <c r="DE21" s="363"/>
    </row>
    <row r="22" spans="1:109" ht="17.25" customHeight="1" x14ac:dyDescent="0.2">
      <c r="B22" s="369"/>
    </row>
    <row r="23" spans="1:109" ht="13.2" x14ac:dyDescent="0.2">
      <c r="B23" s="369"/>
    </row>
    <row r="24" spans="1:109" ht="13.2" x14ac:dyDescent="0.2">
      <c r="B24" s="369"/>
    </row>
    <row r="25" spans="1:109" ht="13.2" x14ac:dyDescent="0.2">
      <c r="B25" s="369"/>
    </row>
    <row r="26" spans="1:109" ht="13.2" x14ac:dyDescent="0.2">
      <c r="B26" s="369"/>
    </row>
    <row r="27" spans="1:109" ht="13.2" x14ac:dyDescent="0.2">
      <c r="B27" s="369"/>
    </row>
    <row r="28" spans="1:109" ht="13.2" x14ac:dyDescent="0.2">
      <c r="B28" s="369"/>
    </row>
    <row r="29" spans="1:109" ht="13.2" x14ac:dyDescent="0.2">
      <c r="B29" s="369"/>
    </row>
    <row r="30" spans="1:109" ht="13.2" x14ac:dyDescent="0.2">
      <c r="B30" s="369"/>
    </row>
    <row r="31" spans="1:109" ht="13.2" x14ac:dyDescent="0.2">
      <c r="B31" s="369"/>
    </row>
    <row r="32" spans="1:109" ht="13.2" x14ac:dyDescent="0.2">
      <c r="B32" s="369"/>
    </row>
    <row r="33" spans="2:109" ht="13.2" x14ac:dyDescent="0.2">
      <c r="B33" s="369"/>
    </row>
    <row r="34" spans="2:109" ht="13.2" x14ac:dyDescent="0.2">
      <c r="B34" s="369"/>
    </row>
    <row r="35" spans="2:109" ht="13.2" x14ac:dyDescent="0.2">
      <c r="B35" s="369"/>
    </row>
    <row r="36" spans="2:109" ht="13.2" x14ac:dyDescent="0.2">
      <c r="B36" s="369"/>
    </row>
    <row r="37" spans="2:109" ht="13.2" x14ac:dyDescent="0.2">
      <c r="B37" s="369"/>
    </row>
    <row r="38" spans="2:109" ht="13.2" x14ac:dyDescent="0.2">
      <c r="B38" s="369"/>
    </row>
    <row r="39" spans="2:109" ht="13.2" x14ac:dyDescent="0.2">
      <c r="B39" s="371"/>
      <c r="C39" s="372"/>
      <c r="D39" s="372"/>
      <c r="E39" s="372"/>
      <c r="F39" s="372"/>
      <c r="G39" s="372"/>
      <c r="H39" s="372"/>
      <c r="I39" s="372"/>
      <c r="J39" s="372"/>
      <c r="K39" s="372"/>
      <c r="L39" s="372"/>
      <c r="M39" s="372"/>
      <c r="N39" s="372"/>
      <c r="O39" s="372"/>
      <c r="P39" s="372"/>
      <c r="Q39" s="372"/>
      <c r="R39" s="372"/>
      <c r="S39" s="372"/>
      <c r="T39" s="372"/>
      <c r="U39" s="372"/>
      <c r="V39" s="372"/>
      <c r="W39" s="372"/>
      <c r="X39" s="372"/>
      <c r="Y39" s="372"/>
      <c r="Z39" s="372"/>
      <c r="AA39" s="372"/>
      <c r="AB39" s="372"/>
      <c r="AC39" s="372"/>
      <c r="AD39" s="372"/>
      <c r="AE39" s="372"/>
      <c r="AF39" s="372"/>
      <c r="AG39" s="372"/>
      <c r="AH39" s="372"/>
      <c r="AI39" s="372"/>
      <c r="AJ39" s="372"/>
      <c r="AK39" s="372"/>
      <c r="AL39" s="372"/>
      <c r="AM39" s="372"/>
      <c r="AN39" s="372"/>
      <c r="AO39" s="372"/>
      <c r="AP39" s="372"/>
      <c r="AQ39" s="372"/>
      <c r="AR39" s="372"/>
      <c r="AS39" s="372"/>
      <c r="AT39" s="372"/>
      <c r="AU39" s="372"/>
      <c r="AV39" s="372"/>
      <c r="AW39" s="372"/>
      <c r="AX39" s="372"/>
      <c r="AY39" s="372"/>
      <c r="AZ39" s="372"/>
      <c r="BA39" s="372"/>
      <c r="BB39" s="372"/>
      <c r="BC39" s="372"/>
      <c r="BD39" s="372"/>
      <c r="BE39" s="372"/>
      <c r="BF39" s="372"/>
      <c r="BG39" s="372"/>
      <c r="BH39" s="372"/>
      <c r="BI39" s="372"/>
      <c r="BJ39" s="372"/>
      <c r="BK39" s="372"/>
      <c r="BL39" s="372"/>
      <c r="BM39" s="372"/>
      <c r="BN39" s="372"/>
      <c r="BO39" s="372"/>
      <c r="BP39" s="372"/>
      <c r="BQ39" s="372"/>
      <c r="BR39" s="372"/>
      <c r="BS39" s="372"/>
      <c r="BT39" s="372"/>
      <c r="BU39" s="372"/>
      <c r="BV39" s="372"/>
      <c r="BW39" s="372"/>
      <c r="BX39" s="372"/>
      <c r="BY39" s="372"/>
      <c r="BZ39" s="372"/>
      <c r="CA39" s="372"/>
      <c r="CB39" s="372"/>
      <c r="CC39" s="372"/>
      <c r="CD39" s="372"/>
      <c r="CE39" s="372"/>
      <c r="CF39" s="372"/>
      <c r="CG39" s="372"/>
      <c r="CH39" s="372"/>
      <c r="CI39" s="372"/>
      <c r="CJ39" s="372"/>
      <c r="CK39" s="372"/>
      <c r="CL39" s="372"/>
      <c r="CM39" s="372"/>
      <c r="CN39" s="372"/>
      <c r="CO39" s="372"/>
      <c r="CP39" s="372"/>
      <c r="CQ39" s="372"/>
      <c r="CR39" s="372"/>
      <c r="CS39" s="372"/>
      <c r="CT39" s="372"/>
      <c r="CU39" s="372"/>
      <c r="CV39" s="372"/>
      <c r="CW39" s="372"/>
      <c r="CX39" s="372"/>
      <c r="CY39" s="372"/>
      <c r="CZ39" s="372"/>
      <c r="DA39" s="372"/>
      <c r="DB39" s="372"/>
      <c r="DC39" s="372"/>
      <c r="DD39" s="373"/>
    </row>
    <row r="40" spans="2:109" ht="13.2" x14ac:dyDescent="0.2">
      <c r="B40" s="374"/>
      <c r="DD40" s="374"/>
      <c r="DE40" s="363"/>
    </row>
    <row r="41" spans="2:109" ht="16.2" x14ac:dyDescent="0.2">
      <c r="B41" s="375" t="s">
        <v>593</v>
      </c>
      <c r="C41" s="366"/>
      <c r="D41" s="366"/>
      <c r="E41" s="366"/>
      <c r="F41" s="366"/>
      <c r="G41" s="366"/>
      <c r="H41" s="366"/>
      <c r="I41" s="366"/>
      <c r="J41" s="366"/>
      <c r="K41" s="366"/>
      <c r="L41" s="366"/>
      <c r="M41" s="366"/>
      <c r="N41" s="366"/>
      <c r="O41" s="366"/>
      <c r="P41" s="366"/>
      <c r="Q41" s="366"/>
      <c r="R41" s="366"/>
      <c r="S41" s="366"/>
      <c r="T41" s="366"/>
      <c r="U41" s="366"/>
      <c r="V41" s="366"/>
      <c r="W41" s="366"/>
      <c r="X41" s="366"/>
      <c r="Y41" s="366"/>
      <c r="Z41" s="366"/>
      <c r="AA41" s="366"/>
      <c r="AB41" s="366"/>
      <c r="AC41" s="366"/>
      <c r="AD41" s="366"/>
      <c r="AE41" s="366"/>
      <c r="AF41" s="366"/>
      <c r="AG41" s="366"/>
      <c r="AH41" s="366"/>
      <c r="AI41" s="366"/>
      <c r="AJ41" s="366"/>
      <c r="AK41" s="366"/>
      <c r="AL41" s="366"/>
      <c r="AM41" s="366"/>
      <c r="AN41" s="366"/>
      <c r="AO41" s="366"/>
      <c r="AP41" s="366"/>
      <c r="AQ41" s="366"/>
      <c r="AR41" s="366"/>
      <c r="AS41" s="366"/>
      <c r="AT41" s="366"/>
      <c r="AU41" s="366"/>
      <c r="AV41" s="366"/>
      <c r="AW41" s="366"/>
      <c r="AX41" s="366"/>
      <c r="AY41" s="366"/>
      <c r="AZ41" s="366"/>
      <c r="BA41" s="366"/>
      <c r="BB41" s="366"/>
      <c r="BC41" s="366"/>
      <c r="BD41" s="366"/>
      <c r="BE41" s="366"/>
      <c r="BF41" s="366"/>
      <c r="BG41" s="366"/>
      <c r="BH41" s="366"/>
      <c r="BI41" s="366"/>
      <c r="BJ41" s="366"/>
      <c r="BK41" s="366"/>
      <c r="BL41" s="366"/>
      <c r="BM41" s="366"/>
      <c r="BN41" s="366"/>
      <c r="BO41" s="366"/>
      <c r="BP41" s="366"/>
      <c r="BQ41" s="366"/>
      <c r="BR41" s="366"/>
      <c r="BS41" s="366"/>
      <c r="BT41" s="366"/>
      <c r="BU41" s="366"/>
      <c r="BV41" s="366"/>
      <c r="BW41" s="366"/>
      <c r="BX41" s="366"/>
      <c r="BY41" s="366"/>
      <c r="BZ41" s="366"/>
      <c r="CA41" s="366"/>
      <c r="CB41" s="366"/>
      <c r="CC41" s="366"/>
      <c r="CD41" s="366"/>
      <c r="CE41" s="366"/>
      <c r="CF41" s="366"/>
      <c r="CG41" s="366"/>
      <c r="CH41" s="366"/>
      <c r="CI41" s="366"/>
      <c r="CJ41" s="366"/>
      <c r="CK41" s="366"/>
      <c r="CL41" s="366"/>
      <c r="CM41" s="366"/>
      <c r="CN41" s="366"/>
      <c r="CO41" s="366"/>
      <c r="CP41" s="366"/>
      <c r="CQ41" s="366"/>
      <c r="CR41" s="366"/>
      <c r="CS41" s="366"/>
      <c r="CT41" s="366"/>
      <c r="CU41" s="366"/>
      <c r="CV41" s="366"/>
      <c r="CW41" s="366"/>
      <c r="CX41" s="366"/>
      <c r="CY41" s="366"/>
      <c r="CZ41" s="366"/>
      <c r="DA41" s="366"/>
      <c r="DB41" s="366"/>
      <c r="DC41" s="366"/>
      <c r="DD41" s="368"/>
    </row>
    <row r="42" spans="2:109" ht="13.2" x14ac:dyDescent="0.2">
      <c r="B42" s="369"/>
      <c r="G42" s="376"/>
      <c r="I42" s="377"/>
      <c r="J42" s="377"/>
      <c r="K42" s="377"/>
      <c r="AM42" s="376"/>
      <c r="AN42" s="376" t="s">
        <v>594</v>
      </c>
      <c r="AP42" s="377"/>
      <c r="AQ42" s="377"/>
      <c r="AR42" s="377"/>
      <c r="AY42" s="376"/>
      <c r="BA42" s="377"/>
      <c r="BB42" s="377"/>
      <c r="BC42" s="377"/>
      <c r="BK42" s="376"/>
      <c r="BM42" s="377"/>
      <c r="BN42" s="377"/>
      <c r="BO42" s="377"/>
      <c r="BW42" s="376"/>
      <c r="BY42" s="377"/>
      <c r="BZ42" s="377"/>
      <c r="CA42" s="377"/>
      <c r="CI42" s="376"/>
      <c r="CK42" s="377"/>
      <c r="CL42" s="377"/>
      <c r="CM42" s="377"/>
      <c r="CU42" s="376"/>
      <c r="CW42" s="377"/>
      <c r="CX42" s="377"/>
      <c r="CY42" s="377"/>
    </row>
    <row r="43" spans="2:109" ht="13.5" customHeight="1" x14ac:dyDescent="0.2">
      <c r="B43" s="369"/>
      <c r="AN43" s="1244" t="s">
        <v>595</v>
      </c>
      <c r="AO43" s="1245"/>
      <c r="AP43" s="1245"/>
      <c r="AQ43" s="1245"/>
      <c r="AR43" s="1245"/>
      <c r="AS43" s="1245"/>
      <c r="AT43" s="1245"/>
      <c r="AU43" s="1245"/>
      <c r="AV43" s="1245"/>
      <c r="AW43" s="1245"/>
      <c r="AX43" s="1245"/>
      <c r="AY43" s="1245"/>
      <c r="AZ43" s="1245"/>
      <c r="BA43" s="1245"/>
      <c r="BB43" s="1245"/>
      <c r="BC43" s="1245"/>
      <c r="BD43" s="1245"/>
      <c r="BE43" s="1245"/>
      <c r="BF43" s="1245"/>
      <c r="BG43" s="1245"/>
      <c r="BH43" s="1245"/>
      <c r="BI43" s="1245"/>
      <c r="BJ43" s="1245"/>
      <c r="BK43" s="1245"/>
      <c r="BL43" s="1245"/>
      <c r="BM43" s="1245"/>
      <c r="BN43" s="1245"/>
      <c r="BO43" s="1245"/>
      <c r="BP43" s="1245"/>
      <c r="BQ43" s="1245"/>
      <c r="BR43" s="1245"/>
      <c r="BS43" s="1245"/>
      <c r="BT43" s="1245"/>
      <c r="BU43" s="1245"/>
      <c r="BV43" s="1245"/>
      <c r="BW43" s="1245"/>
      <c r="BX43" s="1245"/>
      <c r="BY43" s="1245"/>
      <c r="BZ43" s="1245"/>
      <c r="CA43" s="1245"/>
      <c r="CB43" s="1245"/>
      <c r="CC43" s="1245"/>
      <c r="CD43" s="1245"/>
      <c r="CE43" s="1245"/>
      <c r="CF43" s="1245"/>
      <c r="CG43" s="1245"/>
      <c r="CH43" s="1245"/>
      <c r="CI43" s="1245"/>
      <c r="CJ43" s="1245"/>
      <c r="CK43" s="1245"/>
      <c r="CL43" s="1245"/>
      <c r="CM43" s="1245"/>
      <c r="CN43" s="1245"/>
      <c r="CO43" s="1245"/>
      <c r="CP43" s="1245"/>
      <c r="CQ43" s="1245"/>
      <c r="CR43" s="1245"/>
      <c r="CS43" s="1245"/>
      <c r="CT43" s="1245"/>
      <c r="CU43" s="1245"/>
      <c r="CV43" s="1245"/>
      <c r="CW43" s="1245"/>
      <c r="CX43" s="1245"/>
      <c r="CY43" s="1245"/>
      <c r="CZ43" s="1245"/>
      <c r="DA43" s="1245"/>
      <c r="DB43" s="1245"/>
      <c r="DC43" s="1246"/>
    </row>
    <row r="44" spans="2:109" ht="13.2" x14ac:dyDescent="0.2">
      <c r="B44" s="369"/>
      <c r="AN44" s="1247"/>
      <c r="AO44" s="1248"/>
      <c r="AP44" s="1248"/>
      <c r="AQ44" s="1248"/>
      <c r="AR44" s="1248"/>
      <c r="AS44" s="1248"/>
      <c r="AT44" s="1248"/>
      <c r="AU44" s="1248"/>
      <c r="AV44" s="1248"/>
      <c r="AW44" s="1248"/>
      <c r="AX44" s="1248"/>
      <c r="AY44" s="1248"/>
      <c r="AZ44" s="1248"/>
      <c r="BA44" s="1248"/>
      <c r="BB44" s="1248"/>
      <c r="BC44" s="1248"/>
      <c r="BD44" s="1248"/>
      <c r="BE44" s="1248"/>
      <c r="BF44" s="1248"/>
      <c r="BG44" s="1248"/>
      <c r="BH44" s="1248"/>
      <c r="BI44" s="1248"/>
      <c r="BJ44" s="1248"/>
      <c r="BK44" s="1248"/>
      <c r="BL44" s="1248"/>
      <c r="BM44" s="1248"/>
      <c r="BN44" s="1248"/>
      <c r="BO44" s="1248"/>
      <c r="BP44" s="1248"/>
      <c r="BQ44" s="1248"/>
      <c r="BR44" s="1248"/>
      <c r="BS44" s="1248"/>
      <c r="BT44" s="1248"/>
      <c r="BU44" s="1248"/>
      <c r="BV44" s="1248"/>
      <c r="BW44" s="1248"/>
      <c r="BX44" s="1248"/>
      <c r="BY44" s="1248"/>
      <c r="BZ44" s="1248"/>
      <c r="CA44" s="1248"/>
      <c r="CB44" s="1248"/>
      <c r="CC44" s="1248"/>
      <c r="CD44" s="1248"/>
      <c r="CE44" s="1248"/>
      <c r="CF44" s="1248"/>
      <c r="CG44" s="1248"/>
      <c r="CH44" s="1248"/>
      <c r="CI44" s="1248"/>
      <c r="CJ44" s="1248"/>
      <c r="CK44" s="1248"/>
      <c r="CL44" s="1248"/>
      <c r="CM44" s="1248"/>
      <c r="CN44" s="1248"/>
      <c r="CO44" s="1248"/>
      <c r="CP44" s="1248"/>
      <c r="CQ44" s="1248"/>
      <c r="CR44" s="1248"/>
      <c r="CS44" s="1248"/>
      <c r="CT44" s="1248"/>
      <c r="CU44" s="1248"/>
      <c r="CV44" s="1248"/>
      <c r="CW44" s="1248"/>
      <c r="CX44" s="1248"/>
      <c r="CY44" s="1248"/>
      <c r="CZ44" s="1248"/>
      <c r="DA44" s="1248"/>
      <c r="DB44" s="1248"/>
      <c r="DC44" s="1249"/>
    </row>
    <row r="45" spans="2:109" ht="13.2" x14ac:dyDescent="0.2">
      <c r="B45" s="369"/>
      <c r="AN45" s="1247"/>
      <c r="AO45" s="1248"/>
      <c r="AP45" s="1248"/>
      <c r="AQ45" s="1248"/>
      <c r="AR45" s="1248"/>
      <c r="AS45" s="1248"/>
      <c r="AT45" s="1248"/>
      <c r="AU45" s="1248"/>
      <c r="AV45" s="1248"/>
      <c r="AW45" s="1248"/>
      <c r="AX45" s="1248"/>
      <c r="AY45" s="1248"/>
      <c r="AZ45" s="1248"/>
      <c r="BA45" s="1248"/>
      <c r="BB45" s="1248"/>
      <c r="BC45" s="1248"/>
      <c r="BD45" s="1248"/>
      <c r="BE45" s="1248"/>
      <c r="BF45" s="1248"/>
      <c r="BG45" s="1248"/>
      <c r="BH45" s="1248"/>
      <c r="BI45" s="1248"/>
      <c r="BJ45" s="1248"/>
      <c r="BK45" s="1248"/>
      <c r="BL45" s="1248"/>
      <c r="BM45" s="1248"/>
      <c r="BN45" s="1248"/>
      <c r="BO45" s="1248"/>
      <c r="BP45" s="1248"/>
      <c r="BQ45" s="1248"/>
      <c r="BR45" s="1248"/>
      <c r="BS45" s="1248"/>
      <c r="BT45" s="1248"/>
      <c r="BU45" s="1248"/>
      <c r="BV45" s="1248"/>
      <c r="BW45" s="1248"/>
      <c r="BX45" s="1248"/>
      <c r="BY45" s="1248"/>
      <c r="BZ45" s="1248"/>
      <c r="CA45" s="1248"/>
      <c r="CB45" s="1248"/>
      <c r="CC45" s="1248"/>
      <c r="CD45" s="1248"/>
      <c r="CE45" s="1248"/>
      <c r="CF45" s="1248"/>
      <c r="CG45" s="1248"/>
      <c r="CH45" s="1248"/>
      <c r="CI45" s="1248"/>
      <c r="CJ45" s="1248"/>
      <c r="CK45" s="1248"/>
      <c r="CL45" s="1248"/>
      <c r="CM45" s="1248"/>
      <c r="CN45" s="1248"/>
      <c r="CO45" s="1248"/>
      <c r="CP45" s="1248"/>
      <c r="CQ45" s="1248"/>
      <c r="CR45" s="1248"/>
      <c r="CS45" s="1248"/>
      <c r="CT45" s="1248"/>
      <c r="CU45" s="1248"/>
      <c r="CV45" s="1248"/>
      <c r="CW45" s="1248"/>
      <c r="CX45" s="1248"/>
      <c r="CY45" s="1248"/>
      <c r="CZ45" s="1248"/>
      <c r="DA45" s="1248"/>
      <c r="DB45" s="1248"/>
      <c r="DC45" s="1249"/>
    </row>
    <row r="46" spans="2:109" ht="13.2" x14ac:dyDescent="0.2">
      <c r="B46" s="369"/>
      <c r="AN46" s="1247"/>
      <c r="AO46" s="1248"/>
      <c r="AP46" s="1248"/>
      <c r="AQ46" s="1248"/>
      <c r="AR46" s="1248"/>
      <c r="AS46" s="1248"/>
      <c r="AT46" s="1248"/>
      <c r="AU46" s="1248"/>
      <c r="AV46" s="1248"/>
      <c r="AW46" s="1248"/>
      <c r="AX46" s="1248"/>
      <c r="AY46" s="1248"/>
      <c r="AZ46" s="1248"/>
      <c r="BA46" s="1248"/>
      <c r="BB46" s="1248"/>
      <c r="BC46" s="1248"/>
      <c r="BD46" s="1248"/>
      <c r="BE46" s="1248"/>
      <c r="BF46" s="1248"/>
      <c r="BG46" s="1248"/>
      <c r="BH46" s="1248"/>
      <c r="BI46" s="1248"/>
      <c r="BJ46" s="1248"/>
      <c r="BK46" s="1248"/>
      <c r="BL46" s="1248"/>
      <c r="BM46" s="1248"/>
      <c r="BN46" s="1248"/>
      <c r="BO46" s="1248"/>
      <c r="BP46" s="1248"/>
      <c r="BQ46" s="1248"/>
      <c r="BR46" s="1248"/>
      <c r="BS46" s="1248"/>
      <c r="BT46" s="1248"/>
      <c r="BU46" s="1248"/>
      <c r="BV46" s="1248"/>
      <c r="BW46" s="1248"/>
      <c r="BX46" s="1248"/>
      <c r="BY46" s="1248"/>
      <c r="BZ46" s="1248"/>
      <c r="CA46" s="1248"/>
      <c r="CB46" s="1248"/>
      <c r="CC46" s="1248"/>
      <c r="CD46" s="1248"/>
      <c r="CE46" s="1248"/>
      <c r="CF46" s="1248"/>
      <c r="CG46" s="1248"/>
      <c r="CH46" s="1248"/>
      <c r="CI46" s="1248"/>
      <c r="CJ46" s="1248"/>
      <c r="CK46" s="1248"/>
      <c r="CL46" s="1248"/>
      <c r="CM46" s="1248"/>
      <c r="CN46" s="1248"/>
      <c r="CO46" s="1248"/>
      <c r="CP46" s="1248"/>
      <c r="CQ46" s="1248"/>
      <c r="CR46" s="1248"/>
      <c r="CS46" s="1248"/>
      <c r="CT46" s="1248"/>
      <c r="CU46" s="1248"/>
      <c r="CV46" s="1248"/>
      <c r="CW46" s="1248"/>
      <c r="CX46" s="1248"/>
      <c r="CY46" s="1248"/>
      <c r="CZ46" s="1248"/>
      <c r="DA46" s="1248"/>
      <c r="DB46" s="1248"/>
      <c r="DC46" s="1249"/>
    </row>
    <row r="47" spans="2:109" ht="13.2" x14ac:dyDescent="0.2">
      <c r="B47" s="369"/>
      <c r="AN47" s="1250"/>
      <c r="AO47" s="1251"/>
      <c r="AP47" s="1251"/>
      <c r="AQ47" s="1251"/>
      <c r="AR47" s="1251"/>
      <c r="AS47" s="1251"/>
      <c r="AT47" s="1251"/>
      <c r="AU47" s="1251"/>
      <c r="AV47" s="1251"/>
      <c r="AW47" s="1251"/>
      <c r="AX47" s="1251"/>
      <c r="AY47" s="1251"/>
      <c r="AZ47" s="1251"/>
      <c r="BA47" s="1251"/>
      <c r="BB47" s="1251"/>
      <c r="BC47" s="1251"/>
      <c r="BD47" s="1251"/>
      <c r="BE47" s="1251"/>
      <c r="BF47" s="1251"/>
      <c r="BG47" s="1251"/>
      <c r="BH47" s="1251"/>
      <c r="BI47" s="1251"/>
      <c r="BJ47" s="1251"/>
      <c r="BK47" s="1251"/>
      <c r="BL47" s="1251"/>
      <c r="BM47" s="1251"/>
      <c r="BN47" s="1251"/>
      <c r="BO47" s="1251"/>
      <c r="BP47" s="1251"/>
      <c r="BQ47" s="1251"/>
      <c r="BR47" s="1251"/>
      <c r="BS47" s="1251"/>
      <c r="BT47" s="1251"/>
      <c r="BU47" s="1251"/>
      <c r="BV47" s="1251"/>
      <c r="BW47" s="1251"/>
      <c r="BX47" s="1251"/>
      <c r="BY47" s="1251"/>
      <c r="BZ47" s="1251"/>
      <c r="CA47" s="1251"/>
      <c r="CB47" s="1251"/>
      <c r="CC47" s="1251"/>
      <c r="CD47" s="1251"/>
      <c r="CE47" s="1251"/>
      <c r="CF47" s="1251"/>
      <c r="CG47" s="1251"/>
      <c r="CH47" s="1251"/>
      <c r="CI47" s="1251"/>
      <c r="CJ47" s="1251"/>
      <c r="CK47" s="1251"/>
      <c r="CL47" s="1251"/>
      <c r="CM47" s="1251"/>
      <c r="CN47" s="1251"/>
      <c r="CO47" s="1251"/>
      <c r="CP47" s="1251"/>
      <c r="CQ47" s="1251"/>
      <c r="CR47" s="1251"/>
      <c r="CS47" s="1251"/>
      <c r="CT47" s="1251"/>
      <c r="CU47" s="1251"/>
      <c r="CV47" s="1251"/>
      <c r="CW47" s="1251"/>
      <c r="CX47" s="1251"/>
      <c r="CY47" s="1251"/>
      <c r="CZ47" s="1251"/>
      <c r="DA47" s="1251"/>
      <c r="DB47" s="1251"/>
      <c r="DC47" s="1252"/>
    </row>
    <row r="48" spans="2:109" ht="13.2" x14ac:dyDescent="0.2">
      <c r="B48" s="369"/>
      <c r="H48" s="378"/>
      <c r="I48" s="378"/>
      <c r="J48" s="378"/>
      <c r="AN48" s="378"/>
      <c r="AO48" s="378"/>
      <c r="AP48" s="378"/>
      <c r="AZ48" s="378"/>
      <c r="BA48" s="378"/>
      <c r="BB48" s="378"/>
      <c r="BL48" s="378"/>
      <c r="BM48" s="378"/>
      <c r="BN48" s="378"/>
      <c r="BX48" s="378"/>
      <c r="BY48" s="378"/>
      <c r="BZ48" s="378"/>
      <c r="CJ48" s="378"/>
      <c r="CK48" s="378"/>
      <c r="CL48" s="378"/>
      <c r="CV48" s="378"/>
      <c r="CW48" s="378"/>
      <c r="CX48" s="378"/>
    </row>
    <row r="49" spans="1:109" ht="13.2" x14ac:dyDescent="0.2">
      <c r="B49" s="369"/>
      <c r="AN49" s="363" t="s">
        <v>596</v>
      </c>
    </row>
    <row r="50" spans="1:109" ht="13.2" x14ac:dyDescent="0.2">
      <c r="B50" s="369"/>
      <c r="G50" s="1253"/>
      <c r="H50" s="1253"/>
      <c r="I50" s="1253"/>
      <c r="J50" s="1253"/>
      <c r="K50" s="379"/>
      <c r="L50" s="379"/>
      <c r="M50" s="380"/>
      <c r="N50" s="380"/>
      <c r="AN50" s="1254"/>
      <c r="AO50" s="1255"/>
      <c r="AP50" s="1255"/>
      <c r="AQ50" s="1255"/>
      <c r="AR50" s="1255"/>
      <c r="AS50" s="1255"/>
      <c r="AT50" s="1255"/>
      <c r="AU50" s="1255"/>
      <c r="AV50" s="1255"/>
      <c r="AW50" s="1255"/>
      <c r="AX50" s="1255"/>
      <c r="AY50" s="1255"/>
      <c r="AZ50" s="1255"/>
      <c r="BA50" s="1255"/>
      <c r="BB50" s="1255"/>
      <c r="BC50" s="1255"/>
      <c r="BD50" s="1255"/>
      <c r="BE50" s="1255"/>
      <c r="BF50" s="1255"/>
      <c r="BG50" s="1255"/>
      <c r="BH50" s="1255"/>
      <c r="BI50" s="1255"/>
      <c r="BJ50" s="1255"/>
      <c r="BK50" s="1255"/>
      <c r="BL50" s="1255"/>
      <c r="BM50" s="1255"/>
      <c r="BN50" s="1255"/>
      <c r="BO50" s="1256"/>
      <c r="BP50" s="1257" t="s">
        <v>552</v>
      </c>
      <c r="BQ50" s="1257"/>
      <c r="BR50" s="1257"/>
      <c r="BS50" s="1257"/>
      <c r="BT50" s="1257"/>
      <c r="BU50" s="1257"/>
      <c r="BV50" s="1257"/>
      <c r="BW50" s="1257"/>
      <c r="BX50" s="1257" t="s">
        <v>553</v>
      </c>
      <c r="BY50" s="1257"/>
      <c r="BZ50" s="1257"/>
      <c r="CA50" s="1257"/>
      <c r="CB50" s="1257"/>
      <c r="CC50" s="1257"/>
      <c r="CD50" s="1257"/>
      <c r="CE50" s="1257"/>
      <c r="CF50" s="1257" t="s">
        <v>554</v>
      </c>
      <c r="CG50" s="1257"/>
      <c r="CH50" s="1257"/>
      <c r="CI50" s="1257"/>
      <c r="CJ50" s="1257"/>
      <c r="CK50" s="1257"/>
      <c r="CL50" s="1257"/>
      <c r="CM50" s="1257"/>
      <c r="CN50" s="1257" t="s">
        <v>555</v>
      </c>
      <c r="CO50" s="1257"/>
      <c r="CP50" s="1257"/>
      <c r="CQ50" s="1257"/>
      <c r="CR50" s="1257"/>
      <c r="CS50" s="1257"/>
      <c r="CT50" s="1257"/>
      <c r="CU50" s="1257"/>
      <c r="CV50" s="1257" t="s">
        <v>556</v>
      </c>
      <c r="CW50" s="1257"/>
      <c r="CX50" s="1257"/>
      <c r="CY50" s="1257"/>
      <c r="CZ50" s="1257"/>
      <c r="DA50" s="1257"/>
      <c r="DB50" s="1257"/>
      <c r="DC50" s="1257"/>
    </row>
    <row r="51" spans="1:109" ht="13.5" customHeight="1" x14ac:dyDescent="0.2">
      <c r="B51" s="369"/>
      <c r="G51" s="1264"/>
      <c r="H51" s="1264"/>
      <c r="I51" s="1262"/>
      <c r="J51" s="1262"/>
      <c r="K51" s="1260"/>
      <c r="L51" s="1260"/>
      <c r="M51" s="1260"/>
      <c r="N51" s="1260"/>
      <c r="AM51" s="378"/>
      <c r="AN51" s="1261" t="s">
        <v>597</v>
      </c>
      <c r="AO51" s="1261"/>
      <c r="AP51" s="1261"/>
      <c r="AQ51" s="1261"/>
      <c r="AR51" s="1261"/>
      <c r="AS51" s="1261"/>
      <c r="AT51" s="1261"/>
      <c r="AU51" s="1261"/>
      <c r="AV51" s="1261"/>
      <c r="AW51" s="1261"/>
      <c r="AX51" s="1261"/>
      <c r="AY51" s="1261"/>
      <c r="AZ51" s="1261"/>
      <c r="BA51" s="1261"/>
      <c r="BB51" s="1261" t="s">
        <v>598</v>
      </c>
      <c r="BC51" s="1261"/>
      <c r="BD51" s="1261"/>
      <c r="BE51" s="1261"/>
      <c r="BF51" s="1261"/>
      <c r="BG51" s="1261"/>
      <c r="BH51" s="1261"/>
      <c r="BI51" s="1261"/>
      <c r="BJ51" s="1261"/>
      <c r="BK51" s="1261"/>
      <c r="BL51" s="1261"/>
      <c r="BM51" s="1261"/>
      <c r="BN51" s="1261"/>
      <c r="BO51" s="1261"/>
      <c r="BP51" s="1259"/>
      <c r="BQ51" s="1259"/>
      <c r="BR51" s="1259"/>
      <c r="BS51" s="1259"/>
      <c r="BT51" s="1259"/>
      <c r="BU51" s="1259"/>
      <c r="BV51" s="1259"/>
      <c r="BW51" s="1259"/>
      <c r="BX51" s="1259"/>
      <c r="BY51" s="1259"/>
      <c r="BZ51" s="1259"/>
      <c r="CA51" s="1259"/>
      <c r="CB51" s="1259"/>
      <c r="CC51" s="1259"/>
      <c r="CD51" s="1259"/>
      <c r="CE51" s="1259"/>
      <c r="CF51" s="1259"/>
      <c r="CG51" s="1259"/>
      <c r="CH51" s="1259"/>
      <c r="CI51" s="1259"/>
      <c r="CJ51" s="1259"/>
      <c r="CK51" s="1259"/>
      <c r="CL51" s="1259"/>
      <c r="CM51" s="1259"/>
      <c r="CN51" s="1259"/>
      <c r="CO51" s="1259"/>
      <c r="CP51" s="1259"/>
      <c r="CQ51" s="1259"/>
      <c r="CR51" s="1259"/>
      <c r="CS51" s="1259"/>
      <c r="CT51" s="1259"/>
      <c r="CU51" s="1259"/>
      <c r="CV51" s="1258"/>
      <c r="CW51" s="1259"/>
      <c r="CX51" s="1259"/>
      <c r="CY51" s="1259"/>
      <c r="CZ51" s="1259"/>
      <c r="DA51" s="1259"/>
      <c r="DB51" s="1259"/>
      <c r="DC51" s="1259"/>
    </row>
    <row r="52" spans="1:109" ht="13.2" x14ac:dyDescent="0.2">
      <c r="B52" s="369"/>
      <c r="G52" s="1264"/>
      <c r="H52" s="1264"/>
      <c r="I52" s="1262"/>
      <c r="J52" s="1262"/>
      <c r="K52" s="1260"/>
      <c r="L52" s="1260"/>
      <c r="M52" s="1260"/>
      <c r="N52" s="1260"/>
      <c r="AM52" s="378"/>
      <c r="AN52" s="1261"/>
      <c r="AO52" s="1261"/>
      <c r="AP52" s="1261"/>
      <c r="AQ52" s="1261"/>
      <c r="AR52" s="1261"/>
      <c r="AS52" s="1261"/>
      <c r="AT52" s="1261"/>
      <c r="AU52" s="1261"/>
      <c r="AV52" s="1261"/>
      <c r="AW52" s="1261"/>
      <c r="AX52" s="1261"/>
      <c r="AY52" s="1261"/>
      <c r="AZ52" s="1261"/>
      <c r="BA52" s="1261"/>
      <c r="BB52" s="1261"/>
      <c r="BC52" s="1261"/>
      <c r="BD52" s="1261"/>
      <c r="BE52" s="1261"/>
      <c r="BF52" s="1261"/>
      <c r="BG52" s="1261"/>
      <c r="BH52" s="1261"/>
      <c r="BI52" s="1261"/>
      <c r="BJ52" s="1261"/>
      <c r="BK52" s="1261"/>
      <c r="BL52" s="1261"/>
      <c r="BM52" s="1261"/>
      <c r="BN52" s="1261"/>
      <c r="BO52" s="1261"/>
      <c r="BP52" s="1259"/>
      <c r="BQ52" s="1259"/>
      <c r="BR52" s="1259"/>
      <c r="BS52" s="1259"/>
      <c r="BT52" s="1259"/>
      <c r="BU52" s="1259"/>
      <c r="BV52" s="1259"/>
      <c r="BW52" s="1259"/>
      <c r="BX52" s="1259"/>
      <c r="BY52" s="1259"/>
      <c r="BZ52" s="1259"/>
      <c r="CA52" s="1259"/>
      <c r="CB52" s="1259"/>
      <c r="CC52" s="1259"/>
      <c r="CD52" s="1259"/>
      <c r="CE52" s="1259"/>
      <c r="CF52" s="1259"/>
      <c r="CG52" s="1259"/>
      <c r="CH52" s="1259"/>
      <c r="CI52" s="1259"/>
      <c r="CJ52" s="1259"/>
      <c r="CK52" s="1259"/>
      <c r="CL52" s="1259"/>
      <c r="CM52" s="1259"/>
      <c r="CN52" s="1259"/>
      <c r="CO52" s="1259"/>
      <c r="CP52" s="1259"/>
      <c r="CQ52" s="1259"/>
      <c r="CR52" s="1259"/>
      <c r="CS52" s="1259"/>
      <c r="CT52" s="1259"/>
      <c r="CU52" s="1259"/>
      <c r="CV52" s="1259"/>
      <c r="CW52" s="1259"/>
      <c r="CX52" s="1259"/>
      <c r="CY52" s="1259"/>
      <c r="CZ52" s="1259"/>
      <c r="DA52" s="1259"/>
      <c r="DB52" s="1259"/>
      <c r="DC52" s="1259"/>
    </row>
    <row r="53" spans="1:109" ht="13.2" x14ac:dyDescent="0.2">
      <c r="A53" s="377"/>
      <c r="B53" s="369"/>
      <c r="G53" s="1264"/>
      <c r="H53" s="1264"/>
      <c r="I53" s="1253"/>
      <c r="J53" s="1253"/>
      <c r="K53" s="1260"/>
      <c r="L53" s="1260"/>
      <c r="M53" s="1260"/>
      <c r="N53" s="1260"/>
      <c r="AM53" s="378"/>
      <c r="AN53" s="1261"/>
      <c r="AO53" s="1261"/>
      <c r="AP53" s="1261"/>
      <c r="AQ53" s="1261"/>
      <c r="AR53" s="1261"/>
      <c r="AS53" s="1261"/>
      <c r="AT53" s="1261"/>
      <c r="AU53" s="1261"/>
      <c r="AV53" s="1261"/>
      <c r="AW53" s="1261"/>
      <c r="AX53" s="1261"/>
      <c r="AY53" s="1261"/>
      <c r="AZ53" s="1261"/>
      <c r="BA53" s="1261"/>
      <c r="BB53" s="1261" t="s">
        <v>599</v>
      </c>
      <c r="BC53" s="1261"/>
      <c r="BD53" s="1261"/>
      <c r="BE53" s="1261"/>
      <c r="BF53" s="1261"/>
      <c r="BG53" s="1261"/>
      <c r="BH53" s="1261"/>
      <c r="BI53" s="1261"/>
      <c r="BJ53" s="1261"/>
      <c r="BK53" s="1261"/>
      <c r="BL53" s="1261"/>
      <c r="BM53" s="1261"/>
      <c r="BN53" s="1261"/>
      <c r="BO53" s="1261"/>
      <c r="BP53" s="1259">
        <v>66.3</v>
      </c>
      <c r="BQ53" s="1259"/>
      <c r="BR53" s="1259"/>
      <c r="BS53" s="1259"/>
      <c r="BT53" s="1259"/>
      <c r="BU53" s="1259"/>
      <c r="BV53" s="1259"/>
      <c r="BW53" s="1259"/>
      <c r="BX53" s="1259">
        <v>65.8</v>
      </c>
      <c r="BY53" s="1259"/>
      <c r="BZ53" s="1259"/>
      <c r="CA53" s="1259"/>
      <c r="CB53" s="1259"/>
      <c r="CC53" s="1259"/>
      <c r="CD53" s="1259"/>
      <c r="CE53" s="1259"/>
      <c r="CF53" s="1259">
        <v>68.900000000000006</v>
      </c>
      <c r="CG53" s="1259"/>
      <c r="CH53" s="1259"/>
      <c r="CI53" s="1259"/>
      <c r="CJ53" s="1259"/>
      <c r="CK53" s="1259"/>
      <c r="CL53" s="1259"/>
      <c r="CM53" s="1259"/>
      <c r="CN53" s="1259">
        <v>47.2</v>
      </c>
      <c r="CO53" s="1259"/>
      <c r="CP53" s="1259"/>
      <c r="CQ53" s="1259"/>
      <c r="CR53" s="1259"/>
      <c r="CS53" s="1259"/>
      <c r="CT53" s="1259"/>
      <c r="CU53" s="1259"/>
      <c r="CV53" s="1258"/>
      <c r="CW53" s="1259"/>
      <c r="CX53" s="1259"/>
      <c r="CY53" s="1259"/>
      <c r="CZ53" s="1259"/>
      <c r="DA53" s="1259"/>
      <c r="DB53" s="1259"/>
      <c r="DC53" s="1259"/>
    </row>
    <row r="54" spans="1:109" ht="13.2" x14ac:dyDescent="0.2">
      <c r="A54" s="377"/>
      <c r="B54" s="369"/>
      <c r="G54" s="1264"/>
      <c r="H54" s="1264"/>
      <c r="I54" s="1253"/>
      <c r="J54" s="1253"/>
      <c r="K54" s="1260"/>
      <c r="L54" s="1260"/>
      <c r="M54" s="1260"/>
      <c r="N54" s="1260"/>
      <c r="AM54" s="378"/>
      <c r="AN54" s="1261"/>
      <c r="AO54" s="1261"/>
      <c r="AP54" s="1261"/>
      <c r="AQ54" s="1261"/>
      <c r="AR54" s="1261"/>
      <c r="AS54" s="1261"/>
      <c r="AT54" s="1261"/>
      <c r="AU54" s="1261"/>
      <c r="AV54" s="1261"/>
      <c r="AW54" s="1261"/>
      <c r="AX54" s="1261"/>
      <c r="AY54" s="1261"/>
      <c r="AZ54" s="1261"/>
      <c r="BA54" s="1261"/>
      <c r="BB54" s="1261"/>
      <c r="BC54" s="1261"/>
      <c r="BD54" s="1261"/>
      <c r="BE54" s="1261"/>
      <c r="BF54" s="1261"/>
      <c r="BG54" s="1261"/>
      <c r="BH54" s="1261"/>
      <c r="BI54" s="1261"/>
      <c r="BJ54" s="1261"/>
      <c r="BK54" s="1261"/>
      <c r="BL54" s="1261"/>
      <c r="BM54" s="1261"/>
      <c r="BN54" s="1261"/>
      <c r="BO54" s="1261"/>
      <c r="BP54" s="1259"/>
      <c r="BQ54" s="1259"/>
      <c r="BR54" s="1259"/>
      <c r="BS54" s="1259"/>
      <c r="BT54" s="1259"/>
      <c r="BU54" s="1259"/>
      <c r="BV54" s="1259"/>
      <c r="BW54" s="1259"/>
      <c r="BX54" s="1259"/>
      <c r="BY54" s="1259"/>
      <c r="BZ54" s="1259"/>
      <c r="CA54" s="1259"/>
      <c r="CB54" s="1259"/>
      <c r="CC54" s="1259"/>
      <c r="CD54" s="1259"/>
      <c r="CE54" s="1259"/>
      <c r="CF54" s="1259"/>
      <c r="CG54" s="1259"/>
      <c r="CH54" s="1259"/>
      <c r="CI54" s="1259"/>
      <c r="CJ54" s="1259"/>
      <c r="CK54" s="1259"/>
      <c r="CL54" s="1259"/>
      <c r="CM54" s="1259"/>
      <c r="CN54" s="1259"/>
      <c r="CO54" s="1259"/>
      <c r="CP54" s="1259"/>
      <c r="CQ54" s="1259"/>
      <c r="CR54" s="1259"/>
      <c r="CS54" s="1259"/>
      <c r="CT54" s="1259"/>
      <c r="CU54" s="1259"/>
      <c r="CV54" s="1259"/>
      <c r="CW54" s="1259"/>
      <c r="CX54" s="1259"/>
      <c r="CY54" s="1259"/>
      <c r="CZ54" s="1259"/>
      <c r="DA54" s="1259"/>
      <c r="DB54" s="1259"/>
      <c r="DC54" s="1259"/>
    </row>
    <row r="55" spans="1:109" ht="13.2" x14ac:dyDescent="0.2">
      <c r="A55" s="377"/>
      <c r="B55" s="369"/>
      <c r="G55" s="1253"/>
      <c r="H55" s="1253"/>
      <c r="I55" s="1253"/>
      <c r="J55" s="1253"/>
      <c r="K55" s="1260"/>
      <c r="L55" s="1260"/>
      <c r="M55" s="1260"/>
      <c r="N55" s="1260"/>
      <c r="AN55" s="1257" t="s">
        <v>600</v>
      </c>
      <c r="AO55" s="1257"/>
      <c r="AP55" s="1257"/>
      <c r="AQ55" s="1257"/>
      <c r="AR55" s="1257"/>
      <c r="AS55" s="1257"/>
      <c r="AT55" s="1257"/>
      <c r="AU55" s="1257"/>
      <c r="AV55" s="1257"/>
      <c r="AW55" s="1257"/>
      <c r="AX55" s="1257"/>
      <c r="AY55" s="1257"/>
      <c r="AZ55" s="1257"/>
      <c r="BA55" s="1257"/>
      <c r="BB55" s="1261" t="s">
        <v>598</v>
      </c>
      <c r="BC55" s="1261"/>
      <c r="BD55" s="1261"/>
      <c r="BE55" s="1261"/>
      <c r="BF55" s="1261"/>
      <c r="BG55" s="1261"/>
      <c r="BH55" s="1261"/>
      <c r="BI55" s="1261"/>
      <c r="BJ55" s="1261"/>
      <c r="BK55" s="1261"/>
      <c r="BL55" s="1261"/>
      <c r="BM55" s="1261"/>
      <c r="BN55" s="1261"/>
      <c r="BO55" s="1261"/>
      <c r="BP55" s="1259">
        <v>0</v>
      </c>
      <c r="BQ55" s="1259"/>
      <c r="BR55" s="1259"/>
      <c r="BS55" s="1259"/>
      <c r="BT55" s="1259"/>
      <c r="BU55" s="1259"/>
      <c r="BV55" s="1259"/>
      <c r="BW55" s="1259"/>
      <c r="BX55" s="1259">
        <v>0</v>
      </c>
      <c r="BY55" s="1259"/>
      <c r="BZ55" s="1259"/>
      <c r="CA55" s="1259"/>
      <c r="CB55" s="1259"/>
      <c r="CC55" s="1259"/>
      <c r="CD55" s="1259"/>
      <c r="CE55" s="1259"/>
      <c r="CF55" s="1259">
        <v>0</v>
      </c>
      <c r="CG55" s="1259"/>
      <c r="CH55" s="1259"/>
      <c r="CI55" s="1259"/>
      <c r="CJ55" s="1259"/>
      <c r="CK55" s="1259"/>
      <c r="CL55" s="1259"/>
      <c r="CM55" s="1259"/>
      <c r="CN55" s="1259">
        <v>0</v>
      </c>
      <c r="CO55" s="1259"/>
      <c r="CP55" s="1259"/>
      <c r="CQ55" s="1259"/>
      <c r="CR55" s="1259"/>
      <c r="CS55" s="1259"/>
      <c r="CT55" s="1259"/>
      <c r="CU55" s="1259"/>
      <c r="CV55" s="1258"/>
      <c r="CW55" s="1259"/>
      <c r="CX55" s="1259"/>
      <c r="CY55" s="1259"/>
      <c r="CZ55" s="1259"/>
      <c r="DA55" s="1259"/>
      <c r="DB55" s="1259"/>
      <c r="DC55" s="1259"/>
    </row>
    <row r="56" spans="1:109" ht="13.2" x14ac:dyDescent="0.2">
      <c r="A56" s="377"/>
      <c r="B56" s="369"/>
      <c r="G56" s="1253"/>
      <c r="H56" s="1253"/>
      <c r="I56" s="1253"/>
      <c r="J56" s="1253"/>
      <c r="K56" s="1260"/>
      <c r="L56" s="1260"/>
      <c r="M56" s="1260"/>
      <c r="N56" s="1260"/>
      <c r="AN56" s="1257"/>
      <c r="AO56" s="1257"/>
      <c r="AP56" s="1257"/>
      <c r="AQ56" s="1257"/>
      <c r="AR56" s="1257"/>
      <c r="AS56" s="1257"/>
      <c r="AT56" s="1257"/>
      <c r="AU56" s="1257"/>
      <c r="AV56" s="1257"/>
      <c r="AW56" s="1257"/>
      <c r="AX56" s="1257"/>
      <c r="AY56" s="1257"/>
      <c r="AZ56" s="1257"/>
      <c r="BA56" s="1257"/>
      <c r="BB56" s="1261"/>
      <c r="BC56" s="1261"/>
      <c r="BD56" s="1261"/>
      <c r="BE56" s="1261"/>
      <c r="BF56" s="1261"/>
      <c r="BG56" s="1261"/>
      <c r="BH56" s="1261"/>
      <c r="BI56" s="1261"/>
      <c r="BJ56" s="1261"/>
      <c r="BK56" s="1261"/>
      <c r="BL56" s="1261"/>
      <c r="BM56" s="1261"/>
      <c r="BN56" s="1261"/>
      <c r="BO56" s="1261"/>
      <c r="BP56" s="1259"/>
      <c r="BQ56" s="1259"/>
      <c r="BR56" s="1259"/>
      <c r="BS56" s="1259"/>
      <c r="BT56" s="1259"/>
      <c r="BU56" s="1259"/>
      <c r="BV56" s="1259"/>
      <c r="BW56" s="1259"/>
      <c r="BX56" s="1259"/>
      <c r="BY56" s="1259"/>
      <c r="BZ56" s="1259"/>
      <c r="CA56" s="1259"/>
      <c r="CB56" s="1259"/>
      <c r="CC56" s="1259"/>
      <c r="CD56" s="1259"/>
      <c r="CE56" s="1259"/>
      <c r="CF56" s="1259"/>
      <c r="CG56" s="1259"/>
      <c r="CH56" s="1259"/>
      <c r="CI56" s="1259"/>
      <c r="CJ56" s="1259"/>
      <c r="CK56" s="1259"/>
      <c r="CL56" s="1259"/>
      <c r="CM56" s="1259"/>
      <c r="CN56" s="1259"/>
      <c r="CO56" s="1259"/>
      <c r="CP56" s="1259"/>
      <c r="CQ56" s="1259"/>
      <c r="CR56" s="1259"/>
      <c r="CS56" s="1259"/>
      <c r="CT56" s="1259"/>
      <c r="CU56" s="1259"/>
      <c r="CV56" s="1259"/>
      <c r="CW56" s="1259"/>
      <c r="CX56" s="1259"/>
      <c r="CY56" s="1259"/>
      <c r="CZ56" s="1259"/>
      <c r="DA56" s="1259"/>
      <c r="DB56" s="1259"/>
      <c r="DC56" s="1259"/>
    </row>
    <row r="57" spans="1:109" s="377" customFormat="1" ht="13.2" x14ac:dyDescent="0.2">
      <c r="B57" s="381"/>
      <c r="G57" s="1253"/>
      <c r="H57" s="1253"/>
      <c r="I57" s="1263"/>
      <c r="J57" s="1263"/>
      <c r="K57" s="1260"/>
      <c r="L57" s="1260"/>
      <c r="M57" s="1260"/>
      <c r="N57" s="1260"/>
      <c r="AM57" s="363"/>
      <c r="AN57" s="1257"/>
      <c r="AO57" s="1257"/>
      <c r="AP57" s="1257"/>
      <c r="AQ57" s="1257"/>
      <c r="AR57" s="1257"/>
      <c r="AS57" s="1257"/>
      <c r="AT57" s="1257"/>
      <c r="AU57" s="1257"/>
      <c r="AV57" s="1257"/>
      <c r="AW57" s="1257"/>
      <c r="AX57" s="1257"/>
      <c r="AY57" s="1257"/>
      <c r="AZ57" s="1257"/>
      <c r="BA57" s="1257"/>
      <c r="BB57" s="1261" t="s">
        <v>599</v>
      </c>
      <c r="BC57" s="1261"/>
      <c r="BD57" s="1261"/>
      <c r="BE57" s="1261"/>
      <c r="BF57" s="1261"/>
      <c r="BG57" s="1261"/>
      <c r="BH57" s="1261"/>
      <c r="BI57" s="1261"/>
      <c r="BJ57" s="1261"/>
      <c r="BK57" s="1261"/>
      <c r="BL57" s="1261"/>
      <c r="BM57" s="1261"/>
      <c r="BN57" s="1261"/>
      <c r="BO57" s="1261"/>
      <c r="BP57" s="1259">
        <v>57.7</v>
      </c>
      <c r="BQ57" s="1259"/>
      <c r="BR57" s="1259"/>
      <c r="BS57" s="1259"/>
      <c r="BT57" s="1259"/>
      <c r="BU57" s="1259"/>
      <c r="BV57" s="1259"/>
      <c r="BW57" s="1259"/>
      <c r="BX57" s="1259">
        <v>59.3</v>
      </c>
      <c r="BY57" s="1259"/>
      <c r="BZ57" s="1259"/>
      <c r="CA57" s="1259"/>
      <c r="CB57" s="1259"/>
      <c r="CC57" s="1259"/>
      <c r="CD57" s="1259"/>
      <c r="CE57" s="1259"/>
      <c r="CF57" s="1259">
        <v>60.4</v>
      </c>
      <c r="CG57" s="1259"/>
      <c r="CH57" s="1259"/>
      <c r="CI57" s="1259"/>
      <c r="CJ57" s="1259"/>
      <c r="CK57" s="1259"/>
      <c r="CL57" s="1259"/>
      <c r="CM57" s="1259"/>
      <c r="CN57" s="1259">
        <v>61.1</v>
      </c>
      <c r="CO57" s="1259"/>
      <c r="CP57" s="1259"/>
      <c r="CQ57" s="1259"/>
      <c r="CR57" s="1259"/>
      <c r="CS57" s="1259"/>
      <c r="CT57" s="1259"/>
      <c r="CU57" s="1259"/>
      <c r="CV57" s="1258"/>
      <c r="CW57" s="1259"/>
      <c r="CX57" s="1259"/>
      <c r="CY57" s="1259"/>
      <c r="CZ57" s="1259"/>
      <c r="DA57" s="1259"/>
      <c r="DB57" s="1259"/>
      <c r="DC57" s="1259"/>
      <c r="DD57" s="382"/>
      <c r="DE57" s="381"/>
    </row>
    <row r="58" spans="1:109" s="377" customFormat="1" ht="13.2" x14ac:dyDescent="0.2">
      <c r="A58" s="363"/>
      <c r="B58" s="381"/>
      <c r="G58" s="1253"/>
      <c r="H58" s="1253"/>
      <c r="I58" s="1263"/>
      <c r="J58" s="1263"/>
      <c r="K58" s="1260"/>
      <c r="L58" s="1260"/>
      <c r="M58" s="1260"/>
      <c r="N58" s="1260"/>
      <c r="AM58" s="363"/>
      <c r="AN58" s="1257"/>
      <c r="AO58" s="1257"/>
      <c r="AP58" s="1257"/>
      <c r="AQ58" s="1257"/>
      <c r="AR58" s="1257"/>
      <c r="AS58" s="1257"/>
      <c r="AT58" s="1257"/>
      <c r="AU58" s="1257"/>
      <c r="AV58" s="1257"/>
      <c r="AW58" s="1257"/>
      <c r="AX58" s="1257"/>
      <c r="AY58" s="1257"/>
      <c r="AZ58" s="1257"/>
      <c r="BA58" s="1257"/>
      <c r="BB58" s="1261"/>
      <c r="BC58" s="1261"/>
      <c r="BD58" s="1261"/>
      <c r="BE58" s="1261"/>
      <c r="BF58" s="1261"/>
      <c r="BG58" s="1261"/>
      <c r="BH58" s="1261"/>
      <c r="BI58" s="1261"/>
      <c r="BJ58" s="1261"/>
      <c r="BK58" s="1261"/>
      <c r="BL58" s="1261"/>
      <c r="BM58" s="1261"/>
      <c r="BN58" s="1261"/>
      <c r="BO58" s="1261"/>
      <c r="BP58" s="1259"/>
      <c r="BQ58" s="1259"/>
      <c r="BR58" s="1259"/>
      <c r="BS58" s="1259"/>
      <c r="BT58" s="1259"/>
      <c r="BU58" s="1259"/>
      <c r="BV58" s="1259"/>
      <c r="BW58" s="1259"/>
      <c r="BX58" s="1259"/>
      <c r="BY58" s="1259"/>
      <c r="BZ58" s="1259"/>
      <c r="CA58" s="1259"/>
      <c r="CB58" s="1259"/>
      <c r="CC58" s="1259"/>
      <c r="CD58" s="1259"/>
      <c r="CE58" s="1259"/>
      <c r="CF58" s="1259"/>
      <c r="CG58" s="1259"/>
      <c r="CH58" s="1259"/>
      <c r="CI58" s="1259"/>
      <c r="CJ58" s="1259"/>
      <c r="CK58" s="1259"/>
      <c r="CL58" s="1259"/>
      <c r="CM58" s="1259"/>
      <c r="CN58" s="1259"/>
      <c r="CO58" s="1259"/>
      <c r="CP58" s="1259"/>
      <c r="CQ58" s="1259"/>
      <c r="CR58" s="1259"/>
      <c r="CS58" s="1259"/>
      <c r="CT58" s="1259"/>
      <c r="CU58" s="1259"/>
      <c r="CV58" s="1259"/>
      <c r="CW58" s="1259"/>
      <c r="CX58" s="1259"/>
      <c r="CY58" s="1259"/>
      <c r="CZ58" s="1259"/>
      <c r="DA58" s="1259"/>
      <c r="DB58" s="1259"/>
      <c r="DC58" s="1259"/>
      <c r="DD58" s="382"/>
      <c r="DE58" s="381"/>
    </row>
    <row r="59" spans="1:109" s="377" customFormat="1" ht="13.2" x14ac:dyDescent="0.2">
      <c r="A59" s="363"/>
      <c r="B59" s="381"/>
      <c r="K59" s="383"/>
      <c r="L59" s="383"/>
      <c r="M59" s="383"/>
      <c r="N59" s="383"/>
      <c r="AQ59" s="383"/>
      <c r="AR59" s="383"/>
      <c r="AS59" s="383"/>
      <c r="AT59" s="383"/>
      <c r="BC59" s="383"/>
      <c r="BD59" s="383"/>
      <c r="BE59" s="383"/>
      <c r="BF59" s="383"/>
      <c r="BO59" s="383"/>
      <c r="BP59" s="383"/>
      <c r="BQ59" s="383"/>
      <c r="BR59" s="383"/>
      <c r="CA59" s="383"/>
      <c r="CB59" s="383"/>
      <c r="CC59" s="383"/>
      <c r="CD59" s="383"/>
      <c r="CM59" s="383"/>
      <c r="CN59" s="383"/>
      <c r="CO59" s="383"/>
      <c r="CP59" s="383"/>
      <c r="CY59" s="383"/>
      <c r="CZ59" s="383"/>
      <c r="DA59" s="383"/>
      <c r="DB59" s="383"/>
      <c r="DC59" s="383"/>
      <c r="DD59" s="382"/>
      <c r="DE59" s="381"/>
    </row>
    <row r="60" spans="1:109" s="377" customFormat="1" ht="13.2" x14ac:dyDescent="0.2">
      <c r="A60" s="363"/>
      <c r="B60" s="381"/>
      <c r="K60" s="383"/>
      <c r="L60" s="383"/>
      <c r="M60" s="383"/>
      <c r="N60" s="383"/>
      <c r="AQ60" s="383"/>
      <c r="AR60" s="383"/>
      <c r="AS60" s="383"/>
      <c r="AT60" s="383"/>
      <c r="BC60" s="383"/>
      <c r="BD60" s="383"/>
      <c r="BE60" s="383"/>
      <c r="BF60" s="383"/>
      <c r="BO60" s="383"/>
      <c r="BP60" s="383"/>
      <c r="BQ60" s="383"/>
      <c r="BR60" s="383"/>
      <c r="CA60" s="383"/>
      <c r="CB60" s="383"/>
      <c r="CC60" s="383"/>
      <c r="CD60" s="383"/>
      <c r="CM60" s="383"/>
      <c r="CN60" s="383"/>
      <c r="CO60" s="383"/>
      <c r="CP60" s="383"/>
      <c r="CY60" s="383"/>
      <c r="CZ60" s="383"/>
      <c r="DA60" s="383"/>
      <c r="DB60" s="383"/>
      <c r="DC60" s="383"/>
      <c r="DD60" s="382"/>
      <c r="DE60" s="381"/>
    </row>
    <row r="61" spans="1:109" s="377" customFormat="1" ht="13.2" x14ac:dyDescent="0.2">
      <c r="A61" s="363"/>
      <c r="B61" s="384"/>
      <c r="C61" s="385"/>
      <c r="D61" s="385"/>
      <c r="E61" s="385"/>
      <c r="F61" s="385"/>
      <c r="G61" s="385"/>
      <c r="H61" s="385"/>
      <c r="I61" s="385"/>
      <c r="J61" s="385"/>
      <c r="K61" s="385"/>
      <c r="L61" s="385"/>
      <c r="M61" s="386"/>
      <c r="N61" s="386"/>
      <c r="O61" s="385"/>
      <c r="P61" s="385"/>
      <c r="Q61" s="385"/>
      <c r="R61" s="385"/>
      <c r="S61" s="385"/>
      <c r="T61" s="385"/>
      <c r="U61" s="385"/>
      <c r="V61" s="385"/>
      <c r="W61" s="385"/>
      <c r="X61" s="385"/>
      <c r="Y61" s="385"/>
      <c r="Z61" s="385"/>
      <c r="AA61" s="385"/>
      <c r="AB61" s="385"/>
      <c r="AC61" s="385"/>
      <c r="AD61" s="385"/>
      <c r="AE61" s="385"/>
      <c r="AF61" s="385"/>
      <c r="AG61" s="385"/>
      <c r="AH61" s="385"/>
      <c r="AI61" s="385"/>
      <c r="AJ61" s="385"/>
      <c r="AK61" s="385"/>
      <c r="AL61" s="385"/>
      <c r="AM61" s="385"/>
      <c r="AN61" s="385"/>
      <c r="AO61" s="385"/>
      <c r="AP61" s="385"/>
      <c r="AQ61" s="385"/>
      <c r="AR61" s="385"/>
      <c r="AS61" s="386"/>
      <c r="AT61" s="386"/>
      <c r="AU61" s="385"/>
      <c r="AV61" s="385"/>
      <c r="AW61" s="385"/>
      <c r="AX61" s="385"/>
      <c r="AY61" s="385"/>
      <c r="AZ61" s="385"/>
      <c r="BA61" s="385"/>
      <c r="BB61" s="385"/>
      <c r="BC61" s="385"/>
      <c r="BD61" s="385"/>
      <c r="BE61" s="386"/>
      <c r="BF61" s="386"/>
      <c r="BG61" s="385"/>
      <c r="BH61" s="385"/>
      <c r="BI61" s="385"/>
      <c r="BJ61" s="385"/>
      <c r="BK61" s="385"/>
      <c r="BL61" s="385"/>
      <c r="BM61" s="385"/>
      <c r="BN61" s="385"/>
      <c r="BO61" s="385"/>
      <c r="BP61" s="385"/>
      <c r="BQ61" s="386"/>
      <c r="BR61" s="386"/>
      <c r="BS61" s="385"/>
      <c r="BT61" s="385"/>
      <c r="BU61" s="385"/>
      <c r="BV61" s="385"/>
      <c r="BW61" s="385"/>
      <c r="BX61" s="385"/>
      <c r="BY61" s="385"/>
      <c r="BZ61" s="385"/>
      <c r="CA61" s="385"/>
      <c r="CB61" s="385"/>
      <c r="CC61" s="386"/>
      <c r="CD61" s="386"/>
      <c r="CE61" s="385"/>
      <c r="CF61" s="385"/>
      <c r="CG61" s="385"/>
      <c r="CH61" s="385"/>
      <c r="CI61" s="385"/>
      <c r="CJ61" s="385"/>
      <c r="CK61" s="385"/>
      <c r="CL61" s="385"/>
      <c r="CM61" s="385"/>
      <c r="CN61" s="385"/>
      <c r="CO61" s="386"/>
      <c r="CP61" s="386"/>
      <c r="CQ61" s="385"/>
      <c r="CR61" s="385"/>
      <c r="CS61" s="385"/>
      <c r="CT61" s="385"/>
      <c r="CU61" s="385"/>
      <c r="CV61" s="385"/>
      <c r="CW61" s="385"/>
      <c r="CX61" s="385"/>
      <c r="CY61" s="385"/>
      <c r="CZ61" s="385"/>
      <c r="DA61" s="386"/>
      <c r="DB61" s="386"/>
      <c r="DC61" s="386"/>
      <c r="DD61" s="387"/>
      <c r="DE61" s="381"/>
    </row>
    <row r="62" spans="1:109" ht="13.2" x14ac:dyDescent="0.2">
      <c r="B62" s="374"/>
      <c r="C62" s="374"/>
      <c r="D62" s="374"/>
      <c r="E62" s="374"/>
      <c r="F62" s="374"/>
      <c r="G62" s="374"/>
      <c r="H62" s="374"/>
      <c r="I62" s="374"/>
      <c r="J62" s="374"/>
      <c r="K62" s="374"/>
      <c r="L62" s="374"/>
      <c r="M62" s="374"/>
      <c r="N62" s="374"/>
      <c r="O62" s="374"/>
      <c r="P62" s="374"/>
      <c r="Q62" s="374"/>
      <c r="R62" s="374"/>
      <c r="S62" s="374"/>
      <c r="T62" s="374"/>
      <c r="U62" s="374"/>
      <c r="V62" s="374"/>
      <c r="W62" s="374"/>
      <c r="X62" s="374"/>
      <c r="Y62" s="374"/>
      <c r="Z62" s="374"/>
      <c r="AA62" s="374"/>
      <c r="AB62" s="374"/>
      <c r="AC62" s="374"/>
      <c r="AD62" s="374"/>
      <c r="AE62" s="374"/>
      <c r="AF62" s="374"/>
      <c r="AG62" s="374"/>
      <c r="AH62" s="374"/>
      <c r="AI62" s="374"/>
      <c r="AJ62" s="374"/>
      <c r="AK62" s="374"/>
      <c r="AL62" s="374"/>
      <c r="AM62" s="374"/>
      <c r="AN62" s="374"/>
      <c r="AO62" s="374"/>
      <c r="AP62" s="374"/>
      <c r="AQ62" s="374"/>
      <c r="AR62" s="374"/>
      <c r="AS62" s="374"/>
      <c r="AT62" s="374"/>
      <c r="AU62" s="374"/>
      <c r="AV62" s="374"/>
      <c r="AW62" s="374"/>
      <c r="AX62" s="374"/>
      <c r="AY62" s="374"/>
      <c r="AZ62" s="374"/>
      <c r="BA62" s="374"/>
      <c r="BB62" s="374"/>
      <c r="BC62" s="374"/>
      <c r="BD62" s="374"/>
      <c r="BE62" s="374"/>
      <c r="BF62" s="374"/>
      <c r="BG62" s="374"/>
      <c r="BH62" s="374"/>
      <c r="BI62" s="374"/>
      <c r="BJ62" s="374"/>
      <c r="BK62" s="374"/>
      <c r="BL62" s="374"/>
      <c r="BM62" s="374"/>
      <c r="BN62" s="374"/>
      <c r="BO62" s="374"/>
      <c r="BP62" s="374"/>
      <c r="BQ62" s="374"/>
      <c r="BR62" s="374"/>
      <c r="BS62" s="374"/>
      <c r="BT62" s="374"/>
      <c r="BU62" s="374"/>
      <c r="BV62" s="374"/>
      <c r="BW62" s="374"/>
      <c r="BX62" s="374"/>
      <c r="BY62" s="374"/>
      <c r="BZ62" s="374"/>
      <c r="CA62" s="374"/>
      <c r="CB62" s="374"/>
      <c r="CC62" s="374"/>
      <c r="CD62" s="374"/>
      <c r="CE62" s="374"/>
      <c r="CF62" s="374"/>
      <c r="CG62" s="374"/>
      <c r="CH62" s="374"/>
      <c r="CI62" s="374"/>
      <c r="CJ62" s="374"/>
      <c r="CK62" s="374"/>
      <c r="CL62" s="374"/>
      <c r="CM62" s="374"/>
      <c r="CN62" s="374"/>
      <c r="CO62" s="374"/>
      <c r="CP62" s="374"/>
      <c r="CQ62" s="374"/>
      <c r="CR62" s="374"/>
      <c r="CS62" s="374"/>
      <c r="CT62" s="374"/>
      <c r="CU62" s="374"/>
      <c r="CV62" s="374"/>
      <c r="CW62" s="374"/>
      <c r="CX62" s="374"/>
      <c r="CY62" s="374"/>
      <c r="CZ62" s="374"/>
      <c r="DA62" s="374"/>
      <c r="DB62" s="374"/>
      <c r="DC62" s="374"/>
      <c r="DD62" s="374"/>
      <c r="DE62" s="363"/>
    </row>
    <row r="63" spans="1:109" ht="16.2" x14ac:dyDescent="0.2">
      <c r="B63" s="388" t="s">
        <v>601</v>
      </c>
    </row>
    <row r="64" spans="1:109" ht="13.2" x14ac:dyDescent="0.2">
      <c r="B64" s="369"/>
      <c r="G64" s="376"/>
      <c r="I64" s="389"/>
      <c r="J64" s="389"/>
      <c r="K64" s="389"/>
      <c r="L64" s="389"/>
      <c r="M64" s="389"/>
      <c r="N64" s="390"/>
      <c r="AM64" s="376"/>
      <c r="AN64" s="376" t="s">
        <v>594</v>
      </c>
      <c r="AP64" s="377"/>
      <c r="AQ64" s="377"/>
      <c r="AR64" s="377"/>
      <c r="AY64" s="376"/>
      <c r="BA64" s="377"/>
      <c r="BB64" s="377"/>
      <c r="BC64" s="377"/>
      <c r="BK64" s="376"/>
      <c r="BM64" s="377"/>
      <c r="BN64" s="377"/>
      <c r="BO64" s="377"/>
      <c r="BW64" s="376"/>
      <c r="BY64" s="377"/>
      <c r="BZ64" s="377"/>
      <c r="CA64" s="377"/>
      <c r="CI64" s="376"/>
      <c r="CK64" s="377"/>
      <c r="CL64" s="377"/>
      <c r="CM64" s="377"/>
      <c r="CU64" s="376"/>
      <c r="CW64" s="377"/>
      <c r="CX64" s="377"/>
      <c r="CY64" s="377"/>
    </row>
    <row r="65" spans="2:107" ht="13.2" x14ac:dyDescent="0.2">
      <c r="B65" s="369"/>
      <c r="AN65" s="1244" t="s">
        <v>602</v>
      </c>
      <c r="AO65" s="1245"/>
      <c r="AP65" s="1245"/>
      <c r="AQ65" s="1245"/>
      <c r="AR65" s="1245"/>
      <c r="AS65" s="1245"/>
      <c r="AT65" s="1245"/>
      <c r="AU65" s="1245"/>
      <c r="AV65" s="1245"/>
      <c r="AW65" s="1245"/>
      <c r="AX65" s="1245"/>
      <c r="AY65" s="1245"/>
      <c r="AZ65" s="1245"/>
      <c r="BA65" s="1245"/>
      <c r="BB65" s="1245"/>
      <c r="BC65" s="1245"/>
      <c r="BD65" s="1245"/>
      <c r="BE65" s="1245"/>
      <c r="BF65" s="1245"/>
      <c r="BG65" s="1245"/>
      <c r="BH65" s="1245"/>
      <c r="BI65" s="1245"/>
      <c r="BJ65" s="1245"/>
      <c r="BK65" s="1245"/>
      <c r="BL65" s="1245"/>
      <c r="BM65" s="1245"/>
      <c r="BN65" s="1245"/>
      <c r="BO65" s="1245"/>
      <c r="BP65" s="1245"/>
      <c r="BQ65" s="1245"/>
      <c r="BR65" s="1245"/>
      <c r="BS65" s="1245"/>
      <c r="BT65" s="1245"/>
      <c r="BU65" s="1245"/>
      <c r="BV65" s="1245"/>
      <c r="BW65" s="1245"/>
      <c r="BX65" s="1245"/>
      <c r="BY65" s="1245"/>
      <c r="BZ65" s="1245"/>
      <c r="CA65" s="1245"/>
      <c r="CB65" s="1245"/>
      <c r="CC65" s="1245"/>
      <c r="CD65" s="1245"/>
      <c r="CE65" s="1245"/>
      <c r="CF65" s="1245"/>
      <c r="CG65" s="1245"/>
      <c r="CH65" s="1245"/>
      <c r="CI65" s="1245"/>
      <c r="CJ65" s="1245"/>
      <c r="CK65" s="1245"/>
      <c r="CL65" s="1245"/>
      <c r="CM65" s="1245"/>
      <c r="CN65" s="1245"/>
      <c r="CO65" s="1245"/>
      <c r="CP65" s="1245"/>
      <c r="CQ65" s="1245"/>
      <c r="CR65" s="1245"/>
      <c r="CS65" s="1245"/>
      <c r="CT65" s="1245"/>
      <c r="CU65" s="1245"/>
      <c r="CV65" s="1245"/>
      <c r="CW65" s="1245"/>
      <c r="CX65" s="1245"/>
      <c r="CY65" s="1245"/>
      <c r="CZ65" s="1245"/>
      <c r="DA65" s="1245"/>
      <c r="DB65" s="1245"/>
      <c r="DC65" s="1246"/>
    </row>
    <row r="66" spans="2:107" ht="13.2" x14ac:dyDescent="0.2">
      <c r="B66" s="369"/>
      <c r="AN66" s="1247"/>
      <c r="AO66" s="1248"/>
      <c r="AP66" s="1248"/>
      <c r="AQ66" s="1248"/>
      <c r="AR66" s="1248"/>
      <c r="AS66" s="1248"/>
      <c r="AT66" s="1248"/>
      <c r="AU66" s="1248"/>
      <c r="AV66" s="1248"/>
      <c r="AW66" s="1248"/>
      <c r="AX66" s="1248"/>
      <c r="AY66" s="1248"/>
      <c r="AZ66" s="1248"/>
      <c r="BA66" s="1248"/>
      <c r="BB66" s="1248"/>
      <c r="BC66" s="1248"/>
      <c r="BD66" s="1248"/>
      <c r="BE66" s="1248"/>
      <c r="BF66" s="1248"/>
      <c r="BG66" s="1248"/>
      <c r="BH66" s="1248"/>
      <c r="BI66" s="1248"/>
      <c r="BJ66" s="1248"/>
      <c r="BK66" s="1248"/>
      <c r="BL66" s="1248"/>
      <c r="BM66" s="1248"/>
      <c r="BN66" s="1248"/>
      <c r="BO66" s="1248"/>
      <c r="BP66" s="1248"/>
      <c r="BQ66" s="1248"/>
      <c r="BR66" s="1248"/>
      <c r="BS66" s="1248"/>
      <c r="BT66" s="1248"/>
      <c r="BU66" s="1248"/>
      <c r="BV66" s="1248"/>
      <c r="BW66" s="1248"/>
      <c r="BX66" s="1248"/>
      <c r="BY66" s="1248"/>
      <c r="BZ66" s="1248"/>
      <c r="CA66" s="1248"/>
      <c r="CB66" s="1248"/>
      <c r="CC66" s="1248"/>
      <c r="CD66" s="1248"/>
      <c r="CE66" s="1248"/>
      <c r="CF66" s="1248"/>
      <c r="CG66" s="1248"/>
      <c r="CH66" s="1248"/>
      <c r="CI66" s="1248"/>
      <c r="CJ66" s="1248"/>
      <c r="CK66" s="1248"/>
      <c r="CL66" s="1248"/>
      <c r="CM66" s="1248"/>
      <c r="CN66" s="1248"/>
      <c r="CO66" s="1248"/>
      <c r="CP66" s="1248"/>
      <c r="CQ66" s="1248"/>
      <c r="CR66" s="1248"/>
      <c r="CS66" s="1248"/>
      <c r="CT66" s="1248"/>
      <c r="CU66" s="1248"/>
      <c r="CV66" s="1248"/>
      <c r="CW66" s="1248"/>
      <c r="CX66" s="1248"/>
      <c r="CY66" s="1248"/>
      <c r="CZ66" s="1248"/>
      <c r="DA66" s="1248"/>
      <c r="DB66" s="1248"/>
      <c r="DC66" s="1249"/>
    </row>
    <row r="67" spans="2:107" ht="13.2" x14ac:dyDescent="0.2">
      <c r="B67" s="369"/>
      <c r="AN67" s="1247"/>
      <c r="AO67" s="1248"/>
      <c r="AP67" s="1248"/>
      <c r="AQ67" s="1248"/>
      <c r="AR67" s="1248"/>
      <c r="AS67" s="1248"/>
      <c r="AT67" s="1248"/>
      <c r="AU67" s="1248"/>
      <c r="AV67" s="1248"/>
      <c r="AW67" s="1248"/>
      <c r="AX67" s="1248"/>
      <c r="AY67" s="1248"/>
      <c r="AZ67" s="1248"/>
      <c r="BA67" s="1248"/>
      <c r="BB67" s="1248"/>
      <c r="BC67" s="1248"/>
      <c r="BD67" s="1248"/>
      <c r="BE67" s="1248"/>
      <c r="BF67" s="1248"/>
      <c r="BG67" s="1248"/>
      <c r="BH67" s="1248"/>
      <c r="BI67" s="1248"/>
      <c r="BJ67" s="1248"/>
      <c r="BK67" s="1248"/>
      <c r="BL67" s="1248"/>
      <c r="BM67" s="1248"/>
      <c r="BN67" s="1248"/>
      <c r="BO67" s="1248"/>
      <c r="BP67" s="1248"/>
      <c r="BQ67" s="1248"/>
      <c r="BR67" s="1248"/>
      <c r="BS67" s="1248"/>
      <c r="BT67" s="1248"/>
      <c r="BU67" s="1248"/>
      <c r="BV67" s="1248"/>
      <c r="BW67" s="1248"/>
      <c r="BX67" s="1248"/>
      <c r="BY67" s="1248"/>
      <c r="BZ67" s="1248"/>
      <c r="CA67" s="1248"/>
      <c r="CB67" s="1248"/>
      <c r="CC67" s="1248"/>
      <c r="CD67" s="1248"/>
      <c r="CE67" s="1248"/>
      <c r="CF67" s="1248"/>
      <c r="CG67" s="1248"/>
      <c r="CH67" s="1248"/>
      <c r="CI67" s="1248"/>
      <c r="CJ67" s="1248"/>
      <c r="CK67" s="1248"/>
      <c r="CL67" s="1248"/>
      <c r="CM67" s="1248"/>
      <c r="CN67" s="1248"/>
      <c r="CO67" s="1248"/>
      <c r="CP67" s="1248"/>
      <c r="CQ67" s="1248"/>
      <c r="CR67" s="1248"/>
      <c r="CS67" s="1248"/>
      <c r="CT67" s="1248"/>
      <c r="CU67" s="1248"/>
      <c r="CV67" s="1248"/>
      <c r="CW67" s="1248"/>
      <c r="CX67" s="1248"/>
      <c r="CY67" s="1248"/>
      <c r="CZ67" s="1248"/>
      <c r="DA67" s="1248"/>
      <c r="DB67" s="1248"/>
      <c r="DC67" s="1249"/>
    </row>
    <row r="68" spans="2:107" ht="13.2" x14ac:dyDescent="0.2">
      <c r="B68" s="369"/>
      <c r="AN68" s="1247"/>
      <c r="AO68" s="1248"/>
      <c r="AP68" s="1248"/>
      <c r="AQ68" s="1248"/>
      <c r="AR68" s="1248"/>
      <c r="AS68" s="1248"/>
      <c r="AT68" s="1248"/>
      <c r="AU68" s="1248"/>
      <c r="AV68" s="1248"/>
      <c r="AW68" s="1248"/>
      <c r="AX68" s="1248"/>
      <c r="AY68" s="1248"/>
      <c r="AZ68" s="1248"/>
      <c r="BA68" s="1248"/>
      <c r="BB68" s="1248"/>
      <c r="BC68" s="1248"/>
      <c r="BD68" s="1248"/>
      <c r="BE68" s="1248"/>
      <c r="BF68" s="1248"/>
      <c r="BG68" s="1248"/>
      <c r="BH68" s="1248"/>
      <c r="BI68" s="1248"/>
      <c r="BJ68" s="1248"/>
      <c r="BK68" s="1248"/>
      <c r="BL68" s="1248"/>
      <c r="BM68" s="1248"/>
      <c r="BN68" s="1248"/>
      <c r="BO68" s="1248"/>
      <c r="BP68" s="1248"/>
      <c r="BQ68" s="1248"/>
      <c r="BR68" s="1248"/>
      <c r="BS68" s="1248"/>
      <c r="BT68" s="1248"/>
      <c r="BU68" s="1248"/>
      <c r="BV68" s="1248"/>
      <c r="BW68" s="1248"/>
      <c r="BX68" s="1248"/>
      <c r="BY68" s="1248"/>
      <c r="BZ68" s="1248"/>
      <c r="CA68" s="1248"/>
      <c r="CB68" s="1248"/>
      <c r="CC68" s="1248"/>
      <c r="CD68" s="1248"/>
      <c r="CE68" s="1248"/>
      <c r="CF68" s="1248"/>
      <c r="CG68" s="1248"/>
      <c r="CH68" s="1248"/>
      <c r="CI68" s="1248"/>
      <c r="CJ68" s="1248"/>
      <c r="CK68" s="1248"/>
      <c r="CL68" s="1248"/>
      <c r="CM68" s="1248"/>
      <c r="CN68" s="1248"/>
      <c r="CO68" s="1248"/>
      <c r="CP68" s="1248"/>
      <c r="CQ68" s="1248"/>
      <c r="CR68" s="1248"/>
      <c r="CS68" s="1248"/>
      <c r="CT68" s="1248"/>
      <c r="CU68" s="1248"/>
      <c r="CV68" s="1248"/>
      <c r="CW68" s="1248"/>
      <c r="CX68" s="1248"/>
      <c r="CY68" s="1248"/>
      <c r="CZ68" s="1248"/>
      <c r="DA68" s="1248"/>
      <c r="DB68" s="1248"/>
      <c r="DC68" s="1249"/>
    </row>
    <row r="69" spans="2:107" ht="13.2" x14ac:dyDescent="0.2">
      <c r="B69" s="369"/>
      <c r="AN69" s="1250"/>
      <c r="AO69" s="1251"/>
      <c r="AP69" s="1251"/>
      <c r="AQ69" s="1251"/>
      <c r="AR69" s="1251"/>
      <c r="AS69" s="1251"/>
      <c r="AT69" s="1251"/>
      <c r="AU69" s="1251"/>
      <c r="AV69" s="1251"/>
      <c r="AW69" s="1251"/>
      <c r="AX69" s="1251"/>
      <c r="AY69" s="1251"/>
      <c r="AZ69" s="1251"/>
      <c r="BA69" s="1251"/>
      <c r="BB69" s="1251"/>
      <c r="BC69" s="1251"/>
      <c r="BD69" s="1251"/>
      <c r="BE69" s="1251"/>
      <c r="BF69" s="1251"/>
      <c r="BG69" s="1251"/>
      <c r="BH69" s="1251"/>
      <c r="BI69" s="1251"/>
      <c r="BJ69" s="1251"/>
      <c r="BK69" s="1251"/>
      <c r="BL69" s="1251"/>
      <c r="BM69" s="1251"/>
      <c r="BN69" s="1251"/>
      <c r="BO69" s="1251"/>
      <c r="BP69" s="1251"/>
      <c r="BQ69" s="1251"/>
      <c r="BR69" s="1251"/>
      <c r="BS69" s="1251"/>
      <c r="BT69" s="1251"/>
      <c r="BU69" s="1251"/>
      <c r="BV69" s="1251"/>
      <c r="BW69" s="1251"/>
      <c r="BX69" s="1251"/>
      <c r="BY69" s="1251"/>
      <c r="BZ69" s="1251"/>
      <c r="CA69" s="1251"/>
      <c r="CB69" s="1251"/>
      <c r="CC69" s="1251"/>
      <c r="CD69" s="1251"/>
      <c r="CE69" s="1251"/>
      <c r="CF69" s="1251"/>
      <c r="CG69" s="1251"/>
      <c r="CH69" s="1251"/>
      <c r="CI69" s="1251"/>
      <c r="CJ69" s="1251"/>
      <c r="CK69" s="1251"/>
      <c r="CL69" s="1251"/>
      <c r="CM69" s="1251"/>
      <c r="CN69" s="1251"/>
      <c r="CO69" s="1251"/>
      <c r="CP69" s="1251"/>
      <c r="CQ69" s="1251"/>
      <c r="CR69" s="1251"/>
      <c r="CS69" s="1251"/>
      <c r="CT69" s="1251"/>
      <c r="CU69" s="1251"/>
      <c r="CV69" s="1251"/>
      <c r="CW69" s="1251"/>
      <c r="CX69" s="1251"/>
      <c r="CY69" s="1251"/>
      <c r="CZ69" s="1251"/>
      <c r="DA69" s="1251"/>
      <c r="DB69" s="1251"/>
      <c r="DC69" s="1252"/>
    </row>
    <row r="70" spans="2:107" ht="13.2" x14ac:dyDescent="0.2">
      <c r="B70" s="369"/>
      <c r="H70" s="391"/>
      <c r="I70" s="391"/>
      <c r="J70" s="392"/>
      <c r="K70" s="392"/>
      <c r="L70" s="393"/>
      <c r="M70" s="392"/>
      <c r="N70" s="393"/>
      <c r="AN70" s="378"/>
      <c r="AO70" s="378"/>
      <c r="AP70" s="378"/>
      <c r="AZ70" s="378"/>
      <c r="BA70" s="378"/>
      <c r="BB70" s="378"/>
      <c r="BL70" s="378"/>
      <c r="BM70" s="378"/>
      <c r="BN70" s="378"/>
      <c r="BX70" s="378"/>
      <c r="BY70" s="378"/>
      <c r="BZ70" s="378"/>
      <c r="CJ70" s="378"/>
      <c r="CK70" s="378"/>
      <c r="CL70" s="378"/>
      <c r="CV70" s="378"/>
      <c r="CW70" s="378"/>
      <c r="CX70" s="378"/>
    </row>
    <row r="71" spans="2:107" ht="13.2" x14ac:dyDescent="0.2">
      <c r="B71" s="369"/>
      <c r="G71" s="394"/>
      <c r="I71" s="395"/>
      <c r="J71" s="392"/>
      <c r="K71" s="392"/>
      <c r="L71" s="393"/>
      <c r="M71" s="392"/>
      <c r="N71" s="393"/>
      <c r="AM71" s="394"/>
      <c r="AN71" s="363" t="s">
        <v>596</v>
      </c>
    </row>
    <row r="72" spans="2:107" ht="13.2" x14ac:dyDescent="0.2">
      <c r="B72" s="369"/>
      <c r="G72" s="1253"/>
      <c r="H72" s="1253"/>
      <c r="I72" s="1253"/>
      <c r="J72" s="1253"/>
      <c r="K72" s="379"/>
      <c r="L72" s="379"/>
      <c r="M72" s="380"/>
      <c r="N72" s="380"/>
      <c r="AN72" s="1254"/>
      <c r="AO72" s="1255"/>
      <c r="AP72" s="1255"/>
      <c r="AQ72" s="1255"/>
      <c r="AR72" s="1255"/>
      <c r="AS72" s="1255"/>
      <c r="AT72" s="1255"/>
      <c r="AU72" s="1255"/>
      <c r="AV72" s="1255"/>
      <c r="AW72" s="1255"/>
      <c r="AX72" s="1255"/>
      <c r="AY72" s="1255"/>
      <c r="AZ72" s="1255"/>
      <c r="BA72" s="1255"/>
      <c r="BB72" s="1255"/>
      <c r="BC72" s="1255"/>
      <c r="BD72" s="1255"/>
      <c r="BE72" s="1255"/>
      <c r="BF72" s="1255"/>
      <c r="BG72" s="1255"/>
      <c r="BH72" s="1255"/>
      <c r="BI72" s="1255"/>
      <c r="BJ72" s="1255"/>
      <c r="BK72" s="1255"/>
      <c r="BL72" s="1255"/>
      <c r="BM72" s="1255"/>
      <c r="BN72" s="1255"/>
      <c r="BO72" s="1256"/>
      <c r="BP72" s="1257" t="s">
        <v>552</v>
      </c>
      <c r="BQ72" s="1257"/>
      <c r="BR72" s="1257"/>
      <c r="BS72" s="1257"/>
      <c r="BT72" s="1257"/>
      <c r="BU72" s="1257"/>
      <c r="BV72" s="1257"/>
      <c r="BW72" s="1257"/>
      <c r="BX72" s="1257" t="s">
        <v>553</v>
      </c>
      <c r="BY72" s="1257"/>
      <c r="BZ72" s="1257"/>
      <c r="CA72" s="1257"/>
      <c r="CB72" s="1257"/>
      <c r="CC72" s="1257"/>
      <c r="CD72" s="1257"/>
      <c r="CE72" s="1257"/>
      <c r="CF72" s="1257" t="s">
        <v>554</v>
      </c>
      <c r="CG72" s="1257"/>
      <c r="CH72" s="1257"/>
      <c r="CI72" s="1257"/>
      <c r="CJ72" s="1257"/>
      <c r="CK72" s="1257"/>
      <c r="CL72" s="1257"/>
      <c r="CM72" s="1257"/>
      <c r="CN72" s="1257" t="s">
        <v>555</v>
      </c>
      <c r="CO72" s="1257"/>
      <c r="CP72" s="1257"/>
      <c r="CQ72" s="1257"/>
      <c r="CR72" s="1257"/>
      <c r="CS72" s="1257"/>
      <c r="CT72" s="1257"/>
      <c r="CU72" s="1257"/>
      <c r="CV72" s="1257" t="s">
        <v>556</v>
      </c>
      <c r="CW72" s="1257"/>
      <c r="CX72" s="1257"/>
      <c r="CY72" s="1257"/>
      <c r="CZ72" s="1257"/>
      <c r="DA72" s="1257"/>
      <c r="DB72" s="1257"/>
      <c r="DC72" s="1257"/>
    </row>
    <row r="73" spans="2:107" ht="13.2" x14ac:dyDescent="0.2">
      <c r="B73" s="369"/>
      <c r="G73" s="1264"/>
      <c r="H73" s="1264"/>
      <c r="I73" s="1264"/>
      <c r="J73" s="1264"/>
      <c r="K73" s="1265"/>
      <c r="L73" s="1265"/>
      <c r="M73" s="1265"/>
      <c r="N73" s="1265"/>
      <c r="AM73" s="378"/>
      <c r="AN73" s="1261" t="s">
        <v>597</v>
      </c>
      <c r="AO73" s="1261"/>
      <c r="AP73" s="1261"/>
      <c r="AQ73" s="1261"/>
      <c r="AR73" s="1261"/>
      <c r="AS73" s="1261"/>
      <c r="AT73" s="1261"/>
      <c r="AU73" s="1261"/>
      <c r="AV73" s="1261"/>
      <c r="AW73" s="1261"/>
      <c r="AX73" s="1261"/>
      <c r="AY73" s="1261"/>
      <c r="AZ73" s="1261"/>
      <c r="BA73" s="1261"/>
      <c r="BB73" s="1261" t="s">
        <v>598</v>
      </c>
      <c r="BC73" s="1261"/>
      <c r="BD73" s="1261"/>
      <c r="BE73" s="1261"/>
      <c r="BF73" s="1261"/>
      <c r="BG73" s="1261"/>
      <c r="BH73" s="1261"/>
      <c r="BI73" s="1261"/>
      <c r="BJ73" s="1261"/>
      <c r="BK73" s="1261"/>
      <c r="BL73" s="1261"/>
      <c r="BM73" s="1261"/>
      <c r="BN73" s="1261"/>
      <c r="BO73" s="1261"/>
      <c r="BP73" s="1259"/>
      <c r="BQ73" s="1259"/>
      <c r="BR73" s="1259"/>
      <c r="BS73" s="1259"/>
      <c r="BT73" s="1259"/>
      <c r="BU73" s="1259"/>
      <c r="BV73" s="1259"/>
      <c r="BW73" s="1259"/>
      <c r="BX73" s="1259"/>
      <c r="BY73" s="1259"/>
      <c r="BZ73" s="1259"/>
      <c r="CA73" s="1259"/>
      <c r="CB73" s="1259"/>
      <c r="CC73" s="1259"/>
      <c r="CD73" s="1259"/>
      <c r="CE73" s="1259"/>
      <c r="CF73" s="1259"/>
      <c r="CG73" s="1259"/>
      <c r="CH73" s="1259"/>
      <c r="CI73" s="1259"/>
      <c r="CJ73" s="1259"/>
      <c r="CK73" s="1259"/>
      <c r="CL73" s="1259"/>
      <c r="CM73" s="1259"/>
      <c r="CN73" s="1259"/>
      <c r="CO73" s="1259"/>
      <c r="CP73" s="1259"/>
      <c r="CQ73" s="1259"/>
      <c r="CR73" s="1259"/>
      <c r="CS73" s="1259"/>
      <c r="CT73" s="1259"/>
      <c r="CU73" s="1259"/>
      <c r="CV73" s="1259"/>
      <c r="CW73" s="1259"/>
      <c r="CX73" s="1259"/>
      <c r="CY73" s="1259"/>
      <c r="CZ73" s="1259"/>
      <c r="DA73" s="1259"/>
      <c r="DB73" s="1259"/>
      <c r="DC73" s="1259"/>
    </row>
    <row r="74" spans="2:107" ht="13.2" x14ac:dyDescent="0.2">
      <c r="B74" s="369"/>
      <c r="G74" s="1264"/>
      <c r="H74" s="1264"/>
      <c r="I74" s="1264"/>
      <c r="J74" s="1264"/>
      <c r="K74" s="1265"/>
      <c r="L74" s="1265"/>
      <c r="M74" s="1265"/>
      <c r="N74" s="1265"/>
      <c r="AM74" s="378"/>
      <c r="AN74" s="1261"/>
      <c r="AO74" s="1261"/>
      <c r="AP74" s="1261"/>
      <c r="AQ74" s="1261"/>
      <c r="AR74" s="1261"/>
      <c r="AS74" s="1261"/>
      <c r="AT74" s="1261"/>
      <c r="AU74" s="1261"/>
      <c r="AV74" s="1261"/>
      <c r="AW74" s="1261"/>
      <c r="AX74" s="1261"/>
      <c r="AY74" s="1261"/>
      <c r="AZ74" s="1261"/>
      <c r="BA74" s="1261"/>
      <c r="BB74" s="1261"/>
      <c r="BC74" s="1261"/>
      <c r="BD74" s="1261"/>
      <c r="BE74" s="1261"/>
      <c r="BF74" s="1261"/>
      <c r="BG74" s="1261"/>
      <c r="BH74" s="1261"/>
      <c r="BI74" s="1261"/>
      <c r="BJ74" s="1261"/>
      <c r="BK74" s="1261"/>
      <c r="BL74" s="1261"/>
      <c r="BM74" s="1261"/>
      <c r="BN74" s="1261"/>
      <c r="BO74" s="1261"/>
      <c r="BP74" s="1259"/>
      <c r="BQ74" s="1259"/>
      <c r="BR74" s="1259"/>
      <c r="BS74" s="1259"/>
      <c r="BT74" s="1259"/>
      <c r="BU74" s="1259"/>
      <c r="BV74" s="1259"/>
      <c r="BW74" s="1259"/>
      <c r="BX74" s="1259"/>
      <c r="BY74" s="1259"/>
      <c r="BZ74" s="1259"/>
      <c r="CA74" s="1259"/>
      <c r="CB74" s="1259"/>
      <c r="CC74" s="1259"/>
      <c r="CD74" s="1259"/>
      <c r="CE74" s="1259"/>
      <c r="CF74" s="1259"/>
      <c r="CG74" s="1259"/>
      <c r="CH74" s="1259"/>
      <c r="CI74" s="1259"/>
      <c r="CJ74" s="1259"/>
      <c r="CK74" s="1259"/>
      <c r="CL74" s="1259"/>
      <c r="CM74" s="1259"/>
      <c r="CN74" s="1259"/>
      <c r="CO74" s="1259"/>
      <c r="CP74" s="1259"/>
      <c r="CQ74" s="1259"/>
      <c r="CR74" s="1259"/>
      <c r="CS74" s="1259"/>
      <c r="CT74" s="1259"/>
      <c r="CU74" s="1259"/>
      <c r="CV74" s="1259"/>
      <c r="CW74" s="1259"/>
      <c r="CX74" s="1259"/>
      <c r="CY74" s="1259"/>
      <c r="CZ74" s="1259"/>
      <c r="DA74" s="1259"/>
      <c r="DB74" s="1259"/>
      <c r="DC74" s="1259"/>
    </row>
    <row r="75" spans="2:107" ht="13.2" x14ac:dyDescent="0.2">
      <c r="B75" s="369"/>
      <c r="G75" s="1264"/>
      <c r="H75" s="1264"/>
      <c r="I75" s="1253"/>
      <c r="J75" s="1253"/>
      <c r="K75" s="1260"/>
      <c r="L75" s="1260"/>
      <c r="M75" s="1260"/>
      <c r="N75" s="1260"/>
      <c r="AM75" s="378"/>
      <c r="AN75" s="1261"/>
      <c r="AO75" s="1261"/>
      <c r="AP75" s="1261"/>
      <c r="AQ75" s="1261"/>
      <c r="AR75" s="1261"/>
      <c r="AS75" s="1261"/>
      <c r="AT75" s="1261"/>
      <c r="AU75" s="1261"/>
      <c r="AV75" s="1261"/>
      <c r="AW75" s="1261"/>
      <c r="AX75" s="1261"/>
      <c r="AY75" s="1261"/>
      <c r="AZ75" s="1261"/>
      <c r="BA75" s="1261"/>
      <c r="BB75" s="1261" t="s">
        <v>603</v>
      </c>
      <c r="BC75" s="1261"/>
      <c r="BD75" s="1261"/>
      <c r="BE75" s="1261"/>
      <c r="BF75" s="1261"/>
      <c r="BG75" s="1261"/>
      <c r="BH75" s="1261"/>
      <c r="BI75" s="1261"/>
      <c r="BJ75" s="1261"/>
      <c r="BK75" s="1261"/>
      <c r="BL75" s="1261"/>
      <c r="BM75" s="1261"/>
      <c r="BN75" s="1261"/>
      <c r="BO75" s="1261"/>
      <c r="BP75" s="1259">
        <v>8.8000000000000007</v>
      </c>
      <c r="BQ75" s="1259"/>
      <c r="BR75" s="1259"/>
      <c r="BS75" s="1259"/>
      <c r="BT75" s="1259"/>
      <c r="BU75" s="1259"/>
      <c r="BV75" s="1259"/>
      <c r="BW75" s="1259"/>
      <c r="BX75" s="1259">
        <v>7.7</v>
      </c>
      <c r="BY75" s="1259"/>
      <c r="BZ75" s="1259"/>
      <c r="CA75" s="1259"/>
      <c r="CB75" s="1259"/>
      <c r="CC75" s="1259"/>
      <c r="CD75" s="1259"/>
      <c r="CE75" s="1259"/>
      <c r="CF75" s="1259">
        <v>6.9</v>
      </c>
      <c r="CG75" s="1259"/>
      <c r="CH75" s="1259"/>
      <c r="CI75" s="1259"/>
      <c r="CJ75" s="1259"/>
      <c r="CK75" s="1259"/>
      <c r="CL75" s="1259"/>
      <c r="CM75" s="1259"/>
      <c r="CN75" s="1259">
        <v>5.6</v>
      </c>
      <c r="CO75" s="1259"/>
      <c r="CP75" s="1259"/>
      <c r="CQ75" s="1259"/>
      <c r="CR75" s="1259"/>
      <c r="CS75" s="1259"/>
      <c r="CT75" s="1259"/>
      <c r="CU75" s="1259"/>
      <c r="CV75" s="1259">
        <v>4.4000000000000004</v>
      </c>
      <c r="CW75" s="1259"/>
      <c r="CX75" s="1259"/>
      <c r="CY75" s="1259"/>
      <c r="CZ75" s="1259"/>
      <c r="DA75" s="1259"/>
      <c r="DB75" s="1259"/>
      <c r="DC75" s="1259"/>
    </row>
    <row r="76" spans="2:107" ht="13.2" x14ac:dyDescent="0.2">
      <c r="B76" s="369"/>
      <c r="G76" s="1264"/>
      <c r="H76" s="1264"/>
      <c r="I76" s="1253"/>
      <c r="J76" s="1253"/>
      <c r="K76" s="1260"/>
      <c r="L76" s="1260"/>
      <c r="M76" s="1260"/>
      <c r="N76" s="1260"/>
      <c r="AM76" s="378"/>
      <c r="AN76" s="1261"/>
      <c r="AO76" s="1261"/>
      <c r="AP76" s="1261"/>
      <c r="AQ76" s="1261"/>
      <c r="AR76" s="1261"/>
      <c r="AS76" s="1261"/>
      <c r="AT76" s="1261"/>
      <c r="AU76" s="1261"/>
      <c r="AV76" s="1261"/>
      <c r="AW76" s="1261"/>
      <c r="AX76" s="1261"/>
      <c r="AY76" s="1261"/>
      <c r="AZ76" s="1261"/>
      <c r="BA76" s="1261"/>
      <c r="BB76" s="1261"/>
      <c r="BC76" s="1261"/>
      <c r="BD76" s="1261"/>
      <c r="BE76" s="1261"/>
      <c r="BF76" s="1261"/>
      <c r="BG76" s="1261"/>
      <c r="BH76" s="1261"/>
      <c r="BI76" s="1261"/>
      <c r="BJ76" s="1261"/>
      <c r="BK76" s="1261"/>
      <c r="BL76" s="1261"/>
      <c r="BM76" s="1261"/>
      <c r="BN76" s="1261"/>
      <c r="BO76" s="1261"/>
      <c r="BP76" s="1259"/>
      <c r="BQ76" s="1259"/>
      <c r="BR76" s="1259"/>
      <c r="BS76" s="1259"/>
      <c r="BT76" s="1259"/>
      <c r="BU76" s="1259"/>
      <c r="BV76" s="1259"/>
      <c r="BW76" s="1259"/>
      <c r="BX76" s="1259"/>
      <c r="BY76" s="1259"/>
      <c r="BZ76" s="1259"/>
      <c r="CA76" s="1259"/>
      <c r="CB76" s="1259"/>
      <c r="CC76" s="1259"/>
      <c r="CD76" s="1259"/>
      <c r="CE76" s="1259"/>
      <c r="CF76" s="1259"/>
      <c r="CG76" s="1259"/>
      <c r="CH76" s="1259"/>
      <c r="CI76" s="1259"/>
      <c r="CJ76" s="1259"/>
      <c r="CK76" s="1259"/>
      <c r="CL76" s="1259"/>
      <c r="CM76" s="1259"/>
      <c r="CN76" s="1259"/>
      <c r="CO76" s="1259"/>
      <c r="CP76" s="1259"/>
      <c r="CQ76" s="1259"/>
      <c r="CR76" s="1259"/>
      <c r="CS76" s="1259"/>
      <c r="CT76" s="1259"/>
      <c r="CU76" s="1259"/>
      <c r="CV76" s="1259"/>
      <c r="CW76" s="1259"/>
      <c r="CX76" s="1259"/>
      <c r="CY76" s="1259"/>
      <c r="CZ76" s="1259"/>
      <c r="DA76" s="1259"/>
      <c r="DB76" s="1259"/>
      <c r="DC76" s="1259"/>
    </row>
    <row r="77" spans="2:107" ht="13.2" x14ac:dyDescent="0.2">
      <c r="B77" s="369"/>
      <c r="G77" s="1253"/>
      <c r="H77" s="1253"/>
      <c r="I77" s="1253"/>
      <c r="J77" s="1253"/>
      <c r="K77" s="1265"/>
      <c r="L77" s="1265"/>
      <c r="M77" s="1265"/>
      <c r="N77" s="1265"/>
      <c r="AN77" s="1257" t="s">
        <v>600</v>
      </c>
      <c r="AO77" s="1257"/>
      <c r="AP77" s="1257"/>
      <c r="AQ77" s="1257"/>
      <c r="AR77" s="1257"/>
      <c r="AS77" s="1257"/>
      <c r="AT77" s="1257"/>
      <c r="AU77" s="1257"/>
      <c r="AV77" s="1257"/>
      <c r="AW77" s="1257"/>
      <c r="AX77" s="1257"/>
      <c r="AY77" s="1257"/>
      <c r="AZ77" s="1257"/>
      <c r="BA77" s="1257"/>
      <c r="BB77" s="1261" t="s">
        <v>598</v>
      </c>
      <c r="BC77" s="1261"/>
      <c r="BD77" s="1261"/>
      <c r="BE77" s="1261"/>
      <c r="BF77" s="1261"/>
      <c r="BG77" s="1261"/>
      <c r="BH77" s="1261"/>
      <c r="BI77" s="1261"/>
      <c r="BJ77" s="1261"/>
      <c r="BK77" s="1261"/>
      <c r="BL77" s="1261"/>
      <c r="BM77" s="1261"/>
      <c r="BN77" s="1261"/>
      <c r="BO77" s="1261"/>
      <c r="BP77" s="1259">
        <v>0</v>
      </c>
      <c r="BQ77" s="1259"/>
      <c r="BR77" s="1259"/>
      <c r="BS77" s="1259"/>
      <c r="BT77" s="1259"/>
      <c r="BU77" s="1259"/>
      <c r="BV77" s="1259"/>
      <c r="BW77" s="1259"/>
      <c r="BX77" s="1259">
        <v>0</v>
      </c>
      <c r="BY77" s="1259"/>
      <c r="BZ77" s="1259"/>
      <c r="CA77" s="1259"/>
      <c r="CB77" s="1259"/>
      <c r="CC77" s="1259"/>
      <c r="CD77" s="1259"/>
      <c r="CE77" s="1259"/>
      <c r="CF77" s="1259">
        <v>0</v>
      </c>
      <c r="CG77" s="1259"/>
      <c r="CH77" s="1259"/>
      <c r="CI77" s="1259"/>
      <c r="CJ77" s="1259"/>
      <c r="CK77" s="1259"/>
      <c r="CL77" s="1259"/>
      <c r="CM77" s="1259"/>
      <c r="CN77" s="1259">
        <v>0</v>
      </c>
      <c r="CO77" s="1259"/>
      <c r="CP77" s="1259"/>
      <c r="CQ77" s="1259"/>
      <c r="CR77" s="1259"/>
      <c r="CS77" s="1259"/>
      <c r="CT77" s="1259"/>
      <c r="CU77" s="1259"/>
      <c r="CV77" s="1259">
        <v>0</v>
      </c>
      <c r="CW77" s="1259"/>
      <c r="CX77" s="1259"/>
      <c r="CY77" s="1259"/>
      <c r="CZ77" s="1259"/>
      <c r="DA77" s="1259"/>
      <c r="DB77" s="1259"/>
      <c r="DC77" s="1259"/>
    </row>
    <row r="78" spans="2:107" ht="13.2" x14ac:dyDescent="0.2">
      <c r="B78" s="369"/>
      <c r="G78" s="1253"/>
      <c r="H78" s="1253"/>
      <c r="I78" s="1253"/>
      <c r="J78" s="1253"/>
      <c r="K78" s="1265"/>
      <c r="L78" s="1265"/>
      <c r="M78" s="1265"/>
      <c r="N78" s="1265"/>
      <c r="AN78" s="1257"/>
      <c r="AO78" s="1257"/>
      <c r="AP78" s="1257"/>
      <c r="AQ78" s="1257"/>
      <c r="AR78" s="1257"/>
      <c r="AS78" s="1257"/>
      <c r="AT78" s="1257"/>
      <c r="AU78" s="1257"/>
      <c r="AV78" s="1257"/>
      <c r="AW78" s="1257"/>
      <c r="AX78" s="1257"/>
      <c r="AY78" s="1257"/>
      <c r="AZ78" s="1257"/>
      <c r="BA78" s="1257"/>
      <c r="BB78" s="1261"/>
      <c r="BC78" s="1261"/>
      <c r="BD78" s="1261"/>
      <c r="BE78" s="1261"/>
      <c r="BF78" s="1261"/>
      <c r="BG78" s="1261"/>
      <c r="BH78" s="1261"/>
      <c r="BI78" s="1261"/>
      <c r="BJ78" s="1261"/>
      <c r="BK78" s="1261"/>
      <c r="BL78" s="1261"/>
      <c r="BM78" s="1261"/>
      <c r="BN78" s="1261"/>
      <c r="BO78" s="1261"/>
      <c r="BP78" s="1259"/>
      <c r="BQ78" s="1259"/>
      <c r="BR78" s="1259"/>
      <c r="BS78" s="1259"/>
      <c r="BT78" s="1259"/>
      <c r="BU78" s="1259"/>
      <c r="BV78" s="1259"/>
      <c r="BW78" s="1259"/>
      <c r="BX78" s="1259"/>
      <c r="BY78" s="1259"/>
      <c r="BZ78" s="1259"/>
      <c r="CA78" s="1259"/>
      <c r="CB78" s="1259"/>
      <c r="CC78" s="1259"/>
      <c r="CD78" s="1259"/>
      <c r="CE78" s="1259"/>
      <c r="CF78" s="1259"/>
      <c r="CG78" s="1259"/>
      <c r="CH78" s="1259"/>
      <c r="CI78" s="1259"/>
      <c r="CJ78" s="1259"/>
      <c r="CK78" s="1259"/>
      <c r="CL78" s="1259"/>
      <c r="CM78" s="1259"/>
      <c r="CN78" s="1259"/>
      <c r="CO78" s="1259"/>
      <c r="CP78" s="1259"/>
      <c r="CQ78" s="1259"/>
      <c r="CR78" s="1259"/>
      <c r="CS78" s="1259"/>
      <c r="CT78" s="1259"/>
      <c r="CU78" s="1259"/>
      <c r="CV78" s="1259"/>
      <c r="CW78" s="1259"/>
      <c r="CX78" s="1259"/>
      <c r="CY78" s="1259"/>
      <c r="CZ78" s="1259"/>
      <c r="DA78" s="1259"/>
      <c r="DB78" s="1259"/>
      <c r="DC78" s="1259"/>
    </row>
    <row r="79" spans="2:107" ht="13.2" x14ac:dyDescent="0.2">
      <c r="B79" s="369"/>
      <c r="G79" s="1253"/>
      <c r="H79" s="1253"/>
      <c r="I79" s="1263"/>
      <c r="J79" s="1263"/>
      <c r="K79" s="1266"/>
      <c r="L79" s="1266"/>
      <c r="M79" s="1266"/>
      <c r="N79" s="1266"/>
      <c r="AN79" s="1257"/>
      <c r="AO79" s="1257"/>
      <c r="AP79" s="1257"/>
      <c r="AQ79" s="1257"/>
      <c r="AR79" s="1257"/>
      <c r="AS79" s="1257"/>
      <c r="AT79" s="1257"/>
      <c r="AU79" s="1257"/>
      <c r="AV79" s="1257"/>
      <c r="AW79" s="1257"/>
      <c r="AX79" s="1257"/>
      <c r="AY79" s="1257"/>
      <c r="AZ79" s="1257"/>
      <c r="BA79" s="1257"/>
      <c r="BB79" s="1261" t="s">
        <v>603</v>
      </c>
      <c r="BC79" s="1261"/>
      <c r="BD79" s="1261"/>
      <c r="BE79" s="1261"/>
      <c r="BF79" s="1261"/>
      <c r="BG79" s="1261"/>
      <c r="BH79" s="1261"/>
      <c r="BI79" s="1261"/>
      <c r="BJ79" s="1261"/>
      <c r="BK79" s="1261"/>
      <c r="BL79" s="1261"/>
      <c r="BM79" s="1261"/>
      <c r="BN79" s="1261"/>
      <c r="BO79" s="1261"/>
      <c r="BP79" s="1259">
        <v>7.1</v>
      </c>
      <c r="BQ79" s="1259"/>
      <c r="BR79" s="1259"/>
      <c r="BS79" s="1259"/>
      <c r="BT79" s="1259"/>
      <c r="BU79" s="1259"/>
      <c r="BV79" s="1259"/>
      <c r="BW79" s="1259"/>
      <c r="BX79" s="1259">
        <v>7.1</v>
      </c>
      <c r="BY79" s="1259"/>
      <c r="BZ79" s="1259"/>
      <c r="CA79" s="1259"/>
      <c r="CB79" s="1259"/>
      <c r="CC79" s="1259"/>
      <c r="CD79" s="1259"/>
      <c r="CE79" s="1259"/>
      <c r="CF79" s="1259">
        <v>7.3</v>
      </c>
      <c r="CG79" s="1259"/>
      <c r="CH79" s="1259"/>
      <c r="CI79" s="1259"/>
      <c r="CJ79" s="1259"/>
      <c r="CK79" s="1259"/>
      <c r="CL79" s="1259"/>
      <c r="CM79" s="1259"/>
      <c r="CN79" s="1259">
        <v>7.4</v>
      </c>
      <c r="CO79" s="1259"/>
      <c r="CP79" s="1259"/>
      <c r="CQ79" s="1259"/>
      <c r="CR79" s="1259"/>
      <c r="CS79" s="1259"/>
      <c r="CT79" s="1259"/>
      <c r="CU79" s="1259"/>
      <c r="CV79" s="1259">
        <v>7.5</v>
      </c>
      <c r="CW79" s="1259"/>
      <c r="CX79" s="1259"/>
      <c r="CY79" s="1259"/>
      <c r="CZ79" s="1259"/>
      <c r="DA79" s="1259"/>
      <c r="DB79" s="1259"/>
      <c r="DC79" s="1259"/>
    </row>
    <row r="80" spans="2:107" ht="13.2" x14ac:dyDescent="0.2">
      <c r="B80" s="369"/>
      <c r="G80" s="1253"/>
      <c r="H80" s="1253"/>
      <c r="I80" s="1263"/>
      <c r="J80" s="1263"/>
      <c r="K80" s="1266"/>
      <c r="L80" s="1266"/>
      <c r="M80" s="1266"/>
      <c r="N80" s="1266"/>
      <c r="AN80" s="1257"/>
      <c r="AO80" s="1257"/>
      <c r="AP80" s="1257"/>
      <c r="AQ80" s="1257"/>
      <c r="AR80" s="1257"/>
      <c r="AS80" s="1257"/>
      <c r="AT80" s="1257"/>
      <c r="AU80" s="1257"/>
      <c r="AV80" s="1257"/>
      <c r="AW80" s="1257"/>
      <c r="AX80" s="1257"/>
      <c r="AY80" s="1257"/>
      <c r="AZ80" s="1257"/>
      <c r="BA80" s="1257"/>
      <c r="BB80" s="1261"/>
      <c r="BC80" s="1261"/>
      <c r="BD80" s="1261"/>
      <c r="BE80" s="1261"/>
      <c r="BF80" s="1261"/>
      <c r="BG80" s="1261"/>
      <c r="BH80" s="1261"/>
      <c r="BI80" s="1261"/>
      <c r="BJ80" s="1261"/>
      <c r="BK80" s="1261"/>
      <c r="BL80" s="1261"/>
      <c r="BM80" s="1261"/>
      <c r="BN80" s="1261"/>
      <c r="BO80" s="1261"/>
      <c r="BP80" s="1259"/>
      <c r="BQ80" s="1259"/>
      <c r="BR80" s="1259"/>
      <c r="BS80" s="1259"/>
      <c r="BT80" s="1259"/>
      <c r="BU80" s="1259"/>
      <c r="BV80" s="1259"/>
      <c r="BW80" s="1259"/>
      <c r="BX80" s="1259"/>
      <c r="BY80" s="1259"/>
      <c r="BZ80" s="1259"/>
      <c r="CA80" s="1259"/>
      <c r="CB80" s="1259"/>
      <c r="CC80" s="1259"/>
      <c r="CD80" s="1259"/>
      <c r="CE80" s="1259"/>
      <c r="CF80" s="1259"/>
      <c r="CG80" s="1259"/>
      <c r="CH80" s="1259"/>
      <c r="CI80" s="1259"/>
      <c r="CJ80" s="1259"/>
      <c r="CK80" s="1259"/>
      <c r="CL80" s="1259"/>
      <c r="CM80" s="1259"/>
      <c r="CN80" s="1259"/>
      <c r="CO80" s="1259"/>
      <c r="CP80" s="1259"/>
      <c r="CQ80" s="1259"/>
      <c r="CR80" s="1259"/>
      <c r="CS80" s="1259"/>
      <c r="CT80" s="1259"/>
      <c r="CU80" s="1259"/>
      <c r="CV80" s="1259"/>
      <c r="CW80" s="1259"/>
      <c r="CX80" s="1259"/>
      <c r="CY80" s="1259"/>
      <c r="CZ80" s="1259"/>
      <c r="DA80" s="1259"/>
      <c r="DB80" s="1259"/>
      <c r="DC80" s="1259"/>
    </row>
    <row r="81" spans="2:109" ht="13.2" x14ac:dyDescent="0.2">
      <c r="B81" s="369"/>
    </row>
    <row r="82" spans="2:109" ht="16.2" x14ac:dyDescent="0.2">
      <c r="B82" s="369"/>
      <c r="K82" s="396"/>
      <c r="L82" s="396"/>
      <c r="M82" s="396"/>
      <c r="N82" s="396"/>
      <c r="AQ82" s="396"/>
      <c r="AR82" s="396"/>
      <c r="AS82" s="396"/>
      <c r="AT82" s="396"/>
      <c r="BC82" s="396"/>
      <c r="BD82" s="396"/>
      <c r="BE82" s="396"/>
      <c r="BF82" s="396"/>
      <c r="BO82" s="396"/>
      <c r="BP82" s="396"/>
      <c r="BQ82" s="396"/>
      <c r="BR82" s="396"/>
      <c r="CA82" s="396"/>
      <c r="CB82" s="396"/>
      <c r="CC82" s="396"/>
      <c r="CD82" s="396"/>
      <c r="CM82" s="396"/>
      <c r="CN82" s="396"/>
      <c r="CO82" s="396"/>
      <c r="CP82" s="396"/>
      <c r="CY82" s="396"/>
      <c r="CZ82" s="396"/>
      <c r="DA82" s="396"/>
      <c r="DB82" s="396"/>
      <c r="DC82" s="396"/>
    </row>
    <row r="83" spans="2:109" ht="13.2" x14ac:dyDescent="0.2">
      <c r="B83" s="371"/>
      <c r="C83" s="372"/>
      <c r="D83" s="372"/>
      <c r="E83" s="372"/>
      <c r="F83" s="372"/>
      <c r="G83" s="372"/>
      <c r="H83" s="372"/>
      <c r="I83" s="372"/>
      <c r="J83" s="372"/>
      <c r="K83" s="372"/>
      <c r="L83" s="372"/>
      <c r="M83" s="372"/>
      <c r="N83" s="372"/>
      <c r="O83" s="372"/>
      <c r="P83" s="372"/>
      <c r="Q83" s="372"/>
      <c r="R83" s="372"/>
      <c r="S83" s="372"/>
      <c r="T83" s="372"/>
      <c r="U83" s="372"/>
      <c r="V83" s="372"/>
      <c r="W83" s="372"/>
      <c r="X83" s="372"/>
      <c r="Y83" s="372"/>
      <c r="Z83" s="372"/>
      <c r="AA83" s="372"/>
      <c r="AB83" s="372"/>
      <c r="AC83" s="372"/>
      <c r="AD83" s="372"/>
      <c r="AE83" s="372"/>
      <c r="AF83" s="372"/>
      <c r="AG83" s="372"/>
      <c r="AH83" s="372"/>
      <c r="AI83" s="372"/>
      <c r="AJ83" s="372"/>
      <c r="AK83" s="372"/>
      <c r="AL83" s="372"/>
      <c r="AM83" s="372"/>
      <c r="AN83" s="372"/>
      <c r="AO83" s="372"/>
      <c r="AP83" s="372"/>
      <c r="AQ83" s="372"/>
      <c r="AR83" s="372"/>
      <c r="AS83" s="372"/>
      <c r="AT83" s="372"/>
      <c r="AU83" s="372"/>
      <c r="AV83" s="372"/>
      <c r="AW83" s="372"/>
      <c r="AX83" s="372"/>
      <c r="AY83" s="372"/>
      <c r="AZ83" s="372"/>
      <c r="BA83" s="372"/>
      <c r="BB83" s="372"/>
      <c r="BC83" s="372"/>
      <c r="BD83" s="372"/>
      <c r="BE83" s="372"/>
      <c r="BF83" s="372"/>
      <c r="BG83" s="372"/>
      <c r="BH83" s="372"/>
      <c r="BI83" s="372"/>
      <c r="BJ83" s="372"/>
      <c r="BK83" s="372"/>
      <c r="BL83" s="372"/>
      <c r="BM83" s="372"/>
      <c r="BN83" s="372"/>
      <c r="BO83" s="372"/>
      <c r="BP83" s="372"/>
      <c r="BQ83" s="372"/>
      <c r="BR83" s="372"/>
      <c r="BS83" s="372"/>
      <c r="BT83" s="372"/>
      <c r="BU83" s="372"/>
      <c r="BV83" s="372"/>
      <c r="BW83" s="372"/>
      <c r="BX83" s="372"/>
      <c r="BY83" s="372"/>
      <c r="BZ83" s="372"/>
      <c r="CA83" s="372"/>
      <c r="CB83" s="372"/>
      <c r="CC83" s="372"/>
      <c r="CD83" s="372"/>
      <c r="CE83" s="372"/>
      <c r="CF83" s="372"/>
      <c r="CG83" s="372"/>
      <c r="CH83" s="372"/>
      <c r="CI83" s="372"/>
      <c r="CJ83" s="372"/>
      <c r="CK83" s="372"/>
      <c r="CL83" s="372"/>
      <c r="CM83" s="372"/>
      <c r="CN83" s="372"/>
      <c r="CO83" s="372"/>
      <c r="CP83" s="372"/>
      <c r="CQ83" s="372"/>
      <c r="CR83" s="372"/>
      <c r="CS83" s="372"/>
      <c r="CT83" s="372"/>
      <c r="CU83" s="372"/>
      <c r="CV83" s="372"/>
      <c r="CW83" s="372"/>
      <c r="CX83" s="372"/>
      <c r="CY83" s="372"/>
      <c r="CZ83" s="372"/>
      <c r="DA83" s="372"/>
      <c r="DB83" s="372"/>
      <c r="DC83" s="372"/>
      <c r="DD83" s="373"/>
    </row>
    <row r="84" spans="2:109" ht="13.2" x14ac:dyDescent="0.2">
      <c r="DD84" s="363"/>
      <c r="DE84" s="363"/>
    </row>
    <row r="85" spans="2:109" ht="13.2" x14ac:dyDescent="0.2">
      <c r="DD85" s="363"/>
      <c r="DE85" s="363"/>
    </row>
  </sheetData>
  <sheetProtection algorithmName="SHA-512" hashValue="8IqRW5yHWdiY3no5PqSwio/WViuRHw84Bowe5kUevwtDn2bnjeCzOsnULOd1QYyLdNlX+zntYXRjoVzJnM1zew==" saltValue="dlHuxavOmBgA69kP5jmxv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5" zoomScaleNormal="75" zoomScaleSheetLayoutView="70" workbookViewId="0">
      <selection activeCell="CE18" sqref="CG19"/>
    </sheetView>
  </sheetViews>
  <sheetFormatPr defaultColWidth="0" defaultRowHeight="13.5" customHeight="1" zeroHeight="1" x14ac:dyDescent="0.2"/>
  <cols>
    <col min="1" max="34" width="2.44140625" style="251" customWidth="1"/>
    <col min="35" max="122" width="2.44140625" style="250" customWidth="1"/>
    <col min="123" max="16384" width="2.44140625" style="250" hidden="1"/>
  </cols>
  <sheetData>
    <row r="1" spans="1:34" ht="13.5" customHeight="1" x14ac:dyDescent="0.2">
      <c r="A1" s="250"/>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row>
    <row r="2" spans="1:34" ht="13.2" x14ac:dyDescent="0.2">
      <c r="S2" s="250"/>
      <c r="AH2" s="250"/>
    </row>
    <row r="3" spans="1:34" ht="13.2" x14ac:dyDescent="0.2">
      <c r="C3" s="250"/>
      <c r="D3" s="250"/>
      <c r="E3" s="250"/>
      <c r="F3" s="250"/>
      <c r="G3" s="250"/>
      <c r="H3" s="250"/>
      <c r="I3" s="250"/>
      <c r="J3" s="250"/>
      <c r="K3" s="250"/>
      <c r="L3" s="250"/>
      <c r="M3" s="250"/>
      <c r="N3" s="250"/>
      <c r="O3" s="250"/>
      <c r="P3" s="250"/>
      <c r="Q3" s="250"/>
      <c r="R3" s="250"/>
      <c r="S3" s="250"/>
      <c r="U3" s="250"/>
      <c r="V3" s="250"/>
      <c r="W3" s="250"/>
      <c r="X3" s="250"/>
      <c r="Y3" s="250"/>
      <c r="Z3" s="250"/>
      <c r="AA3" s="250"/>
      <c r="AB3" s="250"/>
      <c r="AC3" s="250"/>
      <c r="AD3" s="250"/>
      <c r="AE3" s="250"/>
      <c r="AF3" s="250"/>
      <c r="AG3" s="250"/>
      <c r="AH3" s="250"/>
    </row>
    <row r="4" spans="1:34" ht="13.2" x14ac:dyDescent="0.2"/>
    <row r="5" spans="1:34" ht="13.2" x14ac:dyDescent="0.2"/>
    <row r="6" spans="1:34" ht="13.2" x14ac:dyDescent="0.2"/>
    <row r="7" spans="1:34" ht="13.2" x14ac:dyDescent="0.2"/>
    <row r="8" spans="1:34" ht="13.2" x14ac:dyDescent="0.2"/>
    <row r="9" spans="1:34" ht="13.2" x14ac:dyDescent="0.2">
      <c r="AH9" s="250"/>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0"/>
    </row>
    <row r="18" spans="12:34" ht="13.2" x14ac:dyDescent="0.2"/>
    <row r="19" spans="12:34" ht="13.2" x14ac:dyDescent="0.2"/>
    <row r="20" spans="12:34" ht="13.2" x14ac:dyDescent="0.2">
      <c r="AH20" s="250"/>
    </row>
    <row r="21" spans="12:34" ht="13.2" x14ac:dyDescent="0.2">
      <c r="AH21" s="250"/>
    </row>
    <row r="22" spans="12:34" ht="13.2" x14ac:dyDescent="0.2"/>
    <row r="23" spans="12:34" ht="13.2" x14ac:dyDescent="0.2"/>
    <row r="24" spans="12:34" ht="13.2" x14ac:dyDescent="0.2">
      <c r="Q24" s="250"/>
    </row>
    <row r="25" spans="12:34" ht="13.2" x14ac:dyDescent="0.2"/>
    <row r="26" spans="12:34" ht="13.2" x14ac:dyDescent="0.2"/>
    <row r="27" spans="12:34" ht="13.2" x14ac:dyDescent="0.2"/>
    <row r="28" spans="12:34" ht="13.2" x14ac:dyDescent="0.2">
      <c r="O28" s="250"/>
      <c r="T28" s="250"/>
      <c r="AH28" s="250"/>
    </row>
    <row r="29" spans="12:34" ht="13.2" x14ac:dyDescent="0.2"/>
    <row r="30" spans="12:34" ht="13.2" x14ac:dyDescent="0.2"/>
    <row r="31" spans="12:34" ht="13.2" x14ac:dyDescent="0.2">
      <c r="Q31" s="250"/>
    </row>
    <row r="32" spans="12:34" ht="13.2" x14ac:dyDescent="0.2">
      <c r="L32" s="250"/>
    </row>
    <row r="33" spans="2:34" ht="13.2" x14ac:dyDescent="0.2">
      <c r="C33" s="250"/>
      <c r="E33" s="250"/>
      <c r="G33" s="250"/>
      <c r="I33" s="250"/>
      <c r="X33" s="250"/>
    </row>
    <row r="34" spans="2:34" ht="13.2" x14ac:dyDescent="0.2">
      <c r="B34" s="250"/>
      <c r="P34" s="250"/>
      <c r="R34" s="250"/>
      <c r="T34" s="250"/>
    </row>
    <row r="35" spans="2:34" ht="13.2" x14ac:dyDescent="0.2">
      <c r="D35" s="250"/>
      <c r="W35" s="250"/>
      <c r="AC35" s="250"/>
      <c r="AD35" s="250"/>
      <c r="AE35" s="250"/>
      <c r="AF35" s="250"/>
      <c r="AG35" s="250"/>
      <c r="AH35" s="250"/>
    </row>
    <row r="36" spans="2:34" ht="13.2" x14ac:dyDescent="0.2">
      <c r="H36" s="250"/>
      <c r="J36" s="250"/>
      <c r="K36" s="250"/>
      <c r="M36" s="250"/>
      <c r="Y36" s="250"/>
      <c r="Z36" s="250"/>
      <c r="AA36" s="250"/>
      <c r="AB36" s="250"/>
      <c r="AC36" s="250"/>
      <c r="AD36" s="250"/>
      <c r="AE36" s="250"/>
      <c r="AF36" s="250"/>
      <c r="AG36" s="250"/>
      <c r="AH36" s="250"/>
    </row>
    <row r="37" spans="2:34" ht="13.2" x14ac:dyDescent="0.2">
      <c r="AH37" s="250"/>
    </row>
    <row r="38" spans="2:34" ht="13.2" x14ac:dyDescent="0.2">
      <c r="AG38" s="250"/>
      <c r="AH38" s="250"/>
    </row>
    <row r="39" spans="2:34" ht="13.2" x14ac:dyDescent="0.2"/>
    <row r="40" spans="2:34" ht="13.2" x14ac:dyDescent="0.2">
      <c r="X40" s="250"/>
    </row>
    <row r="41" spans="2:34" ht="13.2" x14ac:dyDescent="0.2">
      <c r="R41" s="250"/>
    </row>
    <row r="42" spans="2:34" ht="13.2" x14ac:dyDescent="0.2">
      <c r="W42" s="250"/>
    </row>
    <row r="43" spans="2:34" ht="13.2" x14ac:dyDescent="0.2">
      <c r="Y43" s="250"/>
      <c r="Z43" s="250"/>
      <c r="AA43" s="250"/>
      <c r="AB43" s="250"/>
      <c r="AC43" s="250"/>
      <c r="AD43" s="250"/>
      <c r="AE43" s="250"/>
      <c r="AF43" s="250"/>
      <c r="AG43" s="250"/>
      <c r="AH43" s="250"/>
    </row>
    <row r="44" spans="2:34" ht="13.2" x14ac:dyDescent="0.2">
      <c r="AH44" s="250"/>
    </row>
    <row r="45" spans="2:34" ht="13.2" x14ac:dyDescent="0.2">
      <c r="X45" s="250"/>
    </row>
    <row r="46" spans="2:34" ht="13.2" x14ac:dyDescent="0.2"/>
    <row r="47" spans="2:34" ht="13.2" x14ac:dyDescent="0.2"/>
    <row r="48" spans="2:34" ht="13.2" x14ac:dyDescent="0.2">
      <c r="W48" s="250"/>
      <c r="Y48" s="250"/>
      <c r="Z48" s="250"/>
      <c r="AA48" s="250"/>
      <c r="AB48" s="250"/>
      <c r="AC48" s="250"/>
      <c r="AD48" s="250"/>
      <c r="AE48" s="250"/>
      <c r="AF48" s="250"/>
      <c r="AG48" s="250"/>
      <c r="AH48" s="250"/>
    </row>
    <row r="49" spans="28:34" ht="13.2" x14ac:dyDescent="0.2"/>
    <row r="50" spans="28:34" ht="13.2" x14ac:dyDescent="0.2">
      <c r="AE50" s="250"/>
      <c r="AF50" s="250"/>
      <c r="AG50" s="250"/>
      <c r="AH50" s="250"/>
    </row>
    <row r="51" spans="28:34" ht="13.2" x14ac:dyDescent="0.2">
      <c r="AC51" s="250"/>
      <c r="AD51" s="250"/>
      <c r="AE51" s="250"/>
      <c r="AF51" s="250"/>
      <c r="AG51" s="250"/>
      <c r="AH51" s="250"/>
    </row>
    <row r="52" spans="28:34" ht="13.2" x14ac:dyDescent="0.2"/>
    <row r="53" spans="28:34" ht="13.2" x14ac:dyDescent="0.2">
      <c r="AF53" s="250"/>
      <c r="AG53" s="250"/>
      <c r="AH53" s="250"/>
    </row>
    <row r="54" spans="28:34" ht="13.2" x14ac:dyDescent="0.2">
      <c r="AH54" s="250"/>
    </row>
    <row r="55" spans="28:34" ht="13.2" x14ac:dyDescent="0.2"/>
    <row r="56" spans="28:34" ht="13.2" x14ac:dyDescent="0.2">
      <c r="AB56" s="250"/>
      <c r="AC56" s="250"/>
      <c r="AD56" s="250"/>
      <c r="AE56" s="250"/>
      <c r="AF56" s="250"/>
      <c r="AG56" s="250"/>
      <c r="AH56" s="250"/>
    </row>
    <row r="57" spans="28:34" ht="13.2" x14ac:dyDescent="0.2">
      <c r="AH57" s="250"/>
    </row>
    <row r="58" spans="28:34" ht="13.2" x14ac:dyDescent="0.2">
      <c r="AH58" s="250"/>
    </row>
    <row r="59" spans="28:34" ht="13.2" x14ac:dyDescent="0.2"/>
    <row r="60" spans="28:34" ht="13.2" x14ac:dyDescent="0.2"/>
    <row r="61" spans="28:34" ht="13.2" x14ac:dyDescent="0.2"/>
    <row r="62" spans="28:34" ht="13.2" x14ac:dyDescent="0.2"/>
    <row r="63" spans="28:34" ht="13.2" x14ac:dyDescent="0.2">
      <c r="AH63" s="250"/>
    </row>
    <row r="64" spans="28:34" ht="13.2" x14ac:dyDescent="0.2">
      <c r="AG64" s="250"/>
      <c r="AH64" s="250"/>
    </row>
    <row r="65" spans="28:34" ht="13.2" x14ac:dyDescent="0.2"/>
    <row r="66" spans="28:34" ht="13.2" x14ac:dyDescent="0.2"/>
    <row r="67" spans="28:34" ht="13.2" x14ac:dyDescent="0.2"/>
    <row r="68" spans="28:34" ht="13.2" x14ac:dyDescent="0.2">
      <c r="AB68" s="250"/>
      <c r="AC68" s="250"/>
      <c r="AD68" s="250"/>
      <c r="AE68" s="250"/>
      <c r="AF68" s="250"/>
      <c r="AG68" s="250"/>
      <c r="AH68" s="250"/>
    </row>
    <row r="69" spans="28:34" ht="13.2" x14ac:dyDescent="0.2">
      <c r="AF69" s="250"/>
      <c r="AG69" s="250"/>
      <c r="AH69" s="250"/>
    </row>
    <row r="70" spans="28:34" ht="13.2" x14ac:dyDescent="0.2"/>
    <row r="71" spans="28:34" ht="13.2" x14ac:dyDescent="0.2"/>
    <row r="72" spans="28:34" ht="13.2" x14ac:dyDescent="0.2"/>
    <row r="73" spans="28:34" ht="13.2" x14ac:dyDescent="0.2"/>
    <row r="74" spans="28:34" ht="13.2" x14ac:dyDescent="0.2"/>
    <row r="75" spans="28:34" ht="13.2" x14ac:dyDescent="0.2">
      <c r="AH75" s="250"/>
    </row>
    <row r="76" spans="28:34" ht="13.2" x14ac:dyDescent="0.2">
      <c r="AF76" s="250"/>
      <c r="AG76" s="250"/>
      <c r="AH76" s="250"/>
    </row>
    <row r="77" spans="28:34" ht="13.2" x14ac:dyDescent="0.2">
      <c r="AG77" s="250"/>
      <c r="AH77" s="250"/>
    </row>
    <row r="78" spans="28:34" ht="13.2" x14ac:dyDescent="0.2"/>
    <row r="79" spans="28:34" ht="13.2" x14ac:dyDescent="0.2"/>
    <row r="80" spans="28:34" ht="13.2" x14ac:dyDescent="0.2"/>
    <row r="81" spans="25:34" ht="13.2" x14ac:dyDescent="0.2"/>
    <row r="82" spans="25:34" ht="13.2" x14ac:dyDescent="0.2">
      <c r="Y82" s="250"/>
    </row>
    <row r="83" spans="25:34" ht="13.2" x14ac:dyDescent="0.2">
      <c r="Y83" s="250"/>
      <c r="Z83" s="250"/>
      <c r="AA83" s="250"/>
      <c r="AB83" s="250"/>
      <c r="AC83" s="250"/>
      <c r="AD83" s="250"/>
      <c r="AE83" s="250"/>
      <c r="AF83" s="250"/>
      <c r="AG83" s="250"/>
      <c r="AH83" s="250"/>
    </row>
    <row r="84" spans="25:34" ht="13.2" x14ac:dyDescent="0.2"/>
    <row r="85" spans="25:34" ht="13.2" x14ac:dyDescent="0.2"/>
    <row r="86" spans="25:34" ht="13.2" x14ac:dyDescent="0.2"/>
    <row r="87" spans="25:34" ht="13.2" x14ac:dyDescent="0.2"/>
    <row r="88" spans="25:34" ht="13.2" x14ac:dyDescent="0.2">
      <c r="AH88" s="250"/>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0"/>
      <c r="AG94" s="250"/>
      <c r="AH94" s="250"/>
    </row>
    <row r="95" spans="25:34" ht="13.5" customHeight="1" x14ac:dyDescent="0.2">
      <c r="AH95" s="250"/>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0"/>
    </row>
    <row r="102" spans="33:34" ht="13.5" customHeight="1" x14ac:dyDescent="0.2"/>
    <row r="103" spans="33:34" ht="13.5" customHeight="1" x14ac:dyDescent="0.2"/>
    <row r="104" spans="33:34" ht="13.5" customHeight="1" x14ac:dyDescent="0.2">
      <c r="AG104" s="250"/>
      <c r="AH104" s="250"/>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0"/>
    </row>
    <row r="117" spans="34:122" ht="13.5" customHeight="1" x14ac:dyDescent="0.2"/>
    <row r="118" spans="34:122" ht="13.5" customHeight="1" x14ac:dyDescent="0.2"/>
    <row r="119" spans="34:122" ht="13.5" customHeight="1" x14ac:dyDescent="0.2"/>
    <row r="120" spans="34:122" ht="13.5" customHeight="1" x14ac:dyDescent="0.2">
      <c r="AH120" s="250"/>
    </row>
    <row r="121" spans="34:122" ht="13.5" customHeight="1" x14ac:dyDescent="0.2">
      <c r="AH121" s="250"/>
    </row>
    <row r="122" spans="34:122" ht="13.5" customHeight="1" x14ac:dyDescent="0.2"/>
    <row r="123" spans="34:122" ht="13.5" customHeight="1" x14ac:dyDescent="0.2"/>
    <row r="124" spans="34:122" ht="13.5" customHeight="1" x14ac:dyDescent="0.2"/>
    <row r="125" spans="34:122" ht="13.5" customHeight="1" x14ac:dyDescent="0.2">
      <c r="DR125" s="250" t="s">
        <v>499</v>
      </c>
    </row>
  </sheetData>
  <sheetProtection algorithmName="SHA-512" hashValue="IP98DuaHkDJoqQQuCiH0gdYS5WvjUJMJG1NFvwRNUSeAHwsvp4Gh40iGZW9rhtx89waDWfzUGL1iTJkJRl81KQ==" saltValue="S1ZJWe/adNypOOjenhEmfQ=="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5" zoomScaleNormal="75" zoomScaleSheetLayoutView="55" workbookViewId="0">
      <selection activeCell="A2" sqref="A2"/>
    </sheetView>
  </sheetViews>
  <sheetFormatPr defaultColWidth="0" defaultRowHeight="13.5" customHeight="1" zeroHeight="1" x14ac:dyDescent="0.2"/>
  <cols>
    <col min="1" max="34" width="2.44140625" style="251" customWidth="1"/>
    <col min="35" max="122" width="2.44140625" style="250" customWidth="1"/>
    <col min="123" max="16384" width="2.44140625" style="250" hidden="1"/>
  </cols>
  <sheetData>
    <row r="1" spans="2:34" ht="13.5" customHeight="1" x14ac:dyDescent="0.2">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row>
    <row r="2" spans="2:34" ht="13.2" x14ac:dyDescent="0.2">
      <c r="S2" s="250"/>
      <c r="AH2" s="250"/>
    </row>
    <row r="3" spans="2:34" ht="13.2" x14ac:dyDescent="0.2">
      <c r="C3" s="250"/>
      <c r="D3" s="250"/>
      <c r="E3" s="250"/>
      <c r="F3" s="250"/>
      <c r="G3" s="250"/>
      <c r="H3" s="250"/>
      <c r="I3" s="250"/>
      <c r="J3" s="250"/>
      <c r="K3" s="250"/>
      <c r="L3" s="250"/>
      <c r="M3" s="250"/>
      <c r="N3" s="250"/>
      <c r="O3" s="250"/>
      <c r="P3" s="250"/>
      <c r="Q3" s="250"/>
      <c r="R3" s="250"/>
      <c r="S3" s="250"/>
      <c r="U3" s="250"/>
      <c r="V3" s="250"/>
      <c r="W3" s="250"/>
      <c r="X3" s="250"/>
      <c r="Y3" s="250"/>
      <c r="Z3" s="250"/>
      <c r="AA3" s="250"/>
      <c r="AB3" s="250"/>
      <c r="AC3" s="250"/>
      <c r="AD3" s="250"/>
      <c r="AE3" s="250"/>
      <c r="AF3" s="250"/>
      <c r="AG3" s="250"/>
      <c r="AH3" s="250"/>
    </row>
    <row r="4" spans="2:34" ht="13.2" x14ac:dyDescent="0.2"/>
    <row r="5" spans="2:34" ht="13.2" x14ac:dyDescent="0.2"/>
    <row r="6" spans="2:34" ht="13.2" x14ac:dyDescent="0.2"/>
    <row r="7" spans="2:34" ht="13.2" x14ac:dyDescent="0.2"/>
    <row r="8" spans="2:34" ht="13.2" x14ac:dyDescent="0.2"/>
    <row r="9" spans="2:34" ht="13.2" x14ac:dyDescent="0.2">
      <c r="AH9" s="250"/>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0"/>
    </row>
    <row r="18" spans="12:34" ht="13.2" x14ac:dyDescent="0.2"/>
    <row r="19" spans="12:34" ht="13.2" x14ac:dyDescent="0.2"/>
    <row r="20" spans="12:34" ht="13.2" x14ac:dyDescent="0.2">
      <c r="AH20" s="250"/>
    </row>
    <row r="21" spans="12:34" ht="13.2" x14ac:dyDescent="0.2">
      <c r="AH21" s="250"/>
    </row>
    <row r="22" spans="12:34" ht="13.2" x14ac:dyDescent="0.2"/>
    <row r="23" spans="12:34" ht="13.2" x14ac:dyDescent="0.2"/>
    <row r="24" spans="12:34" ht="13.2" x14ac:dyDescent="0.2">
      <c r="Q24" s="250"/>
    </row>
    <row r="25" spans="12:34" ht="13.2" x14ac:dyDescent="0.2"/>
    <row r="26" spans="12:34" ht="13.2" x14ac:dyDescent="0.2"/>
    <row r="27" spans="12:34" ht="13.2" x14ac:dyDescent="0.2"/>
    <row r="28" spans="12:34" ht="13.2" x14ac:dyDescent="0.2">
      <c r="O28" s="250"/>
      <c r="T28" s="250"/>
      <c r="AH28" s="250"/>
    </row>
    <row r="29" spans="12:34" ht="13.2" x14ac:dyDescent="0.2"/>
    <row r="30" spans="12:34" ht="13.2" x14ac:dyDescent="0.2"/>
    <row r="31" spans="12:34" ht="13.2" x14ac:dyDescent="0.2">
      <c r="Q31" s="250"/>
    </row>
    <row r="32" spans="12:34" ht="13.2" x14ac:dyDescent="0.2">
      <c r="L32" s="250"/>
    </row>
    <row r="33" spans="2:34" ht="13.2" x14ac:dyDescent="0.2">
      <c r="C33" s="250"/>
      <c r="E33" s="250"/>
      <c r="G33" s="250"/>
      <c r="I33" s="250"/>
      <c r="X33" s="250"/>
    </row>
    <row r="34" spans="2:34" ht="13.2" x14ac:dyDescent="0.2">
      <c r="B34" s="250"/>
      <c r="P34" s="250"/>
      <c r="R34" s="250"/>
      <c r="T34" s="250"/>
    </row>
    <row r="35" spans="2:34" ht="13.2" x14ac:dyDescent="0.2">
      <c r="D35" s="250"/>
      <c r="W35" s="250"/>
      <c r="AC35" s="250"/>
      <c r="AD35" s="250"/>
      <c r="AE35" s="250"/>
      <c r="AF35" s="250"/>
      <c r="AG35" s="250"/>
      <c r="AH35" s="250"/>
    </row>
    <row r="36" spans="2:34" ht="13.2" x14ac:dyDescent="0.2">
      <c r="H36" s="250"/>
      <c r="J36" s="250"/>
      <c r="K36" s="250"/>
      <c r="M36" s="250"/>
      <c r="Y36" s="250"/>
      <c r="Z36" s="250"/>
      <c r="AA36" s="250"/>
      <c r="AB36" s="250"/>
      <c r="AC36" s="250"/>
      <c r="AD36" s="250"/>
      <c r="AE36" s="250"/>
      <c r="AF36" s="250"/>
      <c r="AG36" s="250"/>
      <c r="AH36" s="250"/>
    </row>
    <row r="37" spans="2:34" ht="13.2" x14ac:dyDescent="0.2">
      <c r="AH37" s="250"/>
    </row>
    <row r="38" spans="2:34" ht="13.2" x14ac:dyDescent="0.2">
      <c r="AG38" s="250"/>
      <c r="AH38" s="250"/>
    </row>
    <row r="39" spans="2:34" ht="13.2" x14ac:dyDescent="0.2"/>
    <row r="40" spans="2:34" ht="13.2" x14ac:dyDescent="0.2">
      <c r="X40" s="250"/>
    </row>
    <row r="41" spans="2:34" ht="13.2" x14ac:dyDescent="0.2">
      <c r="R41" s="250"/>
    </row>
    <row r="42" spans="2:34" ht="13.2" x14ac:dyDescent="0.2">
      <c r="W42" s="250"/>
    </row>
    <row r="43" spans="2:34" ht="13.2" x14ac:dyDescent="0.2">
      <c r="Y43" s="250"/>
      <c r="Z43" s="250"/>
      <c r="AA43" s="250"/>
      <c r="AB43" s="250"/>
      <c r="AC43" s="250"/>
      <c r="AD43" s="250"/>
      <c r="AE43" s="250"/>
      <c r="AF43" s="250"/>
      <c r="AG43" s="250"/>
      <c r="AH43" s="250"/>
    </row>
    <row r="44" spans="2:34" ht="13.2" x14ac:dyDescent="0.2">
      <c r="AH44" s="250"/>
    </row>
    <row r="45" spans="2:34" ht="13.2" x14ac:dyDescent="0.2">
      <c r="X45" s="250"/>
    </row>
    <row r="46" spans="2:34" ht="13.2" x14ac:dyDescent="0.2"/>
    <row r="47" spans="2:34" ht="13.2" x14ac:dyDescent="0.2"/>
    <row r="48" spans="2:34" ht="13.2" x14ac:dyDescent="0.2">
      <c r="W48" s="250"/>
      <c r="Y48" s="250"/>
      <c r="Z48" s="250"/>
      <c r="AA48" s="250"/>
      <c r="AB48" s="250"/>
      <c r="AC48" s="250"/>
      <c r="AD48" s="250"/>
      <c r="AE48" s="250"/>
      <c r="AF48" s="250"/>
      <c r="AG48" s="250"/>
      <c r="AH48" s="250"/>
    </row>
    <row r="49" spans="28:34" ht="13.2" x14ac:dyDescent="0.2"/>
    <row r="50" spans="28:34" ht="13.2" x14ac:dyDescent="0.2">
      <c r="AE50" s="250"/>
      <c r="AF50" s="250"/>
      <c r="AG50" s="250"/>
      <c r="AH50" s="250"/>
    </row>
    <row r="51" spans="28:34" ht="13.2" x14ac:dyDescent="0.2">
      <c r="AC51" s="250"/>
      <c r="AD51" s="250"/>
      <c r="AE51" s="250"/>
      <c r="AF51" s="250"/>
      <c r="AG51" s="250"/>
      <c r="AH51" s="250"/>
    </row>
    <row r="52" spans="28:34" ht="13.2" x14ac:dyDescent="0.2"/>
    <row r="53" spans="28:34" ht="13.2" x14ac:dyDescent="0.2">
      <c r="AF53" s="250"/>
      <c r="AG53" s="250"/>
      <c r="AH53" s="250"/>
    </row>
    <row r="54" spans="28:34" ht="13.2" x14ac:dyDescent="0.2">
      <c r="AH54" s="250"/>
    </row>
    <row r="55" spans="28:34" ht="13.2" x14ac:dyDescent="0.2"/>
    <row r="56" spans="28:34" ht="13.2" x14ac:dyDescent="0.2">
      <c r="AB56" s="250"/>
      <c r="AC56" s="250"/>
      <c r="AD56" s="250"/>
      <c r="AE56" s="250"/>
      <c r="AF56" s="250"/>
      <c r="AG56" s="250"/>
      <c r="AH56" s="250"/>
    </row>
    <row r="57" spans="28:34" ht="13.2" x14ac:dyDescent="0.2">
      <c r="AH57" s="250"/>
    </row>
    <row r="58" spans="28:34" ht="13.2" x14ac:dyDescent="0.2">
      <c r="AH58" s="250"/>
    </row>
    <row r="59" spans="28:34" ht="13.2" x14ac:dyDescent="0.2">
      <c r="AG59" s="250"/>
      <c r="AH59" s="250"/>
    </row>
    <row r="60" spans="28:34" ht="13.2" x14ac:dyDescent="0.2"/>
    <row r="61" spans="28:34" ht="13.2" x14ac:dyDescent="0.2"/>
    <row r="62" spans="28:34" ht="13.2" x14ac:dyDescent="0.2"/>
    <row r="63" spans="28:34" ht="13.2" x14ac:dyDescent="0.2">
      <c r="AH63" s="250"/>
    </row>
    <row r="64" spans="28:34" ht="13.2" x14ac:dyDescent="0.2">
      <c r="AG64" s="250"/>
      <c r="AH64" s="250"/>
    </row>
    <row r="65" spans="28:34" ht="13.2" x14ac:dyDescent="0.2"/>
    <row r="66" spans="28:34" ht="13.2" x14ac:dyDescent="0.2"/>
    <row r="67" spans="28:34" ht="13.2" x14ac:dyDescent="0.2"/>
    <row r="68" spans="28:34" ht="13.2" x14ac:dyDescent="0.2">
      <c r="AB68" s="250"/>
      <c r="AC68" s="250"/>
      <c r="AD68" s="250"/>
      <c r="AE68" s="250"/>
      <c r="AF68" s="250"/>
      <c r="AG68" s="250"/>
      <c r="AH68" s="250"/>
    </row>
    <row r="69" spans="28:34" ht="13.2" x14ac:dyDescent="0.2">
      <c r="AF69" s="250"/>
      <c r="AG69" s="250"/>
      <c r="AH69" s="250"/>
    </row>
    <row r="70" spans="28:34" ht="13.2" x14ac:dyDescent="0.2"/>
    <row r="71" spans="28:34" ht="13.2" x14ac:dyDescent="0.2"/>
    <row r="72" spans="28:34" ht="13.2" x14ac:dyDescent="0.2"/>
    <row r="73" spans="28:34" ht="13.2" x14ac:dyDescent="0.2"/>
    <row r="74" spans="28:34" ht="13.2" x14ac:dyDescent="0.2"/>
    <row r="75" spans="28:34" ht="13.2" x14ac:dyDescent="0.2">
      <c r="AH75" s="250"/>
    </row>
    <row r="76" spans="28:34" ht="13.2" x14ac:dyDescent="0.2">
      <c r="AF76" s="250"/>
      <c r="AG76" s="250"/>
      <c r="AH76" s="250"/>
    </row>
    <row r="77" spans="28:34" ht="13.2" x14ac:dyDescent="0.2">
      <c r="AG77" s="250"/>
      <c r="AH77" s="250"/>
    </row>
    <row r="78" spans="28:34" ht="13.2" x14ac:dyDescent="0.2"/>
    <row r="79" spans="28:34" ht="13.2" x14ac:dyDescent="0.2"/>
    <row r="80" spans="28:34" ht="13.2" x14ac:dyDescent="0.2"/>
    <row r="81" spans="25:34" ht="13.2" x14ac:dyDescent="0.2"/>
    <row r="82" spans="25:34" ht="13.2" x14ac:dyDescent="0.2">
      <c r="Y82" s="250"/>
    </row>
    <row r="83" spans="25:34" ht="13.2" x14ac:dyDescent="0.2">
      <c r="Y83" s="250"/>
      <c r="Z83" s="250"/>
      <c r="AA83" s="250"/>
      <c r="AB83" s="250"/>
      <c r="AC83" s="250"/>
      <c r="AD83" s="250"/>
      <c r="AE83" s="250"/>
      <c r="AF83" s="250"/>
      <c r="AG83" s="250"/>
      <c r="AH83" s="250"/>
    </row>
    <row r="84" spans="25:34" ht="13.2" x14ac:dyDescent="0.2"/>
    <row r="85" spans="25:34" ht="13.2" x14ac:dyDescent="0.2"/>
    <row r="86" spans="25:34" ht="13.2" x14ac:dyDescent="0.2"/>
    <row r="87" spans="25:34" ht="13.2" x14ac:dyDescent="0.2"/>
    <row r="88" spans="25:34" ht="13.2" x14ac:dyDescent="0.2">
      <c r="AH88" s="250"/>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0"/>
      <c r="AG94" s="250"/>
      <c r="AH94" s="250"/>
    </row>
    <row r="95" spans="25:34" ht="13.5" customHeight="1" x14ac:dyDescent="0.2">
      <c r="AH95" s="250"/>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0"/>
    </row>
    <row r="102" spans="33:34" ht="13.5" customHeight="1" x14ac:dyDescent="0.2"/>
    <row r="103" spans="33:34" ht="13.5" customHeight="1" x14ac:dyDescent="0.2"/>
    <row r="104" spans="33:34" ht="13.5" customHeight="1" x14ac:dyDescent="0.2">
      <c r="AG104" s="250"/>
      <c r="AH104" s="250"/>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0"/>
    </row>
    <row r="117" spans="34:122" ht="13.5" customHeight="1" x14ac:dyDescent="0.2"/>
    <row r="118" spans="34:122" ht="13.5" customHeight="1" x14ac:dyDescent="0.2"/>
    <row r="119" spans="34:122" ht="13.5" customHeight="1" x14ac:dyDescent="0.2"/>
    <row r="120" spans="34:122" ht="13.5" customHeight="1" x14ac:dyDescent="0.2">
      <c r="AH120" s="250"/>
    </row>
    <row r="121" spans="34:122" ht="13.5" customHeight="1" x14ac:dyDescent="0.2">
      <c r="AH121" s="250"/>
    </row>
    <row r="122" spans="34:122" ht="13.5" customHeight="1" x14ac:dyDescent="0.2"/>
    <row r="123" spans="34:122" ht="13.5" customHeight="1" x14ac:dyDescent="0.2"/>
    <row r="124" spans="34:122" ht="13.5" customHeight="1" x14ac:dyDescent="0.2"/>
    <row r="125" spans="34:122" ht="13.5" customHeight="1" x14ac:dyDescent="0.2">
      <c r="DR125" s="250" t="s">
        <v>499</v>
      </c>
    </row>
  </sheetData>
  <sheetProtection algorithmName="SHA-512" hashValue="fa820FnsfcYtTaGTy55QbbiatJB83OGqmfHYyAOJJtVfpqP3HT6sx8p2bA4zmcdpyBLvgjQKmo5dpo7cDsf47w==" saltValue="7HANu+uX3OTJDFdS5hOctQ=="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1" customWidth="1"/>
    <col min="2" max="8" width="13.33203125" style="141" customWidth="1"/>
    <col min="9" max="16384" width="11.109375" style="141"/>
  </cols>
  <sheetData>
    <row r="1" spans="1:8" x14ac:dyDescent="0.2">
      <c r="A1" s="135"/>
      <c r="B1" s="136"/>
      <c r="C1" s="137"/>
      <c r="D1" s="138"/>
      <c r="E1" s="139"/>
      <c r="F1" s="139"/>
      <c r="G1" s="139"/>
      <c r="H1" s="140"/>
    </row>
    <row r="2" spans="1:8" x14ac:dyDescent="0.2">
      <c r="A2" s="142"/>
      <c r="B2" s="143"/>
      <c r="C2" s="144"/>
      <c r="D2" s="145" t="s">
        <v>52</v>
      </c>
      <c r="E2" s="146"/>
      <c r="F2" s="147" t="s">
        <v>549</v>
      </c>
      <c r="G2" s="148"/>
      <c r="H2" s="149"/>
    </row>
    <row r="3" spans="1:8" x14ac:dyDescent="0.2">
      <c r="A3" s="145" t="s">
        <v>542</v>
      </c>
      <c r="B3" s="150"/>
      <c r="C3" s="151"/>
      <c r="D3" s="152">
        <v>305084</v>
      </c>
      <c r="E3" s="153"/>
      <c r="F3" s="154">
        <v>291173</v>
      </c>
      <c r="G3" s="155"/>
      <c r="H3" s="156"/>
    </row>
    <row r="4" spans="1:8" x14ac:dyDescent="0.2">
      <c r="A4" s="157"/>
      <c r="B4" s="158"/>
      <c r="C4" s="159"/>
      <c r="D4" s="160">
        <v>24065</v>
      </c>
      <c r="E4" s="161"/>
      <c r="F4" s="162">
        <v>119071</v>
      </c>
      <c r="G4" s="163"/>
      <c r="H4" s="164"/>
    </row>
    <row r="5" spans="1:8" x14ac:dyDescent="0.2">
      <c r="A5" s="145" t="s">
        <v>544</v>
      </c>
      <c r="B5" s="150"/>
      <c r="C5" s="151"/>
      <c r="D5" s="152">
        <v>959345</v>
      </c>
      <c r="E5" s="153"/>
      <c r="F5" s="154">
        <v>271581</v>
      </c>
      <c r="G5" s="155"/>
      <c r="H5" s="156"/>
    </row>
    <row r="6" spans="1:8" x14ac:dyDescent="0.2">
      <c r="A6" s="157"/>
      <c r="B6" s="158"/>
      <c r="C6" s="159"/>
      <c r="D6" s="160">
        <v>24264</v>
      </c>
      <c r="E6" s="161"/>
      <c r="F6" s="162">
        <v>117844</v>
      </c>
      <c r="G6" s="163"/>
      <c r="H6" s="164"/>
    </row>
    <row r="7" spans="1:8" x14ac:dyDescent="0.2">
      <c r="A7" s="145" t="s">
        <v>545</v>
      </c>
      <c r="B7" s="150"/>
      <c r="C7" s="151"/>
      <c r="D7" s="152">
        <v>1677475</v>
      </c>
      <c r="E7" s="153"/>
      <c r="F7" s="154">
        <v>268375</v>
      </c>
      <c r="G7" s="155"/>
      <c r="H7" s="156"/>
    </row>
    <row r="8" spans="1:8" x14ac:dyDescent="0.2">
      <c r="A8" s="157"/>
      <c r="B8" s="158"/>
      <c r="C8" s="159"/>
      <c r="D8" s="160">
        <v>18599</v>
      </c>
      <c r="E8" s="161"/>
      <c r="F8" s="162">
        <v>119602</v>
      </c>
      <c r="G8" s="163"/>
      <c r="H8" s="164"/>
    </row>
    <row r="9" spans="1:8" x14ac:dyDescent="0.2">
      <c r="A9" s="145" t="s">
        <v>546</v>
      </c>
      <c r="B9" s="150"/>
      <c r="C9" s="151"/>
      <c r="D9" s="152">
        <v>1245792</v>
      </c>
      <c r="E9" s="153"/>
      <c r="F9" s="154">
        <v>301035</v>
      </c>
      <c r="G9" s="155"/>
      <c r="H9" s="156"/>
    </row>
    <row r="10" spans="1:8" x14ac:dyDescent="0.2">
      <c r="A10" s="157"/>
      <c r="B10" s="158"/>
      <c r="C10" s="159"/>
      <c r="D10" s="160">
        <v>22894</v>
      </c>
      <c r="E10" s="161"/>
      <c r="F10" s="162">
        <v>154376</v>
      </c>
      <c r="G10" s="163"/>
      <c r="H10" s="164"/>
    </row>
    <row r="11" spans="1:8" x14ac:dyDescent="0.2">
      <c r="A11" s="145" t="s">
        <v>547</v>
      </c>
      <c r="B11" s="150"/>
      <c r="C11" s="151"/>
      <c r="D11" s="152">
        <v>1089783</v>
      </c>
      <c r="E11" s="153"/>
      <c r="F11" s="154">
        <v>277467</v>
      </c>
      <c r="G11" s="155"/>
      <c r="H11" s="156"/>
    </row>
    <row r="12" spans="1:8" x14ac:dyDescent="0.2">
      <c r="A12" s="157"/>
      <c r="B12" s="158"/>
      <c r="C12" s="165"/>
      <c r="D12" s="160">
        <v>127579</v>
      </c>
      <c r="E12" s="161"/>
      <c r="F12" s="162">
        <v>128378</v>
      </c>
      <c r="G12" s="163"/>
      <c r="H12" s="164"/>
    </row>
    <row r="13" spans="1:8" x14ac:dyDescent="0.2">
      <c r="A13" s="145"/>
      <c r="B13" s="150"/>
      <c r="C13" s="166"/>
      <c r="D13" s="167">
        <v>1055496</v>
      </c>
      <c r="E13" s="168"/>
      <c r="F13" s="169">
        <v>281926</v>
      </c>
      <c r="G13" s="170"/>
      <c r="H13" s="156"/>
    </row>
    <row r="14" spans="1:8" x14ac:dyDescent="0.2">
      <c r="A14" s="157"/>
      <c r="B14" s="158"/>
      <c r="C14" s="159"/>
      <c r="D14" s="160">
        <v>43480</v>
      </c>
      <c r="E14" s="161"/>
      <c r="F14" s="162">
        <v>127854</v>
      </c>
      <c r="G14" s="163"/>
      <c r="H14" s="164"/>
    </row>
    <row r="17" spans="1:11" x14ac:dyDescent="0.2">
      <c r="A17" s="141" t="s">
        <v>53</v>
      </c>
    </row>
    <row r="18" spans="1:11" x14ac:dyDescent="0.2">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2">
      <c r="A19" s="171" t="s">
        <v>54</v>
      </c>
      <c r="B19" s="171">
        <f>ROUND(VALUE(SUBSTITUTE(実質収支比率等に係る経年分析!F$48,"▲","-")),2)</f>
        <v>20.14</v>
      </c>
      <c r="C19" s="171">
        <f>ROUND(VALUE(SUBSTITUTE(実質収支比率等に係る経年分析!G$48,"▲","-")),2)</f>
        <v>31.18</v>
      </c>
      <c r="D19" s="171">
        <f>ROUND(VALUE(SUBSTITUTE(実質収支比率等に係る経年分析!H$48,"▲","-")),2)</f>
        <v>52.52</v>
      </c>
      <c r="E19" s="171">
        <f>ROUND(VALUE(SUBSTITUTE(実質収支比率等に係る経年分析!I$48,"▲","-")),2)</f>
        <v>48.66</v>
      </c>
      <c r="F19" s="171">
        <f>ROUND(VALUE(SUBSTITUTE(実質収支比率等に係る経年分析!J$48,"▲","-")),2)</f>
        <v>54.12</v>
      </c>
    </row>
    <row r="20" spans="1:11" x14ac:dyDescent="0.2">
      <c r="A20" s="171" t="s">
        <v>55</v>
      </c>
      <c r="B20" s="171">
        <f>ROUND(VALUE(SUBSTITUTE(実質収支比率等に係る経年分析!F$47,"▲","-")),2)</f>
        <v>132.97999999999999</v>
      </c>
      <c r="C20" s="171">
        <f>ROUND(VALUE(SUBSTITUTE(実質収支比率等に係る経年分析!G$47,"▲","-")),2)</f>
        <v>134.44999999999999</v>
      </c>
      <c r="D20" s="171">
        <f>ROUND(VALUE(SUBSTITUTE(実質収支比率等に係る経年分析!H$47,"▲","-")),2)</f>
        <v>130.91999999999999</v>
      </c>
      <c r="E20" s="171">
        <f>ROUND(VALUE(SUBSTITUTE(実質収支比率等に係る経年分析!I$47,"▲","-")),2)</f>
        <v>130.80000000000001</v>
      </c>
      <c r="F20" s="171">
        <f>ROUND(VALUE(SUBSTITUTE(実質収支比率等に係る経年分析!J$47,"▲","-")),2)</f>
        <v>125.14</v>
      </c>
    </row>
    <row r="21" spans="1:11" x14ac:dyDescent="0.2">
      <c r="A21" s="171" t="s">
        <v>56</v>
      </c>
      <c r="B21" s="171">
        <f>IF(ISNUMBER(VALUE(SUBSTITUTE(実質収支比率等に係る経年分析!F$49,"▲","-"))),ROUND(VALUE(SUBSTITUTE(実質収支比率等に係る経年分析!F$49,"▲","-")),2),NA())</f>
        <v>-7.47</v>
      </c>
      <c r="C21" s="171">
        <f>IF(ISNUMBER(VALUE(SUBSTITUTE(実質収支比率等に係る経年分析!G$49,"▲","-"))),ROUND(VALUE(SUBSTITUTE(実質収支比率等に係る経年分析!G$49,"▲","-")),2),NA())</f>
        <v>9.23</v>
      </c>
      <c r="D21" s="171">
        <f>IF(ISNUMBER(VALUE(SUBSTITUTE(実質収支比率等に係る経年分析!H$49,"▲","-"))),ROUND(VALUE(SUBSTITUTE(実質収支比率等に係る経年分析!H$49,"▲","-")),2),NA())</f>
        <v>16.239999999999998</v>
      </c>
      <c r="E21" s="171">
        <f>IF(ISNUMBER(VALUE(SUBSTITUTE(実質収支比率等に係る経年分析!I$49,"▲","-"))),ROUND(VALUE(SUBSTITUTE(実質収支比率等に係る経年分析!I$49,"▲","-")),2),NA())</f>
        <v>3.37</v>
      </c>
      <c r="F21" s="171">
        <f>IF(ISNUMBER(VALUE(SUBSTITUTE(実質収支比率等に係る経年分析!J$49,"▲","-"))),ROUND(VALUE(SUBSTITUTE(実質収支比率等に係る経年分析!J$49,"▲","-")),2),NA())</f>
        <v>13.26</v>
      </c>
    </row>
    <row r="24" spans="1:11" x14ac:dyDescent="0.2">
      <c r="A24" s="141" t="s">
        <v>57</v>
      </c>
    </row>
    <row r="25" spans="1:11" x14ac:dyDescent="0.2">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2">
      <c r="A26" s="172"/>
      <c r="B26" s="172" t="s">
        <v>58</v>
      </c>
      <c r="C26" s="172" t="s">
        <v>59</v>
      </c>
      <c r="D26" s="172" t="s">
        <v>58</v>
      </c>
      <c r="E26" s="172" t="s">
        <v>59</v>
      </c>
      <c r="F26" s="172" t="s">
        <v>58</v>
      </c>
      <c r="G26" s="172" t="s">
        <v>59</v>
      </c>
      <c r="H26" s="172" t="s">
        <v>58</v>
      </c>
      <c r="I26" s="172" t="s">
        <v>59</v>
      </c>
      <c r="J26" s="172" t="s">
        <v>58</v>
      </c>
      <c r="K26" s="172" t="s">
        <v>59</v>
      </c>
    </row>
    <row r="27" spans="1:11" x14ac:dyDescent="0.2">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1.1599999999999999</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v>
      </c>
      <c r="F27" s="172" t="e">
        <f>IF(ROUND(VALUE(SUBSTITUTE(連結実質赤字比率に係る赤字・黒字の構成分析!H$43,"▲", "-")), 2) &lt; 0, ABS(ROUND(VALUE(SUBSTITUTE(連結実質赤字比率に係る赤字・黒字の構成分析!H$43,"▲", "-")), 2)), NA())</f>
        <v>#VALUE!</v>
      </c>
      <c r="G27" s="172" t="e">
        <f>IF(ROUND(VALUE(SUBSTITUTE(連結実質赤字比率に係る赤字・黒字の構成分析!H$43,"▲", "-")), 2) &gt;= 0, ABS(ROUND(VALUE(SUBSTITUTE(連結実質赤字比率に係る赤字・黒字の構成分析!H$43,"▲", "-")), 2)), NA())</f>
        <v>#VALUE!</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x14ac:dyDescent="0.2">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2">
      <c r="A29" s="172" t="e">
        <f>IF(連結実質赤字比率に係る赤字・黒字の構成分析!C$41="",NA(),連結実質赤字比率に係る赤字・黒字の構成分析!C$41)</f>
        <v>#N/A</v>
      </c>
      <c r="B29" s="172" t="e">
        <f>IF(ROUND(VALUE(SUBSTITUTE(連結実質赤字比率に係る赤字・黒字の構成分析!F$41,"▲", "-")), 2) &lt; 0, ABS(ROUND(VALUE(SUBSTITUTE(連結実質赤字比率に係る赤字・黒字の構成分析!F$41,"▲", "-")), 2)), NA())</f>
        <v>#VALUE!</v>
      </c>
      <c r="C29" s="172" t="e">
        <f>IF(ROUND(VALUE(SUBSTITUTE(連結実質赤字比率に係る赤字・黒字の構成分析!F$41,"▲", "-")), 2) &gt;= 0, ABS(ROUND(VALUE(SUBSTITUTE(連結実質赤字比率に係る赤字・黒字の構成分析!F$41,"▲", "-")), 2)), NA())</f>
        <v>#VALUE!</v>
      </c>
      <c r="D29" s="172" t="e">
        <f>IF(ROUND(VALUE(SUBSTITUTE(連結実質赤字比率に係る赤字・黒字の構成分析!G$41,"▲", "-")), 2) &lt; 0, ABS(ROUND(VALUE(SUBSTITUTE(連結実質赤字比率に係る赤字・黒字の構成分析!G$41,"▲", "-")), 2)), NA())</f>
        <v>#VALUE!</v>
      </c>
      <c r="E29" s="172" t="e">
        <f>IF(ROUND(VALUE(SUBSTITUTE(連結実質赤字比率に係る赤字・黒字の構成分析!G$41,"▲", "-")), 2) &gt;= 0, ABS(ROUND(VALUE(SUBSTITUTE(連結実質赤字比率に係る赤字・黒字の構成分析!G$41,"▲", "-")), 2)), NA())</f>
        <v>#VALUE!</v>
      </c>
      <c r="F29" s="172" t="e">
        <f>IF(ROUND(VALUE(SUBSTITUTE(連結実質赤字比率に係る赤字・黒字の構成分析!H$41,"▲", "-")), 2) &lt; 0, ABS(ROUND(VALUE(SUBSTITUTE(連結実質赤字比率に係る赤字・黒字の構成分析!H$41,"▲", "-")), 2)), NA())</f>
        <v>#VALUE!</v>
      </c>
      <c r="G29" s="172" t="e">
        <f>IF(ROUND(VALUE(SUBSTITUTE(連結実質赤字比率に係る赤字・黒字の構成分析!H$41,"▲", "-")), 2) &gt;= 0, ABS(ROUND(VALUE(SUBSTITUTE(連結実質赤字比率に係る赤字・黒字の構成分析!H$41,"▲", "-")), 2)), NA())</f>
        <v>#VALUE!</v>
      </c>
      <c r="H29" s="172" t="e">
        <f>IF(ROUND(VALUE(SUBSTITUTE(連結実質赤字比率に係る赤字・黒字の構成分析!I$41,"▲", "-")), 2) &lt; 0, ABS(ROUND(VALUE(SUBSTITUTE(連結実質赤字比率に係る赤字・黒字の構成分析!I$41,"▲", "-")), 2)), NA())</f>
        <v>#VALUE!</v>
      </c>
      <c r="I29" s="172" t="e">
        <f>IF(ROUND(VALUE(SUBSTITUTE(連結実質赤字比率に係る赤字・黒字の構成分析!I$41,"▲", "-")), 2) &gt;= 0, ABS(ROUND(VALUE(SUBSTITUTE(連結実質赤字比率に係る赤字・黒字の構成分析!I$41,"▲", "-")), 2)), NA())</f>
        <v>#VALUE!</v>
      </c>
      <c r="J29" s="172" t="e">
        <f>IF(ROUND(VALUE(SUBSTITUTE(連結実質赤字比率に係る赤字・黒字の構成分析!J$41,"▲", "-")), 2) &lt; 0, ABS(ROUND(VALUE(SUBSTITUTE(連結実質赤字比率に係る赤字・黒字の構成分析!J$41,"▲", "-")), 2)), NA())</f>
        <v>#VALUE!</v>
      </c>
      <c r="K29" s="172" t="e">
        <f>IF(ROUND(VALUE(SUBSTITUTE(連結実質赤字比率に係る赤字・黒字の構成分析!J$41,"▲", "-")), 2) &gt;= 0, ABS(ROUND(VALUE(SUBSTITUTE(連結実質赤字比率に係る赤字・黒字の構成分析!J$41,"▲", "-")), 2)), NA())</f>
        <v>#VALUE!</v>
      </c>
    </row>
    <row r="30" spans="1:11" x14ac:dyDescent="0.2">
      <c r="A30" s="172" t="e">
        <f>IF(連結実質赤字比率に係る赤字・黒字の構成分析!C$40="",NA(),連結実質赤字比率に係る赤字・黒字の構成分析!C$40)</f>
        <v>#N/A</v>
      </c>
      <c r="B30" s="172" t="e">
        <f>IF(ROUND(VALUE(SUBSTITUTE(連結実質赤字比率に係る赤字・黒字の構成分析!F$40,"▲", "-")), 2) &lt; 0, ABS(ROUND(VALUE(SUBSTITUTE(連結実質赤字比率に係る赤字・黒字の構成分析!F$40,"▲", "-")), 2)), NA())</f>
        <v>#VALUE!</v>
      </c>
      <c r="C30" s="172" t="e">
        <f>IF(ROUND(VALUE(SUBSTITUTE(連結実質赤字比率に係る赤字・黒字の構成分析!F$40,"▲", "-")), 2) &gt;= 0, ABS(ROUND(VALUE(SUBSTITUTE(連結実質赤字比率に係る赤字・黒字の構成分析!F$40,"▲", "-")), 2)), NA())</f>
        <v>#VALUE!</v>
      </c>
      <c r="D30" s="172" t="e">
        <f>IF(ROUND(VALUE(SUBSTITUTE(連結実質赤字比率に係る赤字・黒字の構成分析!G$40,"▲", "-")), 2) &lt; 0, ABS(ROUND(VALUE(SUBSTITUTE(連結実質赤字比率に係る赤字・黒字の構成分析!G$40,"▲", "-")), 2)), NA())</f>
        <v>#VALUE!</v>
      </c>
      <c r="E30" s="172" t="e">
        <f>IF(ROUND(VALUE(SUBSTITUTE(連結実質赤字比率に係る赤字・黒字の構成分析!G$40,"▲", "-")), 2) &gt;= 0, ABS(ROUND(VALUE(SUBSTITUTE(連結実質赤字比率に係る赤字・黒字の構成分析!G$40,"▲", "-")), 2)), NA())</f>
        <v>#VALUE!</v>
      </c>
      <c r="F30" s="172" t="e">
        <f>IF(ROUND(VALUE(SUBSTITUTE(連結実質赤字比率に係る赤字・黒字の構成分析!H$40,"▲", "-")), 2) &lt; 0, ABS(ROUND(VALUE(SUBSTITUTE(連結実質赤字比率に係る赤字・黒字の構成分析!H$40,"▲", "-")), 2)), NA())</f>
        <v>#VALUE!</v>
      </c>
      <c r="G30" s="172" t="e">
        <f>IF(ROUND(VALUE(SUBSTITUTE(連結実質赤字比率に係る赤字・黒字の構成分析!H$40,"▲", "-")), 2) &gt;= 0, ABS(ROUND(VALUE(SUBSTITUTE(連結実質赤字比率に係る赤字・黒字の構成分析!H$40,"▲", "-")), 2)), NA())</f>
        <v>#VALUE!</v>
      </c>
      <c r="H30" s="172" t="e">
        <f>IF(ROUND(VALUE(SUBSTITUTE(連結実質赤字比率に係る赤字・黒字の構成分析!I$40,"▲", "-")), 2) &lt; 0, ABS(ROUND(VALUE(SUBSTITUTE(連結実質赤字比率に係る赤字・黒字の構成分析!I$40,"▲", "-")), 2)), NA())</f>
        <v>#VALUE!</v>
      </c>
      <c r="I30" s="172" t="e">
        <f>IF(ROUND(VALUE(SUBSTITUTE(連結実質赤字比率に係る赤字・黒字の構成分析!I$40,"▲", "-")), 2) &gt;= 0, ABS(ROUND(VALUE(SUBSTITUTE(連結実質赤字比率に係る赤字・黒字の構成分析!I$40,"▲", "-")), 2)), NA())</f>
        <v>#VALUE!</v>
      </c>
      <c r="J30" s="172" t="e">
        <f>IF(ROUND(VALUE(SUBSTITUTE(連結実質赤字比率に係る赤字・黒字の構成分析!J$40,"▲", "-")), 2) &lt; 0, ABS(ROUND(VALUE(SUBSTITUTE(連結実質赤字比率に係る赤字・黒字の構成分析!J$40,"▲", "-")), 2)), NA())</f>
        <v>#VALUE!</v>
      </c>
      <c r="K30" s="172" t="e">
        <f>IF(ROUND(VALUE(SUBSTITUTE(連結実質赤字比率に係る赤字・黒字の構成分析!J$40,"▲", "-")), 2) &gt;= 0, ABS(ROUND(VALUE(SUBSTITUTE(連結実質赤字比率に係る赤字・黒字の構成分析!J$40,"▲", "-")), 2)), NA())</f>
        <v>#VALUE!</v>
      </c>
    </row>
    <row r="31" spans="1:11" x14ac:dyDescent="0.2">
      <c r="A31" s="172" t="str">
        <f>IF(連結実質赤字比率に係る赤字・黒字の構成分析!C$39="",NA(),連結実質赤字比率に係る赤字・黒字の構成分析!C$39)</f>
        <v>公有林整備事業特別会計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v>
      </c>
    </row>
    <row r="32" spans="1:11" x14ac:dyDescent="0.2">
      <c r="A32" s="172" t="str">
        <f>IF(連結実質赤字比率に係る赤字・黒字の構成分析!C$38="",NA(),連結実質赤字比率に係る赤字・黒字の構成分析!C$38)</f>
        <v>後期高齢者医療特別会計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0.3</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0.12</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0.03</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0.02</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0.02</v>
      </c>
    </row>
    <row r="33" spans="1:16" x14ac:dyDescent="0.2">
      <c r="A33" s="172" t="str">
        <f>IF(連結実質赤字比率に係る赤字・黒字の構成分析!C$37="",NA(),連結実質赤字比率に係る赤字・黒字の構成分析!C$37)</f>
        <v>介護保険特別会計（保険事業勘定）</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4.34</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6.49</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7.66</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3.56</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0.31</v>
      </c>
    </row>
    <row r="34" spans="1:16" x14ac:dyDescent="0.2">
      <c r="A34" s="172" t="str">
        <f>IF(連結実質赤字比率に係る赤字・黒字の構成分析!C$36="",NA(),連結実質赤字比率に係る赤字・黒字の構成分析!C$36)</f>
        <v>公共下水道事業特別会計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0.03</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0.01</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0.09</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0.56999999999999995</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1.33</v>
      </c>
    </row>
    <row r="35" spans="1:16" x14ac:dyDescent="0.2">
      <c r="A35" s="172" t="str">
        <f>IF(連結実質赤字比率に係る赤字・黒字の構成分析!C$35="",NA(),連結実質赤字比率に係る赤字・黒字の構成分析!C$35)</f>
        <v>国民健康保険特別会計（事業勘定）</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1.3</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0.37</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1.01</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2.2799999999999998</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2.37</v>
      </c>
    </row>
    <row r="36" spans="1:16" x14ac:dyDescent="0.2">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20.13</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34.71</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52.52</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48.94</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54.11</v>
      </c>
    </row>
    <row r="39" spans="1:16" x14ac:dyDescent="0.2">
      <c r="A39" s="141" t="s">
        <v>60</v>
      </c>
    </row>
    <row r="40" spans="1:16" x14ac:dyDescent="0.2">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2">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2">
      <c r="A42" s="173" t="s">
        <v>63</v>
      </c>
      <c r="B42" s="173"/>
      <c r="C42" s="173"/>
      <c r="D42" s="173">
        <f>'実質公債費比率（分子）の構造'!K$52</f>
        <v>303</v>
      </c>
      <c r="E42" s="173"/>
      <c r="F42" s="173"/>
      <c r="G42" s="173">
        <f>'実質公債費比率（分子）の構造'!L$52</f>
        <v>291</v>
      </c>
      <c r="H42" s="173"/>
      <c r="I42" s="173"/>
      <c r="J42" s="173">
        <f>'実質公債費比率（分子）の構造'!M$52</f>
        <v>290</v>
      </c>
      <c r="K42" s="173"/>
      <c r="L42" s="173"/>
      <c r="M42" s="173">
        <f>'実質公債費比率（分子）の構造'!N$52</f>
        <v>290</v>
      </c>
      <c r="N42" s="173"/>
      <c r="O42" s="173"/>
      <c r="P42" s="173">
        <f>'実質公債費比率（分子）の構造'!O$52</f>
        <v>287</v>
      </c>
    </row>
    <row r="43" spans="1:16" x14ac:dyDescent="0.2">
      <c r="A43" s="173" t="s">
        <v>64</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2">
      <c r="A44" s="173" t="s">
        <v>65</v>
      </c>
      <c r="B44" s="173">
        <f>'実質公債費比率（分子）の構造'!K$50</f>
        <v>13</v>
      </c>
      <c r="C44" s="173"/>
      <c r="D44" s="173"/>
      <c r="E44" s="173">
        <f>'実質公債費比率（分子）の構造'!L$50</f>
        <v>13</v>
      </c>
      <c r="F44" s="173"/>
      <c r="G44" s="173"/>
      <c r="H44" s="173">
        <f>'実質公債費比率（分子）の構造'!M$50</f>
        <v>13</v>
      </c>
      <c r="I44" s="173"/>
      <c r="J44" s="173"/>
      <c r="K44" s="173">
        <f>'実質公債費比率（分子）の構造'!N$50</f>
        <v>12</v>
      </c>
      <c r="L44" s="173"/>
      <c r="M44" s="173"/>
      <c r="N44" s="173">
        <f>'実質公債費比率（分子）の構造'!O$50</f>
        <v>12</v>
      </c>
      <c r="O44" s="173"/>
      <c r="P44" s="173"/>
    </row>
    <row r="45" spans="1:16" x14ac:dyDescent="0.2">
      <c r="A45" s="173" t="s">
        <v>66</v>
      </c>
      <c r="B45" s="173">
        <f>'実質公債費比率（分子）の構造'!K$49</f>
        <v>34</v>
      </c>
      <c r="C45" s="173"/>
      <c r="D45" s="173"/>
      <c r="E45" s="173">
        <f>'実質公債費比率（分子）の構造'!L$49</f>
        <v>28</v>
      </c>
      <c r="F45" s="173"/>
      <c r="G45" s="173"/>
      <c r="H45" s="173">
        <f>'実質公債費比率（分子）の構造'!M$49</f>
        <v>24</v>
      </c>
      <c r="I45" s="173"/>
      <c r="J45" s="173"/>
      <c r="K45" s="173">
        <f>'実質公債費比率（分子）の構造'!N$49</f>
        <v>25</v>
      </c>
      <c r="L45" s="173"/>
      <c r="M45" s="173"/>
      <c r="N45" s="173">
        <f>'実質公債費比率（分子）の構造'!O$49</f>
        <v>33</v>
      </c>
      <c r="O45" s="173"/>
      <c r="P45" s="173"/>
    </row>
    <row r="46" spans="1:16" x14ac:dyDescent="0.2">
      <c r="A46" s="173" t="s">
        <v>67</v>
      </c>
      <c r="B46" s="173">
        <f>'実質公債費比率（分子）の構造'!K$48</f>
        <v>206</v>
      </c>
      <c r="C46" s="173"/>
      <c r="D46" s="173"/>
      <c r="E46" s="173">
        <f>'実質公債費比率（分子）の構造'!L$48</f>
        <v>173</v>
      </c>
      <c r="F46" s="173"/>
      <c r="G46" s="173"/>
      <c r="H46" s="173">
        <f>'実質公債費比率（分子）の構造'!M$48</f>
        <v>139</v>
      </c>
      <c r="I46" s="173"/>
      <c r="J46" s="173"/>
      <c r="K46" s="173">
        <f>'実質公債費比率（分子）の構造'!N$48</f>
        <v>144</v>
      </c>
      <c r="L46" s="173"/>
      <c r="M46" s="173"/>
      <c r="N46" s="173">
        <f>'実質公債費比率（分子）の構造'!O$48</f>
        <v>135</v>
      </c>
      <c r="O46" s="173"/>
      <c r="P46" s="173"/>
    </row>
    <row r="47" spans="1:16" x14ac:dyDescent="0.2">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2">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2">
      <c r="A49" s="173" t="s">
        <v>70</v>
      </c>
      <c r="B49" s="173">
        <f>'実質公債費比率（分子）の構造'!K$45</f>
        <v>234</v>
      </c>
      <c r="C49" s="173"/>
      <c r="D49" s="173"/>
      <c r="E49" s="173">
        <f>'実質公債費比率（分子）の構造'!L$45</f>
        <v>234</v>
      </c>
      <c r="F49" s="173"/>
      <c r="G49" s="173"/>
      <c r="H49" s="173">
        <f>'実質公債費比率（分子）の構造'!M$45</f>
        <v>217</v>
      </c>
      <c r="I49" s="173"/>
      <c r="J49" s="173"/>
      <c r="K49" s="173">
        <f>'実質公債費比率（分子）の構造'!N$45</f>
        <v>208</v>
      </c>
      <c r="L49" s="173"/>
      <c r="M49" s="173"/>
      <c r="N49" s="173">
        <f>'実質公債費比率（分子）の構造'!O$45</f>
        <v>204</v>
      </c>
      <c r="O49" s="173"/>
      <c r="P49" s="173"/>
    </row>
    <row r="50" spans="1:16" x14ac:dyDescent="0.2">
      <c r="A50" s="173" t="s">
        <v>71</v>
      </c>
      <c r="B50" s="173" t="e">
        <f>NA()</f>
        <v>#N/A</v>
      </c>
      <c r="C50" s="173">
        <f>IF(ISNUMBER('実質公債費比率（分子）の構造'!K$53),'実質公債費比率（分子）の構造'!K$53,NA())</f>
        <v>184</v>
      </c>
      <c r="D50" s="173" t="e">
        <f>NA()</f>
        <v>#N/A</v>
      </c>
      <c r="E50" s="173" t="e">
        <f>NA()</f>
        <v>#N/A</v>
      </c>
      <c r="F50" s="173">
        <f>IF(ISNUMBER('実質公債費比率（分子）の構造'!L$53),'実質公債費比率（分子）の構造'!L$53,NA())</f>
        <v>157</v>
      </c>
      <c r="G50" s="173" t="e">
        <f>NA()</f>
        <v>#N/A</v>
      </c>
      <c r="H50" s="173" t="e">
        <f>NA()</f>
        <v>#N/A</v>
      </c>
      <c r="I50" s="173">
        <f>IF(ISNUMBER('実質公債費比率（分子）の構造'!M$53),'実質公債費比率（分子）の構造'!M$53,NA())</f>
        <v>103</v>
      </c>
      <c r="J50" s="173" t="e">
        <f>NA()</f>
        <v>#N/A</v>
      </c>
      <c r="K50" s="173" t="e">
        <f>NA()</f>
        <v>#N/A</v>
      </c>
      <c r="L50" s="173">
        <f>IF(ISNUMBER('実質公債費比率（分子）の構造'!N$53),'実質公債費比率（分子）の構造'!N$53,NA())</f>
        <v>99</v>
      </c>
      <c r="M50" s="173" t="e">
        <f>NA()</f>
        <v>#N/A</v>
      </c>
      <c r="N50" s="173" t="e">
        <f>NA()</f>
        <v>#N/A</v>
      </c>
      <c r="O50" s="173">
        <f>IF(ISNUMBER('実質公債費比率（分子）の構造'!O$53),'実質公債費比率（分子）の構造'!O$53,NA())</f>
        <v>97</v>
      </c>
      <c r="P50" s="173" t="e">
        <f>NA()</f>
        <v>#N/A</v>
      </c>
    </row>
    <row r="53" spans="1:16" x14ac:dyDescent="0.2">
      <c r="A53" s="141" t="s">
        <v>72</v>
      </c>
    </row>
    <row r="54" spans="1:16" x14ac:dyDescent="0.2">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2">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2">
      <c r="A56" s="172" t="s">
        <v>43</v>
      </c>
      <c r="B56" s="172"/>
      <c r="C56" s="172"/>
      <c r="D56" s="172">
        <f>'将来負担比率（分子）の構造'!I$52</f>
        <v>3293</v>
      </c>
      <c r="E56" s="172"/>
      <c r="F56" s="172"/>
      <c r="G56" s="172">
        <f>'将来負担比率（分子）の構造'!J$52</f>
        <v>3197</v>
      </c>
      <c r="H56" s="172"/>
      <c r="I56" s="172"/>
      <c r="J56" s="172">
        <f>'将来負担比率（分子）の構造'!K$52</f>
        <v>3066</v>
      </c>
      <c r="K56" s="172"/>
      <c r="L56" s="172"/>
      <c r="M56" s="172">
        <f>'将来負担比率（分子）の構造'!L$52</f>
        <v>2935</v>
      </c>
      <c r="N56" s="172"/>
      <c r="O56" s="172"/>
      <c r="P56" s="172">
        <f>'将来負担比率（分子）の構造'!M$52</f>
        <v>2787</v>
      </c>
    </row>
    <row r="57" spans="1:16" x14ac:dyDescent="0.2">
      <c r="A57" s="172" t="s">
        <v>42</v>
      </c>
      <c r="B57" s="172"/>
      <c r="C57" s="172"/>
      <c r="D57" s="172" t="str">
        <f>'将来負担比率（分子）の構造'!I$51</f>
        <v>-</v>
      </c>
      <c r="E57" s="172"/>
      <c r="F57" s="172"/>
      <c r="G57" s="172" t="str">
        <f>'将来負担比率（分子）の構造'!J$51</f>
        <v>-</v>
      </c>
      <c r="H57" s="172"/>
      <c r="I57" s="172"/>
      <c r="J57" s="172" t="str">
        <f>'将来負担比率（分子）の構造'!K$51</f>
        <v>-</v>
      </c>
      <c r="K57" s="172"/>
      <c r="L57" s="172"/>
      <c r="M57" s="172" t="str">
        <f>'将来負担比率（分子）の構造'!L$51</f>
        <v>-</v>
      </c>
      <c r="N57" s="172"/>
      <c r="O57" s="172"/>
      <c r="P57" s="172" t="str">
        <f>'将来負担比率（分子）の構造'!M$51</f>
        <v>-</v>
      </c>
    </row>
    <row r="58" spans="1:16" x14ac:dyDescent="0.2">
      <c r="A58" s="172" t="s">
        <v>41</v>
      </c>
      <c r="B58" s="172"/>
      <c r="C58" s="172"/>
      <c r="D58" s="172">
        <f>'将来負担比率（分子）の構造'!I$50</f>
        <v>8010</v>
      </c>
      <c r="E58" s="172"/>
      <c r="F58" s="172"/>
      <c r="G58" s="172">
        <f>'将来負担比率（分子）の構造'!J$50</f>
        <v>8208</v>
      </c>
      <c r="H58" s="172"/>
      <c r="I58" s="172"/>
      <c r="J58" s="172">
        <f>'将来負担比率（分子）の構造'!K$50</f>
        <v>10848</v>
      </c>
      <c r="K58" s="172"/>
      <c r="L58" s="172"/>
      <c r="M58" s="172">
        <f>'将来負担比率（分子）の構造'!L$50</f>
        <v>18690</v>
      </c>
      <c r="N58" s="172"/>
      <c r="O58" s="172"/>
      <c r="P58" s="172">
        <f>'将来負担比率（分子）の構造'!M$50</f>
        <v>18779</v>
      </c>
    </row>
    <row r="59" spans="1:16" x14ac:dyDescent="0.2">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2">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2">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2">
      <c r="A62" s="172" t="s">
        <v>35</v>
      </c>
      <c r="B62" s="172" t="str">
        <f>'将来負担比率（分子）の構造'!I$45</f>
        <v>-</v>
      </c>
      <c r="C62" s="172"/>
      <c r="D62" s="172"/>
      <c r="E62" s="172" t="str">
        <f>'将来負担比率（分子）の構造'!J$45</f>
        <v>-</v>
      </c>
      <c r="F62" s="172"/>
      <c r="G62" s="172"/>
      <c r="H62" s="172" t="str">
        <f>'将来負担比率（分子）の構造'!K$45</f>
        <v>-</v>
      </c>
      <c r="I62" s="172"/>
      <c r="J62" s="172"/>
      <c r="K62" s="172" t="str">
        <f>'将来負担比率（分子）の構造'!L$45</f>
        <v>-</v>
      </c>
      <c r="L62" s="172"/>
      <c r="M62" s="172"/>
      <c r="N62" s="172" t="str">
        <f>'将来負担比率（分子）の構造'!M$45</f>
        <v>-</v>
      </c>
      <c r="O62" s="172"/>
      <c r="P62" s="172"/>
    </row>
    <row r="63" spans="1:16" x14ac:dyDescent="0.2">
      <c r="A63" s="172" t="s">
        <v>34</v>
      </c>
      <c r="B63" s="172">
        <f>'将来負担比率（分子）の構造'!I$44</f>
        <v>58</v>
      </c>
      <c r="C63" s="172"/>
      <c r="D63" s="172"/>
      <c r="E63" s="172">
        <f>'将来負担比率（分子）の構造'!J$44</f>
        <v>50</v>
      </c>
      <c r="F63" s="172"/>
      <c r="G63" s="172"/>
      <c r="H63" s="172">
        <f>'将来負担比率（分子）の構造'!K$44</f>
        <v>42</v>
      </c>
      <c r="I63" s="172"/>
      <c r="J63" s="172"/>
      <c r="K63" s="172">
        <f>'将来負担比率（分子）の構造'!L$44</f>
        <v>35</v>
      </c>
      <c r="L63" s="172"/>
      <c r="M63" s="172"/>
      <c r="N63" s="172">
        <f>'将来負担比率（分子）の構造'!M$44</f>
        <v>29</v>
      </c>
      <c r="O63" s="172"/>
      <c r="P63" s="172"/>
    </row>
    <row r="64" spans="1:16" x14ac:dyDescent="0.2">
      <c r="A64" s="172" t="s">
        <v>33</v>
      </c>
      <c r="B64" s="172">
        <f>'将来負担比率（分子）の構造'!I$43</f>
        <v>1030</v>
      </c>
      <c r="C64" s="172"/>
      <c r="D64" s="172"/>
      <c r="E64" s="172">
        <f>'将来負担比率（分子）の構造'!J$43</f>
        <v>896</v>
      </c>
      <c r="F64" s="172"/>
      <c r="G64" s="172"/>
      <c r="H64" s="172">
        <f>'将来負担比率（分子）の構造'!K$43</f>
        <v>824</v>
      </c>
      <c r="I64" s="172"/>
      <c r="J64" s="172"/>
      <c r="K64" s="172">
        <f>'将来負担比率（分子）の構造'!L$43</f>
        <v>712</v>
      </c>
      <c r="L64" s="172"/>
      <c r="M64" s="172"/>
      <c r="N64" s="172">
        <f>'将来負担比率（分子）の構造'!M$43</f>
        <v>596</v>
      </c>
      <c r="O64" s="172"/>
      <c r="P64" s="172"/>
    </row>
    <row r="65" spans="1:16" x14ac:dyDescent="0.2">
      <c r="A65" s="172" t="s">
        <v>32</v>
      </c>
      <c r="B65" s="172">
        <f>'将来負担比率（分子）の構造'!I$42</f>
        <v>60</v>
      </c>
      <c r="C65" s="172"/>
      <c r="D65" s="172"/>
      <c r="E65" s="172">
        <f>'将来負担比率（分子）の構造'!J$42</f>
        <v>48</v>
      </c>
      <c r="F65" s="172"/>
      <c r="G65" s="172"/>
      <c r="H65" s="172">
        <f>'将来負担比率（分子）の構造'!K$42</f>
        <v>36</v>
      </c>
      <c r="I65" s="172"/>
      <c r="J65" s="172"/>
      <c r="K65" s="172">
        <f>'将来負担比率（分子）の構造'!L$42</f>
        <v>24</v>
      </c>
      <c r="L65" s="172"/>
      <c r="M65" s="172"/>
      <c r="N65" s="172">
        <f>'将来負担比率（分子）の構造'!M$42</f>
        <v>12</v>
      </c>
      <c r="O65" s="172"/>
      <c r="P65" s="172"/>
    </row>
    <row r="66" spans="1:16" x14ac:dyDescent="0.2">
      <c r="A66" s="172" t="s">
        <v>31</v>
      </c>
      <c r="B66" s="172">
        <f>'将来負担比率（分子）の構造'!I$41</f>
        <v>2239</v>
      </c>
      <c r="C66" s="172"/>
      <c r="D66" s="172"/>
      <c r="E66" s="172">
        <f>'将来負担比率（分子）の構造'!J$41</f>
        <v>2025</v>
      </c>
      <c r="F66" s="172"/>
      <c r="G66" s="172"/>
      <c r="H66" s="172">
        <f>'将来負担比率（分子）の構造'!K$41</f>
        <v>1825</v>
      </c>
      <c r="I66" s="172"/>
      <c r="J66" s="172"/>
      <c r="K66" s="172">
        <f>'将来負担比率（分子）の構造'!L$41</f>
        <v>1635</v>
      </c>
      <c r="L66" s="172"/>
      <c r="M66" s="172"/>
      <c r="N66" s="172">
        <f>'将来負担比率（分子）の構造'!M$41</f>
        <v>1442</v>
      </c>
      <c r="O66" s="172"/>
      <c r="P66" s="172"/>
    </row>
    <row r="67" spans="1:16" x14ac:dyDescent="0.2">
      <c r="A67" s="172" t="s">
        <v>75</v>
      </c>
      <c r="B67" s="172" t="e">
        <f>NA()</f>
        <v>#N/A</v>
      </c>
      <c r="C67" s="172">
        <f>IF(ISNUMBER('将来負担比率（分子）の構造'!I$53), IF('将来負担比率（分子）の構造'!I$53 &lt; 0, 0, '将来負担比率（分子）の構造'!I$53), NA())</f>
        <v>0</v>
      </c>
      <c r="D67" s="172" t="e">
        <f>NA()</f>
        <v>#N/A</v>
      </c>
      <c r="E67" s="172" t="e">
        <f>NA()</f>
        <v>#N/A</v>
      </c>
      <c r="F67" s="172">
        <f>IF(ISNUMBER('将来負担比率（分子）の構造'!J$53), IF('将来負担比率（分子）の構造'!J$53 &lt; 0, 0, '将来負担比率（分子）の構造'!J$53), NA())</f>
        <v>0</v>
      </c>
      <c r="G67" s="172" t="e">
        <f>NA()</f>
        <v>#N/A</v>
      </c>
      <c r="H67" s="172" t="e">
        <f>NA()</f>
        <v>#N/A</v>
      </c>
      <c r="I67" s="172">
        <f>IF(ISNUMBER('将来負担比率（分子）の構造'!K$53), IF('将来負担比率（分子）の構造'!K$53 &lt; 0, 0, '将来負担比率（分子）の構造'!K$53), NA())</f>
        <v>0</v>
      </c>
      <c r="J67" s="172" t="e">
        <f>NA()</f>
        <v>#N/A</v>
      </c>
      <c r="K67" s="172" t="e">
        <f>NA()</f>
        <v>#N/A</v>
      </c>
      <c r="L67" s="172">
        <f>IF(ISNUMBER('将来負担比率（分子）の構造'!L$53), IF('将来負担比率（分子）の構造'!L$53 &lt; 0, 0, '将来負担比率（分子）の構造'!L$53), NA())</f>
        <v>0</v>
      </c>
      <c r="M67" s="172" t="e">
        <f>NA()</f>
        <v>#N/A</v>
      </c>
      <c r="N67" s="172" t="e">
        <f>NA()</f>
        <v>#N/A</v>
      </c>
      <c r="O67" s="172">
        <f>IF(ISNUMBER('将来負担比率（分子）の構造'!M$53), IF('将来負担比率（分子）の構造'!M$53 &lt; 0, 0, '将来負担比率（分子）の構造'!M$53), NA())</f>
        <v>0</v>
      </c>
      <c r="P67" s="172" t="e">
        <f>NA()</f>
        <v>#N/A</v>
      </c>
    </row>
    <row r="70" spans="1:16" x14ac:dyDescent="0.2">
      <c r="A70" s="174" t="s">
        <v>76</v>
      </c>
      <c r="B70" s="174"/>
      <c r="C70" s="174"/>
      <c r="D70" s="174"/>
      <c r="E70" s="174"/>
      <c r="F70" s="174"/>
    </row>
    <row r="71" spans="1:16" x14ac:dyDescent="0.2">
      <c r="A71" s="175"/>
      <c r="B71" s="175" t="str">
        <f>基金残高に係る経年分析!F54</f>
        <v>R01</v>
      </c>
      <c r="C71" s="175" t="str">
        <f>基金残高に係る経年分析!G54</f>
        <v>R02</v>
      </c>
      <c r="D71" s="175" t="str">
        <f>基金残高に係る経年分析!H54</f>
        <v>R03</v>
      </c>
    </row>
    <row r="72" spans="1:16" x14ac:dyDescent="0.2">
      <c r="A72" s="175" t="s">
        <v>77</v>
      </c>
      <c r="B72" s="176">
        <f>基金残高に係る経年分析!F55</f>
        <v>3124</v>
      </c>
      <c r="C72" s="176">
        <f>基金残高に係る経年分析!G55</f>
        <v>3251</v>
      </c>
      <c r="D72" s="176">
        <f>基金残高に係る経年分析!H55</f>
        <v>3363</v>
      </c>
    </row>
    <row r="73" spans="1:16" x14ac:dyDescent="0.2">
      <c r="A73" s="175" t="s">
        <v>78</v>
      </c>
      <c r="B73" s="176">
        <f>基金残高に係る経年分析!F56</f>
        <v>1</v>
      </c>
      <c r="C73" s="176">
        <f>基金残高に係る経年分析!G56</f>
        <v>1</v>
      </c>
      <c r="D73" s="176">
        <f>基金残高に係る経年分析!H56</f>
        <v>1</v>
      </c>
    </row>
    <row r="74" spans="1:16" x14ac:dyDescent="0.2">
      <c r="A74" s="175" t="s">
        <v>79</v>
      </c>
      <c r="B74" s="176">
        <f>基金残高に係る経年分析!F57</f>
        <v>65865</v>
      </c>
      <c r="C74" s="176">
        <f>基金残高に係る経年分析!G57</f>
        <v>68632</v>
      </c>
      <c r="D74" s="176">
        <f>基金残高に係る経年分析!H57</f>
        <v>73980</v>
      </c>
    </row>
  </sheetData>
  <sheetProtection algorithmName="SHA-512" hashValue="9QWkC0WARc8DVmZUSXk00e7gGWIVL5H1fJ3OZD98xHGRI9TJfPKAFeQ2SvzZbjpS+AqpQa3Qc/icGSkYmLBsiw==" saltValue="owMYhu5hAg0X5oxESKIw0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zoomScale="75" zoomScaleNormal="75" workbookViewId="0">
      <selection activeCell="CD18" sqref="CD19:CQ19"/>
    </sheetView>
  </sheetViews>
  <sheetFormatPr defaultColWidth="0" defaultRowHeight="0" customHeight="1" zeroHeight="1" x14ac:dyDescent="0.2"/>
  <cols>
    <col min="1" max="1" width="1.6640625" style="211" customWidth="1"/>
    <col min="2" max="2" width="2.33203125" style="211" customWidth="1"/>
    <col min="3" max="16" width="2.6640625" style="211" customWidth="1"/>
    <col min="17" max="17" width="2.33203125" style="211" customWidth="1"/>
    <col min="18" max="95" width="1.6640625" style="211" customWidth="1"/>
    <col min="96" max="133" width="1.6640625" style="217" customWidth="1"/>
    <col min="134" max="143" width="1.6640625" style="211" customWidth="1"/>
    <col min="144" max="16384" width="0" style="211" hidden="1"/>
  </cols>
  <sheetData>
    <row r="1" spans="2:143" ht="22.5" customHeight="1" thickBot="1" x14ac:dyDescent="0.25">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749" t="s">
        <v>215</v>
      </c>
      <c r="DI1" s="750"/>
      <c r="DJ1" s="750"/>
      <c r="DK1" s="750"/>
      <c r="DL1" s="750"/>
      <c r="DM1" s="750"/>
      <c r="DN1" s="751"/>
      <c r="DO1" s="211"/>
      <c r="DP1" s="749" t="s">
        <v>216</v>
      </c>
      <c r="DQ1" s="750"/>
      <c r="DR1" s="750"/>
      <c r="DS1" s="750"/>
      <c r="DT1" s="750"/>
      <c r="DU1" s="750"/>
      <c r="DV1" s="750"/>
      <c r="DW1" s="750"/>
      <c r="DX1" s="750"/>
      <c r="DY1" s="750"/>
      <c r="DZ1" s="750"/>
      <c r="EA1" s="750"/>
      <c r="EB1" s="750"/>
      <c r="EC1" s="751"/>
      <c r="ED1" s="210"/>
      <c r="EE1" s="210"/>
      <c r="EF1" s="210"/>
      <c r="EG1" s="210"/>
      <c r="EH1" s="210"/>
      <c r="EI1" s="210"/>
      <c r="EJ1" s="210"/>
      <c r="EK1" s="210"/>
      <c r="EL1" s="210"/>
      <c r="EM1" s="210"/>
    </row>
    <row r="2" spans="2:143" ht="22.5" customHeight="1" x14ac:dyDescent="0.2">
      <c r="B2" s="212" t="s">
        <v>217</v>
      </c>
      <c r="R2" s="213"/>
      <c r="S2" s="213"/>
      <c r="T2" s="213"/>
      <c r="U2" s="213"/>
      <c r="V2" s="213"/>
      <c r="W2" s="213"/>
      <c r="X2" s="213"/>
      <c r="Y2" s="213"/>
      <c r="Z2" s="213"/>
      <c r="AA2" s="213"/>
      <c r="AB2" s="213"/>
      <c r="AC2" s="213"/>
      <c r="AE2" s="360"/>
      <c r="AF2" s="360"/>
      <c r="AG2" s="360"/>
      <c r="AH2" s="360"/>
      <c r="AI2" s="360"/>
      <c r="AJ2" s="213"/>
      <c r="AK2" s="213"/>
      <c r="AL2" s="213"/>
      <c r="AM2" s="213"/>
      <c r="AN2" s="213"/>
      <c r="AO2" s="213"/>
      <c r="AP2" s="213"/>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210"/>
      <c r="DK2" s="210"/>
      <c r="DL2" s="210"/>
      <c r="DM2" s="210"/>
      <c r="DN2" s="210"/>
      <c r="DO2" s="210"/>
      <c r="DP2" s="210"/>
      <c r="DQ2" s="210"/>
      <c r="DR2" s="210"/>
      <c r="DS2" s="210"/>
      <c r="DT2" s="210"/>
      <c r="DU2" s="210"/>
      <c r="DV2" s="210"/>
      <c r="DW2" s="210"/>
      <c r="DX2" s="210"/>
      <c r="DY2" s="210"/>
      <c r="DZ2" s="210"/>
      <c r="EA2" s="210"/>
      <c r="EB2" s="210"/>
      <c r="EC2" s="210"/>
    </row>
    <row r="3" spans="2:143" ht="11.25" customHeight="1" x14ac:dyDescent="0.2">
      <c r="B3" s="705" t="s">
        <v>218</v>
      </c>
      <c r="C3" s="706"/>
      <c r="D3" s="706"/>
      <c r="E3" s="706"/>
      <c r="F3" s="706"/>
      <c r="G3" s="706"/>
      <c r="H3" s="706"/>
      <c r="I3" s="706"/>
      <c r="J3" s="706"/>
      <c r="K3" s="706"/>
      <c r="L3" s="706"/>
      <c r="M3" s="706"/>
      <c r="N3" s="706"/>
      <c r="O3" s="706"/>
      <c r="P3" s="706"/>
      <c r="Q3" s="706"/>
      <c r="R3" s="706"/>
      <c r="S3" s="706"/>
      <c r="T3" s="706"/>
      <c r="U3" s="706"/>
      <c r="V3" s="706"/>
      <c r="W3" s="706"/>
      <c r="X3" s="706"/>
      <c r="Y3" s="706"/>
      <c r="Z3" s="706"/>
      <c r="AA3" s="706"/>
      <c r="AB3" s="706"/>
      <c r="AC3" s="706"/>
      <c r="AD3" s="706"/>
      <c r="AE3" s="706"/>
      <c r="AF3" s="706"/>
      <c r="AG3" s="706"/>
      <c r="AH3" s="706"/>
      <c r="AI3" s="706"/>
      <c r="AJ3" s="706"/>
      <c r="AK3" s="706"/>
      <c r="AL3" s="706"/>
      <c r="AM3" s="706"/>
      <c r="AN3" s="706"/>
      <c r="AO3" s="706"/>
      <c r="AP3" s="705" t="s">
        <v>219</v>
      </c>
      <c r="AQ3" s="706"/>
      <c r="AR3" s="706"/>
      <c r="AS3" s="706"/>
      <c r="AT3" s="706"/>
      <c r="AU3" s="706"/>
      <c r="AV3" s="706"/>
      <c r="AW3" s="706"/>
      <c r="AX3" s="706"/>
      <c r="AY3" s="706"/>
      <c r="AZ3" s="706"/>
      <c r="BA3" s="706"/>
      <c r="BB3" s="706"/>
      <c r="BC3" s="706"/>
      <c r="BD3" s="706"/>
      <c r="BE3" s="706"/>
      <c r="BF3" s="706"/>
      <c r="BG3" s="706"/>
      <c r="BH3" s="706"/>
      <c r="BI3" s="706"/>
      <c r="BJ3" s="706"/>
      <c r="BK3" s="706"/>
      <c r="BL3" s="706"/>
      <c r="BM3" s="706"/>
      <c r="BN3" s="706"/>
      <c r="BO3" s="706"/>
      <c r="BP3" s="706"/>
      <c r="BQ3" s="706"/>
      <c r="BR3" s="706"/>
      <c r="BS3" s="706"/>
      <c r="BT3" s="706"/>
      <c r="BU3" s="706"/>
      <c r="BV3" s="706"/>
      <c r="BW3" s="706"/>
      <c r="BX3" s="706"/>
      <c r="BY3" s="706"/>
      <c r="BZ3" s="706"/>
      <c r="CA3" s="706"/>
      <c r="CB3" s="707"/>
      <c r="CD3" s="705" t="s">
        <v>220</v>
      </c>
      <c r="CE3" s="706"/>
      <c r="CF3" s="706"/>
      <c r="CG3" s="706"/>
      <c r="CH3" s="706"/>
      <c r="CI3" s="706"/>
      <c r="CJ3" s="706"/>
      <c r="CK3" s="706"/>
      <c r="CL3" s="706"/>
      <c r="CM3" s="706"/>
      <c r="CN3" s="706"/>
      <c r="CO3" s="706"/>
      <c r="CP3" s="706"/>
      <c r="CQ3" s="706"/>
      <c r="CR3" s="706"/>
      <c r="CS3" s="706"/>
      <c r="CT3" s="706"/>
      <c r="CU3" s="706"/>
      <c r="CV3" s="706"/>
      <c r="CW3" s="706"/>
      <c r="CX3" s="706"/>
      <c r="CY3" s="706"/>
      <c r="CZ3" s="706"/>
      <c r="DA3" s="706"/>
      <c r="DB3" s="706"/>
      <c r="DC3" s="706"/>
      <c r="DD3" s="706"/>
      <c r="DE3" s="706"/>
      <c r="DF3" s="706"/>
      <c r="DG3" s="706"/>
      <c r="DH3" s="706"/>
      <c r="DI3" s="706"/>
      <c r="DJ3" s="706"/>
      <c r="DK3" s="706"/>
      <c r="DL3" s="706"/>
      <c r="DM3" s="706"/>
      <c r="DN3" s="706"/>
      <c r="DO3" s="706"/>
      <c r="DP3" s="706"/>
      <c r="DQ3" s="706"/>
      <c r="DR3" s="706"/>
      <c r="DS3" s="706"/>
      <c r="DT3" s="706"/>
      <c r="DU3" s="706"/>
      <c r="DV3" s="706"/>
      <c r="DW3" s="706"/>
      <c r="DX3" s="706"/>
      <c r="DY3" s="706"/>
      <c r="DZ3" s="706"/>
      <c r="EA3" s="706"/>
      <c r="EB3" s="706"/>
      <c r="EC3" s="707"/>
    </row>
    <row r="4" spans="2:143" ht="11.25" customHeight="1" x14ac:dyDescent="0.2">
      <c r="B4" s="705" t="s">
        <v>1</v>
      </c>
      <c r="C4" s="706"/>
      <c r="D4" s="706"/>
      <c r="E4" s="706"/>
      <c r="F4" s="706"/>
      <c r="G4" s="706"/>
      <c r="H4" s="706"/>
      <c r="I4" s="706"/>
      <c r="J4" s="706"/>
      <c r="K4" s="706"/>
      <c r="L4" s="706"/>
      <c r="M4" s="706"/>
      <c r="N4" s="706"/>
      <c r="O4" s="706"/>
      <c r="P4" s="706"/>
      <c r="Q4" s="707"/>
      <c r="R4" s="705" t="s">
        <v>221</v>
      </c>
      <c r="S4" s="706"/>
      <c r="T4" s="706"/>
      <c r="U4" s="706"/>
      <c r="V4" s="706"/>
      <c r="W4" s="706"/>
      <c r="X4" s="706"/>
      <c r="Y4" s="707"/>
      <c r="Z4" s="705" t="s">
        <v>222</v>
      </c>
      <c r="AA4" s="706"/>
      <c r="AB4" s="706"/>
      <c r="AC4" s="707"/>
      <c r="AD4" s="705" t="s">
        <v>223</v>
      </c>
      <c r="AE4" s="706"/>
      <c r="AF4" s="706"/>
      <c r="AG4" s="706"/>
      <c r="AH4" s="706"/>
      <c r="AI4" s="706"/>
      <c r="AJ4" s="706"/>
      <c r="AK4" s="707"/>
      <c r="AL4" s="705" t="s">
        <v>222</v>
      </c>
      <c r="AM4" s="706"/>
      <c r="AN4" s="706"/>
      <c r="AO4" s="707"/>
      <c r="AP4" s="752" t="s">
        <v>224</v>
      </c>
      <c r="AQ4" s="752"/>
      <c r="AR4" s="752"/>
      <c r="AS4" s="752"/>
      <c r="AT4" s="752"/>
      <c r="AU4" s="752"/>
      <c r="AV4" s="752"/>
      <c r="AW4" s="752"/>
      <c r="AX4" s="752"/>
      <c r="AY4" s="752"/>
      <c r="AZ4" s="752"/>
      <c r="BA4" s="752"/>
      <c r="BB4" s="752"/>
      <c r="BC4" s="752"/>
      <c r="BD4" s="752"/>
      <c r="BE4" s="752"/>
      <c r="BF4" s="752"/>
      <c r="BG4" s="752" t="s">
        <v>225</v>
      </c>
      <c r="BH4" s="752"/>
      <c r="BI4" s="752"/>
      <c r="BJ4" s="752"/>
      <c r="BK4" s="752"/>
      <c r="BL4" s="752"/>
      <c r="BM4" s="752"/>
      <c r="BN4" s="752"/>
      <c r="BO4" s="752" t="s">
        <v>222</v>
      </c>
      <c r="BP4" s="752"/>
      <c r="BQ4" s="752"/>
      <c r="BR4" s="752"/>
      <c r="BS4" s="752" t="s">
        <v>226</v>
      </c>
      <c r="BT4" s="752"/>
      <c r="BU4" s="752"/>
      <c r="BV4" s="752"/>
      <c r="BW4" s="752"/>
      <c r="BX4" s="752"/>
      <c r="BY4" s="752"/>
      <c r="BZ4" s="752"/>
      <c r="CA4" s="752"/>
      <c r="CB4" s="752"/>
      <c r="CD4" s="705" t="s">
        <v>227</v>
      </c>
      <c r="CE4" s="706"/>
      <c r="CF4" s="706"/>
      <c r="CG4" s="706"/>
      <c r="CH4" s="706"/>
      <c r="CI4" s="706"/>
      <c r="CJ4" s="706"/>
      <c r="CK4" s="706"/>
      <c r="CL4" s="706"/>
      <c r="CM4" s="706"/>
      <c r="CN4" s="706"/>
      <c r="CO4" s="706"/>
      <c r="CP4" s="706"/>
      <c r="CQ4" s="706"/>
      <c r="CR4" s="706"/>
      <c r="CS4" s="706"/>
      <c r="CT4" s="706"/>
      <c r="CU4" s="706"/>
      <c r="CV4" s="706"/>
      <c r="CW4" s="706"/>
      <c r="CX4" s="706"/>
      <c r="CY4" s="706"/>
      <c r="CZ4" s="706"/>
      <c r="DA4" s="706"/>
      <c r="DB4" s="706"/>
      <c r="DC4" s="706"/>
      <c r="DD4" s="706"/>
      <c r="DE4" s="706"/>
      <c r="DF4" s="706"/>
      <c r="DG4" s="706"/>
      <c r="DH4" s="706"/>
      <c r="DI4" s="706"/>
      <c r="DJ4" s="706"/>
      <c r="DK4" s="706"/>
      <c r="DL4" s="706"/>
      <c r="DM4" s="706"/>
      <c r="DN4" s="706"/>
      <c r="DO4" s="706"/>
      <c r="DP4" s="706"/>
      <c r="DQ4" s="706"/>
      <c r="DR4" s="706"/>
      <c r="DS4" s="706"/>
      <c r="DT4" s="706"/>
      <c r="DU4" s="706"/>
      <c r="DV4" s="706"/>
      <c r="DW4" s="706"/>
      <c r="DX4" s="706"/>
      <c r="DY4" s="706"/>
      <c r="DZ4" s="706"/>
      <c r="EA4" s="706"/>
      <c r="EB4" s="706"/>
      <c r="EC4" s="707"/>
    </row>
    <row r="5" spans="2:143" ht="11.25" customHeight="1" x14ac:dyDescent="0.2">
      <c r="B5" s="711" t="s">
        <v>228</v>
      </c>
      <c r="C5" s="712"/>
      <c r="D5" s="712"/>
      <c r="E5" s="712"/>
      <c r="F5" s="712"/>
      <c r="G5" s="712"/>
      <c r="H5" s="712"/>
      <c r="I5" s="712"/>
      <c r="J5" s="712"/>
      <c r="K5" s="712"/>
      <c r="L5" s="712"/>
      <c r="M5" s="712"/>
      <c r="N5" s="712"/>
      <c r="O5" s="712"/>
      <c r="P5" s="712"/>
      <c r="Q5" s="713"/>
      <c r="R5" s="708">
        <v>1354532</v>
      </c>
      <c r="S5" s="709"/>
      <c r="T5" s="709"/>
      <c r="U5" s="709"/>
      <c r="V5" s="709"/>
      <c r="W5" s="709"/>
      <c r="X5" s="709"/>
      <c r="Y5" s="736"/>
      <c r="Z5" s="747">
        <v>4.0999999999999996</v>
      </c>
      <c r="AA5" s="747"/>
      <c r="AB5" s="747"/>
      <c r="AC5" s="747"/>
      <c r="AD5" s="748">
        <v>1354532</v>
      </c>
      <c r="AE5" s="748"/>
      <c r="AF5" s="748"/>
      <c r="AG5" s="748"/>
      <c r="AH5" s="748"/>
      <c r="AI5" s="748"/>
      <c r="AJ5" s="748"/>
      <c r="AK5" s="748"/>
      <c r="AL5" s="733">
        <v>60.6</v>
      </c>
      <c r="AM5" s="720"/>
      <c r="AN5" s="720"/>
      <c r="AO5" s="734"/>
      <c r="AP5" s="711" t="s">
        <v>229</v>
      </c>
      <c r="AQ5" s="712"/>
      <c r="AR5" s="712"/>
      <c r="AS5" s="712"/>
      <c r="AT5" s="712"/>
      <c r="AU5" s="712"/>
      <c r="AV5" s="712"/>
      <c r="AW5" s="712"/>
      <c r="AX5" s="712"/>
      <c r="AY5" s="712"/>
      <c r="AZ5" s="712"/>
      <c r="BA5" s="712"/>
      <c r="BB5" s="712"/>
      <c r="BC5" s="712"/>
      <c r="BD5" s="712"/>
      <c r="BE5" s="712"/>
      <c r="BF5" s="713"/>
      <c r="BG5" s="658">
        <v>1354532</v>
      </c>
      <c r="BH5" s="668"/>
      <c r="BI5" s="668"/>
      <c r="BJ5" s="668"/>
      <c r="BK5" s="668"/>
      <c r="BL5" s="668"/>
      <c r="BM5" s="668"/>
      <c r="BN5" s="669"/>
      <c r="BO5" s="672">
        <v>100</v>
      </c>
      <c r="BP5" s="672"/>
      <c r="BQ5" s="672"/>
      <c r="BR5" s="672"/>
      <c r="BS5" s="673" t="s">
        <v>123</v>
      </c>
      <c r="BT5" s="673"/>
      <c r="BU5" s="673"/>
      <c r="BV5" s="673"/>
      <c r="BW5" s="673"/>
      <c r="BX5" s="673"/>
      <c r="BY5" s="673"/>
      <c r="BZ5" s="673"/>
      <c r="CA5" s="673"/>
      <c r="CB5" s="730"/>
      <c r="CD5" s="705" t="s">
        <v>224</v>
      </c>
      <c r="CE5" s="706"/>
      <c r="CF5" s="706"/>
      <c r="CG5" s="706"/>
      <c r="CH5" s="706"/>
      <c r="CI5" s="706"/>
      <c r="CJ5" s="706"/>
      <c r="CK5" s="706"/>
      <c r="CL5" s="706"/>
      <c r="CM5" s="706"/>
      <c r="CN5" s="706"/>
      <c r="CO5" s="706"/>
      <c r="CP5" s="706"/>
      <c r="CQ5" s="707"/>
      <c r="CR5" s="705" t="s">
        <v>230</v>
      </c>
      <c r="CS5" s="706"/>
      <c r="CT5" s="706"/>
      <c r="CU5" s="706"/>
      <c r="CV5" s="706"/>
      <c r="CW5" s="706"/>
      <c r="CX5" s="706"/>
      <c r="CY5" s="707"/>
      <c r="CZ5" s="705" t="s">
        <v>222</v>
      </c>
      <c r="DA5" s="706"/>
      <c r="DB5" s="706"/>
      <c r="DC5" s="707"/>
      <c r="DD5" s="705" t="s">
        <v>231</v>
      </c>
      <c r="DE5" s="706"/>
      <c r="DF5" s="706"/>
      <c r="DG5" s="706"/>
      <c r="DH5" s="706"/>
      <c r="DI5" s="706"/>
      <c r="DJ5" s="706"/>
      <c r="DK5" s="706"/>
      <c r="DL5" s="706"/>
      <c r="DM5" s="706"/>
      <c r="DN5" s="706"/>
      <c r="DO5" s="706"/>
      <c r="DP5" s="707"/>
      <c r="DQ5" s="705" t="s">
        <v>232</v>
      </c>
      <c r="DR5" s="706"/>
      <c r="DS5" s="706"/>
      <c r="DT5" s="706"/>
      <c r="DU5" s="706"/>
      <c r="DV5" s="706"/>
      <c r="DW5" s="706"/>
      <c r="DX5" s="706"/>
      <c r="DY5" s="706"/>
      <c r="DZ5" s="706"/>
      <c r="EA5" s="706"/>
      <c r="EB5" s="706"/>
      <c r="EC5" s="707"/>
    </row>
    <row r="6" spans="2:143" ht="11.25" customHeight="1" x14ac:dyDescent="0.2">
      <c r="B6" s="639" t="s">
        <v>233</v>
      </c>
      <c r="C6" s="640"/>
      <c r="D6" s="640"/>
      <c r="E6" s="640"/>
      <c r="F6" s="640"/>
      <c r="G6" s="640"/>
      <c r="H6" s="640"/>
      <c r="I6" s="640"/>
      <c r="J6" s="640"/>
      <c r="K6" s="640"/>
      <c r="L6" s="640"/>
      <c r="M6" s="640"/>
      <c r="N6" s="640"/>
      <c r="O6" s="640"/>
      <c r="P6" s="640"/>
      <c r="Q6" s="641"/>
      <c r="R6" s="658">
        <v>43321</v>
      </c>
      <c r="S6" s="668"/>
      <c r="T6" s="668"/>
      <c r="U6" s="668"/>
      <c r="V6" s="668"/>
      <c r="W6" s="668"/>
      <c r="X6" s="668"/>
      <c r="Y6" s="669"/>
      <c r="Z6" s="672">
        <v>0.1</v>
      </c>
      <c r="AA6" s="672"/>
      <c r="AB6" s="672"/>
      <c r="AC6" s="672"/>
      <c r="AD6" s="673">
        <v>43321</v>
      </c>
      <c r="AE6" s="673"/>
      <c r="AF6" s="673"/>
      <c r="AG6" s="673"/>
      <c r="AH6" s="673"/>
      <c r="AI6" s="673"/>
      <c r="AJ6" s="673"/>
      <c r="AK6" s="673"/>
      <c r="AL6" s="661">
        <v>1.9</v>
      </c>
      <c r="AM6" s="670"/>
      <c r="AN6" s="670"/>
      <c r="AO6" s="674"/>
      <c r="AP6" s="639" t="s">
        <v>234</v>
      </c>
      <c r="AQ6" s="640"/>
      <c r="AR6" s="640"/>
      <c r="AS6" s="640"/>
      <c r="AT6" s="640"/>
      <c r="AU6" s="640"/>
      <c r="AV6" s="640"/>
      <c r="AW6" s="640"/>
      <c r="AX6" s="640"/>
      <c r="AY6" s="640"/>
      <c r="AZ6" s="640"/>
      <c r="BA6" s="640"/>
      <c r="BB6" s="640"/>
      <c r="BC6" s="640"/>
      <c r="BD6" s="640"/>
      <c r="BE6" s="640"/>
      <c r="BF6" s="641"/>
      <c r="BG6" s="658">
        <v>1354532</v>
      </c>
      <c r="BH6" s="668"/>
      <c r="BI6" s="668"/>
      <c r="BJ6" s="668"/>
      <c r="BK6" s="668"/>
      <c r="BL6" s="668"/>
      <c r="BM6" s="668"/>
      <c r="BN6" s="669"/>
      <c r="BO6" s="672">
        <v>100</v>
      </c>
      <c r="BP6" s="672"/>
      <c r="BQ6" s="672"/>
      <c r="BR6" s="672"/>
      <c r="BS6" s="673" t="s">
        <v>123</v>
      </c>
      <c r="BT6" s="673"/>
      <c r="BU6" s="673"/>
      <c r="BV6" s="673"/>
      <c r="BW6" s="673"/>
      <c r="BX6" s="673"/>
      <c r="BY6" s="673"/>
      <c r="BZ6" s="673"/>
      <c r="CA6" s="673"/>
      <c r="CB6" s="730"/>
      <c r="CD6" s="711" t="s">
        <v>235</v>
      </c>
      <c r="CE6" s="712"/>
      <c r="CF6" s="712"/>
      <c r="CG6" s="712"/>
      <c r="CH6" s="712"/>
      <c r="CI6" s="712"/>
      <c r="CJ6" s="712"/>
      <c r="CK6" s="712"/>
      <c r="CL6" s="712"/>
      <c r="CM6" s="712"/>
      <c r="CN6" s="712"/>
      <c r="CO6" s="712"/>
      <c r="CP6" s="712"/>
      <c r="CQ6" s="713"/>
      <c r="CR6" s="658">
        <v>56964</v>
      </c>
      <c r="CS6" s="668"/>
      <c r="CT6" s="668"/>
      <c r="CU6" s="668"/>
      <c r="CV6" s="668"/>
      <c r="CW6" s="668"/>
      <c r="CX6" s="668"/>
      <c r="CY6" s="669"/>
      <c r="CZ6" s="733">
        <v>0.2</v>
      </c>
      <c r="DA6" s="720"/>
      <c r="DB6" s="720"/>
      <c r="DC6" s="737"/>
      <c r="DD6" s="664" t="s">
        <v>123</v>
      </c>
      <c r="DE6" s="668"/>
      <c r="DF6" s="668"/>
      <c r="DG6" s="668"/>
      <c r="DH6" s="668"/>
      <c r="DI6" s="668"/>
      <c r="DJ6" s="668"/>
      <c r="DK6" s="668"/>
      <c r="DL6" s="668"/>
      <c r="DM6" s="668"/>
      <c r="DN6" s="668"/>
      <c r="DO6" s="668"/>
      <c r="DP6" s="669"/>
      <c r="DQ6" s="664">
        <v>41454</v>
      </c>
      <c r="DR6" s="668"/>
      <c r="DS6" s="668"/>
      <c r="DT6" s="668"/>
      <c r="DU6" s="668"/>
      <c r="DV6" s="668"/>
      <c r="DW6" s="668"/>
      <c r="DX6" s="668"/>
      <c r="DY6" s="668"/>
      <c r="DZ6" s="668"/>
      <c r="EA6" s="668"/>
      <c r="EB6" s="668"/>
      <c r="EC6" s="681"/>
    </row>
    <row r="7" spans="2:143" ht="11.25" customHeight="1" x14ac:dyDescent="0.2">
      <c r="B7" s="639" t="s">
        <v>236</v>
      </c>
      <c r="C7" s="640"/>
      <c r="D7" s="640"/>
      <c r="E7" s="640"/>
      <c r="F7" s="640"/>
      <c r="G7" s="640"/>
      <c r="H7" s="640"/>
      <c r="I7" s="640"/>
      <c r="J7" s="640"/>
      <c r="K7" s="640"/>
      <c r="L7" s="640"/>
      <c r="M7" s="640"/>
      <c r="N7" s="640"/>
      <c r="O7" s="640"/>
      <c r="P7" s="640"/>
      <c r="Q7" s="641"/>
      <c r="R7" s="658">
        <v>169</v>
      </c>
      <c r="S7" s="668"/>
      <c r="T7" s="668"/>
      <c r="U7" s="668"/>
      <c r="V7" s="668"/>
      <c r="W7" s="668"/>
      <c r="X7" s="668"/>
      <c r="Y7" s="669"/>
      <c r="Z7" s="672">
        <v>0</v>
      </c>
      <c r="AA7" s="672"/>
      <c r="AB7" s="672"/>
      <c r="AC7" s="672"/>
      <c r="AD7" s="673">
        <v>169</v>
      </c>
      <c r="AE7" s="673"/>
      <c r="AF7" s="673"/>
      <c r="AG7" s="673"/>
      <c r="AH7" s="673"/>
      <c r="AI7" s="673"/>
      <c r="AJ7" s="673"/>
      <c r="AK7" s="673"/>
      <c r="AL7" s="661">
        <v>0</v>
      </c>
      <c r="AM7" s="670"/>
      <c r="AN7" s="670"/>
      <c r="AO7" s="674"/>
      <c r="AP7" s="639" t="s">
        <v>237</v>
      </c>
      <c r="AQ7" s="640"/>
      <c r="AR7" s="640"/>
      <c r="AS7" s="640"/>
      <c r="AT7" s="640"/>
      <c r="AU7" s="640"/>
      <c r="AV7" s="640"/>
      <c r="AW7" s="640"/>
      <c r="AX7" s="640"/>
      <c r="AY7" s="640"/>
      <c r="AZ7" s="640"/>
      <c r="BA7" s="640"/>
      <c r="BB7" s="640"/>
      <c r="BC7" s="640"/>
      <c r="BD7" s="640"/>
      <c r="BE7" s="640"/>
      <c r="BF7" s="641"/>
      <c r="BG7" s="658">
        <v>141524</v>
      </c>
      <c r="BH7" s="668"/>
      <c r="BI7" s="668"/>
      <c r="BJ7" s="668"/>
      <c r="BK7" s="668"/>
      <c r="BL7" s="668"/>
      <c r="BM7" s="668"/>
      <c r="BN7" s="669"/>
      <c r="BO7" s="672">
        <v>10.4</v>
      </c>
      <c r="BP7" s="672"/>
      <c r="BQ7" s="672"/>
      <c r="BR7" s="672"/>
      <c r="BS7" s="673" t="s">
        <v>123</v>
      </c>
      <c r="BT7" s="673"/>
      <c r="BU7" s="673"/>
      <c r="BV7" s="673"/>
      <c r="BW7" s="673"/>
      <c r="BX7" s="673"/>
      <c r="BY7" s="673"/>
      <c r="BZ7" s="673"/>
      <c r="CA7" s="673"/>
      <c r="CB7" s="730"/>
      <c r="CD7" s="639" t="s">
        <v>238</v>
      </c>
      <c r="CE7" s="640"/>
      <c r="CF7" s="640"/>
      <c r="CG7" s="640"/>
      <c r="CH7" s="640"/>
      <c r="CI7" s="640"/>
      <c r="CJ7" s="640"/>
      <c r="CK7" s="640"/>
      <c r="CL7" s="640"/>
      <c r="CM7" s="640"/>
      <c r="CN7" s="640"/>
      <c r="CO7" s="640"/>
      <c r="CP7" s="640"/>
      <c r="CQ7" s="641"/>
      <c r="CR7" s="658">
        <v>22022902</v>
      </c>
      <c r="CS7" s="668"/>
      <c r="CT7" s="668"/>
      <c r="CU7" s="668"/>
      <c r="CV7" s="668"/>
      <c r="CW7" s="668"/>
      <c r="CX7" s="668"/>
      <c r="CY7" s="669"/>
      <c r="CZ7" s="672">
        <v>70.099999999999994</v>
      </c>
      <c r="DA7" s="672"/>
      <c r="DB7" s="672"/>
      <c r="DC7" s="672"/>
      <c r="DD7" s="664">
        <v>5108991</v>
      </c>
      <c r="DE7" s="668"/>
      <c r="DF7" s="668"/>
      <c r="DG7" s="668"/>
      <c r="DH7" s="668"/>
      <c r="DI7" s="668"/>
      <c r="DJ7" s="668"/>
      <c r="DK7" s="668"/>
      <c r="DL7" s="668"/>
      <c r="DM7" s="668"/>
      <c r="DN7" s="668"/>
      <c r="DO7" s="668"/>
      <c r="DP7" s="669"/>
      <c r="DQ7" s="664">
        <v>7100463</v>
      </c>
      <c r="DR7" s="668"/>
      <c r="DS7" s="668"/>
      <c r="DT7" s="668"/>
      <c r="DU7" s="668"/>
      <c r="DV7" s="668"/>
      <c r="DW7" s="668"/>
      <c r="DX7" s="668"/>
      <c r="DY7" s="668"/>
      <c r="DZ7" s="668"/>
      <c r="EA7" s="668"/>
      <c r="EB7" s="668"/>
      <c r="EC7" s="681"/>
    </row>
    <row r="8" spans="2:143" ht="11.25" customHeight="1" x14ac:dyDescent="0.2">
      <c r="B8" s="639" t="s">
        <v>239</v>
      </c>
      <c r="C8" s="640"/>
      <c r="D8" s="640"/>
      <c r="E8" s="640"/>
      <c r="F8" s="640"/>
      <c r="G8" s="640"/>
      <c r="H8" s="640"/>
      <c r="I8" s="640"/>
      <c r="J8" s="640"/>
      <c r="K8" s="640"/>
      <c r="L8" s="640"/>
      <c r="M8" s="640"/>
      <c r="N8" s="640"/>
      <c r="O8" s="640"/>
      <c r="P8" s="640"/>
      <c r="Q8" s="641"/>
      <c r="R8" s="658">
        <v>1163</v>
      </c>
      <c r="S8" s="668"/>
      <c r="T8" s="668"/>
      <c r="U8" s="668"/>
      <c r="V8" s="668"/>
      <c r="W8" s="668"/>
      <c r="X8" s="668"/>
      <c r="Y8" s="669"/>
      <c r="Z8" s="672">
        <v>0</v>
      </c>
      <c r="AA8" s="672"/>
      <c r="AB8" s="672"/>
      <c r="AC8" s="672"/>
      <c r="AD8" s="673">
        <v>1163</v>
      </c>
      <c r="AE8" s="673"/>
      <c r="AF8" s="673"/>
      <c r="AG8" s="673"/>
      <c r="AH8" s="673"/>
      <c r="AI8" s="673"/>
      <c r="AJ8" s="673"/>
      <c r="AK8" s="673"/>
      <c r="AL8" s="661">
        <v>0.1</v>
      </c>
      <c r="AM8" s="670"/>
      <c r="AN8" s="670"/>
      <c r="AO8" s="674"/>
      <c r="AP8" s="639" t="s">
        <v>240</v>
      </c>
      <c r="AQ8" s="640"/>
      <c r="AR8" s="640"/>
      <c r="AS8" s="640"/>
      <c r="AT8" s="640"/>
      <c r="AU8" s="640"/>
      <c r="AV8" s="640"/>
      <c r="AW8" s="640"/>
      <c r="AX8" s="640"/>
      <c r="AY8" s="640"/>
      <c r="AZ8" s="640"/>
      <c r="BA8" s="640"/>
      <c r="BB8" s="640"/>
      <c r="BC8" s="640"/>
      <c r="BD8" s="640"/>
      <c r="BE8" s="640"/>
      <c r="BF8" s="641"/>
      <c r="BG8" s="658">
        <v>801</v>
      </c>
      <c r="BH8" s="668"/>
      <c r="BI8" s="668"/>
      <c r="BJ8" s="668"/>
      <c r="BK8" s="668"/>
      <c r="BL8" s="668"/>
      <c r="BM8" s="668"/>
      <c r="BN8" s="669"/>
      <c r="BO8" s="672">
        <v>0.1</v>
      </c>
      <c r="BP8" s="672"/>
      <c r="BQ8" s="672"/>
      <c r="BR8" s="672"/>
      <c r="BS8" s="673" t="s">
        <v>123</v>
      </c>
      <c r="BT8" s="673"/>
      <c r="BU8" s="673"/>
      <c r="BV8" s="673"/>
      <c r="BW8" s="673"/>
      <c r="BX8" s="673"/>
      <c r="BY8" s="673"/>
      <c r="BZ8" s="673"/>
      <c r="CA8" s="673"/>
      <c r="CB8" s="730"/>
      <c r="CD8" s="639" t="s">
        <v>241</v>
      </c>
      <c r="CE8" s="640"/>
      <c r="CF8" s="640"/>
      <c r="CG8" s="640"/>
      <c r="CH8" s="640"/>
      <c r="CI8" s="640"/>
      <c r="CJ8" s="640"/>
      <c r="CK8" s="640"/>
      <c r="CL8" s="640"/>
      <c r="CM8" s="640"/>
      <c r="CN8" s="640"/>
      <c r="CO8" s="640"/>
      <c r="CP8" s="640"/>
      <c r="CQ8" s="641"/>
      <c r="CR8" s="658">
        <v>5202760</v>
      </c>
      <c r="CS8" s="668"/>
      <c r="CT8" s="668"/>
      <c r="CU8" s="668"/>
      <c r="CV8" s="668"/>
      <c r="CW8" s="668"/>
      <c r="CX8" s="668"/>
      <c r="CY8" s="669"/>
      <c r="CZ8" s="672">
        <v>16.600000000000001</v>
      </c>
      <c r="DA8" s="672"/>
      <c r="DB8" s="672"/>
      <c r="DC8" s="672"/>
      <c r="DD8" s="664">
        <v>18114</v>
      </c>
      <c r="DE8" s="668"/>
      <c r="DF8" s="668"/>
      <c r="DG8" s="668"/>
      <c r="DH8" s="668"/>
      <c r="DI8" s="668"/>
      <c r="DJ8" s="668"/>
      <c r="DK8" s="668"/>
      <c r="DL8" s="668"/>
      <c r="DM8" s="668"/>
      <c r="DN8" s="668"/>
      <c r="DO8" s="668"/>
      <c r="DP8" s="669"/>
      <c r="DQ8" s="664">
        <v>559006</v>
      </c>
      <c r="DR8" s="668"/>
      <c r="DS8" s="668"/>
      <c r="DT8" s="668"/>
      <c r="DU8" s="668"/>
      <c r="DV8" s="668"/>
      <c r="DW8" s="668"/>
      <c r="DX8" s="668"/>
      <c r="DY8" s="668"/>
      <c r="DZ8" s="668"/>
      <c r="EA8" s="668"/>
      <c r="EB8" s="668"/>
      <c r="EC8" s="681"/>
    </row>
    <row r="9" spans="2:143" ht="11.25" customHeight="1" x14ac:dyDescent="0.2">
      <c r="B9" s="639" t="s">
        <v>242</v>
      </c>
      <c r="C9" s="640"/>
      <c r="D9" s="640"/>
      <c r="E9" s="640"/>
      <c r="F9" s="640"/>
      <c r="G9" s="640"/>
      <c r="H9" s="640"/>
      <c r="I9" s="640"/>
      <c r="J9" s="640"/>
      <c r="K9" s="640"/>
      <c r="L9" s="640"/>
      <c r="M9" s="640"/>
      <c r="N9" s="640"/>
      <c r="O9" s="640"/>
      <c r="P9" s="640"/>
      <c r="Q9" s="641"/>
      <c r="R9" s="658">
        <v>1224</v>
      </c>
      <c r="S9" s="668"/>
      <c r="T9" s="668"/>
      <c r="U9" s="668"/>
      <c r="V9" s="668"/>
      <c r="W9" s="668"/>
      <c r="X9" s="668"/>
      <c r="Y9" s="669"/>
      <c r="Z9" s="672">
        <v>0</v>
      </c>
      <c r="AA9" s="672"/>
      <c r="AB9" s="672"/>
      <c r="AC9" s="672"/>
      <c r="AD9" s="673">
        <v>1224</v>
      </c>
      <c r="AE9" s="673"/>
      <c r="AF9" s="673"/>
      <c r="AG9" s="673"/>
      <c r="AH9" s="673"/>
      <c r="AI9" s="673"/>
      <c r="AJ9" s="673"/>
      <c r="AK9" s="673"/>
      <c r="AL9" s="661">
        <v>0.1</v>
      </c>
      <c r="AM9" s="670"/>
      <c r="AN9" s="670"/>
      <c r="AO9" s="674"/>
      <c r="AP9" s="639" t="s">
        <v>243</v>
      </c>
      <c r="AQ9" s="640"/>
      <c r="AR9" s="640"/>
      <c r="AS9" s="640"/>
      <c r="AT9" s="640"/>
      <c r="AU9" s="640"/>
      <c r="AV9" s="640"/>
      <c r="AW9" s="640"/>
      <c r="AX9" s="640"/>
      <c r="AY9" s="640"/>
      <c r="AZ9" s="640"/>
      <c r="BA9" s="640"/>
      <c r="BB9" s="640"/>
      <c r="BC9" s="640"/>
      <c r="BD9" s="640"/>
      <c r="BE9" s="640"/>
      <c r="BF9" s="641"/>
      <c r="BG9" s="658">
        <v>89860</v>
      </c>
      <c r="BH9" s="668"/>
      <c r="BI9" s="668"/>
      <c r="BJ9" s="668"/>
      <c r="BK9" s="668"/>
      <c r="BL9" s="668"/>
      <c r="BM9" s="668"/>
      <c r="BN9" s="669"/>
      <c r="BO9" s="672">
        <v>6.6</v>
      </c>
      <c r="BP9" s="672"/>
      <c r="BQ9" s="672"/>
      <c r="BR9" s="672"/>
      <c r="BS9" s="673" t="s">
        <v>123</v>
      </c>
      <c r="BT9" s="673"/>
      <c r="BU9" s="673"/>
      <c r="BV9" s="673"/>
      <c r="BW9" s="673"/>
      <c r="BX9" s="673"/>
      <c r="BY9" s="673"/>
      <c r="BZ9" s="673"/>
      <c r="CA9" s="673"/>
      <c r="CB9" s="730"/>
      <c r="CD9" s="639" t="s">
        <v>244</v>
      </c>
      <c r="CE9" s="640"/>
      <c r="CF9" s="640"/>
      <c r="CG9" s="640"/>
      <c r="CH9" s="640"/>
      <c r="CI9" s="640"/>
      <c r="CJ9" s="640"/>
      <c r="CK9" s="640"/>
      <c r="CL9" s="640"/>
      <c r="CM9" s="640"/>
      <c r="CN9" s="640"/>
      <c r="CO9" s="640"/>
      <c r="CP9" s="640"/>
      <c r="CQ9" s="641"/>
      <c r="CR9" s="658">
        <v>450006</v>
      </c>
      <c r="CS9" s="668"/>
      <c r="CT9" s="668"/>
      <c r="CU9" s="668"/>
      <c r="CV9" s="668"/>
      <c r="CW9" s="668"/>
      <c r="CX9" s="668"/>
      <c r="CY9" s="669"/>
      <c r="CZ9" s="672">
        <v>1.4</v>
      </c>
      <c r="DA9" s="672"/>
      <c r="DB9" s="672"/>
      <c r="DC9" s="672"/>
      <c r="DD9" s="664">
        <v>39622</v>
      </c>
      <c r="DE9" s="668"/>
      <c r="DF9" s="668"/>
      <c r="DG9" s="668"/>
      <c r="DH9" s="668"/>
      <c r="DI9" s="668"/>
      <c r="DJ9" s="668"/>
      <c r="DK9" s="668"/>
      <c r="DL9" s="668"/>
      <c r="DM9" s="668"/>
      <c r="DN9" s="668"/>
      <c r="DO9" s="668"/>
      <c r="DP9" s="669"/>
      <c r="DQ9" s="664">
        <v>282765</v>
      </c>
      <c r="DR9" s="668"/>
      <c r="DS9" s="668"/>
      <c r="DT9" s="668"/>
      <c r="DU9" s="668"/>
      <c r="DV9" s="668"/>
      <c r="DW9" s="668"/>
      <c r="DX9" s="668"/>
      <c r="DY9" s="668"/>
      <c r="DZ9" s="668"/>
      <c r="EA9" s="668"/>
      <c r="EB9" s="668"/>
      <c r="EC9" s="681"/>
    </row>
    <row r="10" spans="2:143" ht="11.25" customHeight="1" x14ac:dyDescent="0.2">
      <c r="B10" s="639" t="s">
        <v>245</v>
      </c>
      <c r="C10" s="640"/>
      <c r="D10" s="640"/>
      <c r="E10" s="640"/>
      <c r="F10" s="640"/>
      <c r="G10" s="640"/>
      <c r="H10" s="640"/>
      <c r="I10" s="640"/>
      <c r="J10" s="640"/>
      <c r="K10" s="640"/>
      <c r="L10" s="640"/>
      <c r="M10" s="640"/>
      <c r="N10" s="640"/>
      <c r="O10" s="640"/>
      <c r="P10" s="640"/>
      <c r="Q10" s="641"/>
      <c r="R10" s="658" t="s">
        <v>123</v>
      </c>
      <c r="S10" s="668"/>
      <c r="T10" s="668"/>
      <c r="U10" s="668"/>
      <c r="V10" s="668"/>
      <c r="W10" s="668"/>
      <c r="X10" s="668"/>
      <c r="Y10" s="669"/>
      <c r="Z10" s="672" t="s">
        <v>123</v>
      </c>
      <c r="AA10" s="672"/>
      <c r="AB10" s="672"/>
      <c r="AC10" s="672"/>
      <c r="AD10" s="673" t="s">
        <v>123</v>
      </c>
      <c r="AE10" s="673"/>
      <c r="AF10" s="673"/>
      <c r="AG10" s="673"/>
      <c r="AH10" s="673"/>
      <c r="AI10" s="673"/>
      <c r="AJ10" s="673"/>
      <c r="AK10" s="673"/>
      <c r="AL10" s="661" t="s">
        <v>123</v>
      </c>
      <c r="AM10" s="670"/>
      <c r="AN10" s="670"/>
      <c r="AO10" s="674"/>
      <c r="AP10" s="639" t="s">
        <v>246</v>
      </c>
      <c r="AQ10" s="640"/>
      <c r="AR10" s="640"/>
      <c r="AS10" s="640"/>
      <c r="AT10" s="640"/>
      <c r="AU10" s="640"/>
      <c r="AV10" s="640"/>
      <c r="AW10" s="640"/>
      <c r="AX10" s="640"/>
      <c r="AY10" s="640"/>
      <c r="AZ10" s="640"/>
      <c r="BA10" s="640"/>
      <c r="BB10" s="640"/>
      <c r="BC10" s="640"/>
      <c r="BD10" s="640"/>
      <c r="BE10" s="640"/>
      <c r="BF10" s="641"/>
      <c r="BG10" s="658">
        <v>13862</v>
      </c>
      <c r="BH10" s="668"/>
      <c r="BI10" s="668"/>
      <c r="BJ10" s="668"/>
      <c r="BK10" s="668"/>
      <c r="BL10" s="668"/>
      <c r="BM10" s="668"/>
      <c r="BN10" s="669"/>
      <c r="BO10" s="672">
        <v>1</v>
      </c>
      <c r="BP10" s="672"/>
      <c r="BQ10" s="672"/>
      <c r="BR10" s="672"/>
      <c r="BS10" s="673" t="s">
        <v>123</v>
      </c>
      <c r="BT10" s="673"/>
      <c r="BU10" s="673"/>
      <c r="BV10" s="673"/>
      <c r="BW10" s="673"/>
      <c r="BX10" s="673"/>
      <c r="BY10" s="673"/>
      <c r="BZ10" s="673"/>
      <c r="CA10" s="673"/>
      <c r="CB10" s="730"/>
      <c r="CD10" s="639" t="s">
        <v>247</v>
      </c>
      <c r="CE10" s="640"/>
      <c r="CF10" s="640"/>
      <c r="CG10" s="640"/>
      <c r="CH10" s="640"/>
      <c r="CI10" s="640"/>
      <c r="CJ10" s="640"/>
      <c r="CK10" s="640"/>
      <c r="CL10" s="640"/>
      <c r="CM10" s="640"/>
      <c r="CN10" s="640"/>
      <c r="CO10" s="640"/>
      <c r="CP10" s="640"/>
      <c r="CQ10" s="641"/>
      <c r="CR10" s="658">
        <v>3</v>
      </c>
      <c r="CS10" s="668"/>
      <c r="CT10" s="668"/>
      <c r="CU10" s="668"/>
      <c r="CV10" s="668"/>
      <c r="CW10" s="668"/>
      <c r="CX10" s="668"/>
      <c r="CY10" s="669"/>
      <c r="CZ10" s="672">
        <v>0</v>
      </c>
      <c r="DA10" s="672"/>
      <c r="DB10" s="672"/>
      <c r="DC10" s="672"/>
      <c r="DD10" s="664" t="s">
        <v>123</v>
      </c>
      <c r="DE10" s="668"/>
      <c r="DF10" s="668"/>
      <c r="DG10" s="668"/>
      <c r="DH10" s="668"/>
      <c r="DI10" s="668"/>
      <c r="DJ10" s="668"/>
      <c r="DK10" s="668"/>
      <c r="DL10" s="668"/>
      <c r="DM10" s="668"/>
      <c r="DN10" s="668"/>
      <c r="DO10" s="668"/>
      <c r="DP10" s="669"/>
      <c r="DQ10" s="664">
        <v>3</v>
      </c>
      <c r="DR10" s="668"/>
      <c r="DS10" s="668"/>
      <c r="DT10" s="668"/>
      <c r="DU10" s="668"/>
      <c r="DV10" s="668"/>
      <c r="DW10" s="668"/>
      <c r="DX10" s="668"/>
      <c r="DY10" s="668"/>
      <c r="DZ10" s="668"/>
      <c r="EA10" s="668"/>
      <c r="EB10" s="668"/>
      <c r="EC10" s="681"/>
    </row>
    <row r="11" spans="2:143" ht="11.25" customHeight="1" x14ac:dyDescent="0.2">
      <c r="B11" s="639" t="s">
        <v>248</v>
      </c>
      <c r="C11" s="640"/>
      <c r="D11" s="640"/>
      <c r="E11" s="640"/>
      <c r="F11" s="640"/>
      <c r="G11" s="640"/>
      <c r="H11" s="640"/>
      <c r="I11" s="640"/>
      <c r="J11" s="640"/>
      <c r="K11" s="640"/>
      <c r="L11" s="640"/>
      <c r="M11" s="640"/>
      <c r="N11" s="640"/>
      <c r="O11" s="640"/>
      <c r="P11" s="640"/>
      <c r="Q11" s="641"/>
      <c r="R11" s="658">
        <v>142592</v>
      </c>
      <c r="S11" s="668"/>
      <c r="T11" s="668"/>
      <c r="U11" s="668"/>
      <c r="V11" s="668"/>
      <c r="W11" s="668"/>
      <c r="X11" s="668"/>
      <c r="Y11" s="669"/>
      <c r="Z11" s="661">
        <v>0.4</v>
      </c>
      <c r="AA11" s="670"/>
      <c r="AB11" s="670"/>
      <c r="AC11" s="671"/>
      <c r="AD11" s="664">
        <v>142592</v>
      </c>
      <c r="AE11" s="668"/>
      <c r="AF11" s="668"/>
      <c r="AG11" s="668"/>
      <c r="AH11" s="668"/>
      <c r="AI11" s="668"/>
      <c r="AJ11" s="668"/>
      <c r="AK11" s="669"/>
      <c r="AL11" s="661">
        <v>6.4</v>
      </c>
      <c r="AM11" s="670"/>
      <c r="AN11" s="670"/>
      <c r="AO11" s="674"/>
      <c r="AP11" s="639" t="s">
        <v>249</v>
      </c>
      <c r="AQ11" s="640"/>
      <c r="AR11" s="640"/>
      <c r="AS11" s="640"/>
      <c r="AT11" s="640"/>
      <c r="AU11" s="640"/>
      <c r="AV11" s="640"/>
      <c r="AW11" s="640"/>
      <c r="AX11" s="640"/>
      <c r="AY11" s="640"/>
      <c r="AZ11" s="640"/>
      <c r="BA11" s="640"/>
      <c r="BB11" s="640"/>
      <c r="BC11" s="640"/>
      <c r="BD11" s="640"/>
      <c r="BE11" s="640"/>
      <c r="BF11" s="641"/>
      <c r="BG11" s="658">
        <v>37001</v>
      </c>
      <c r="BH11" s="668"/>
      <c r="BI11" s="668"/>
      <c r="BJ11" s="668"/>
      <c r="BK11" s="668"/>
      <c r="BL11" s="668"/>
      <c r="BM11" s="668"/>
      <c r="BN11" s="669"/>
      <c r="BO11" s="672">
        <v>2.7</v>
      </c>
      <c r="BP11" s="672"/>
      <c r="BQ11" s="672"/>
      <c r="BR11" s="672"/>
      <c r="BS11" s="673" t="s">
        <v>123</v>
      </c>
      <c r="BT11" s="673"/>
      <c r="BU11" s="673"/>
      <c r="BV11" s="673"/>
      <c r="BW11" s="673"/>
      <c r="BX11" s="673"/>
      <c r="BY11" s="673"/>
      <c r="BZ11" s="673"/>
      <c r="CA11" s="673"/>
      <c r="CB11" s="730"/>
      <c r="CD11" s="639" t="s">
        <v>250</v>
      </c>
      <c r="CE11" s="640"/>
      <c r="CF11" s="640"/>
      <c r="CG11" s="640"/>
      <c r="CH11" s="640"/>
      <c r="CI11" s="640"/>
      <c r="CJ11" s="640"/>
      <c r="CK11" s="640"/>
      <c r="CL11" s="640"/>
      <c r="CM11" s="640"/>
      <c r="CN11" s="640"/>
      <c r="CO11" s="640"/>
      <c r="CP11" s="640"/>
      <c r="CQ11" s="641"/>
      <c r="CR11" s="658">
        <v>288829</v>
      </c>
      <c r="CS11" s="668"/>
      <c r="CT11" s="668"/>
      <c r="CU11" s="668"/>
      <c r="CV11" s="668"/>
      <c r="CW11" s="668"/>
      <c r="CX11" s="668"/>
      <c r="CY11" s="669"/>
      <c r="CZ11" s="672">
        <v>0.9</v>
      </c>
      <c r="DA11" s="672"/>
      <c r="DB11" s="672"/>
      <c r="DC11" s="672"/>
      <c r="DD11" s="664">
        <v>48994</v>
      </c>
      <c r="DE11" s="668"/>
      <c r="DF11" s="668"/>
      <c r="DG11" s="668"/>
      <c r="DH11" s="668"/>
      <c r="DI11" s="668"/>
      <c r="DJ11" s="668"/>
      <c r="DK11" s="668"/>
      <c r="DL11" s="668"/>
      <c r="DM11" s="668"/>
      <c r="DN11" s="668"/>
      <c r="DO11" s="668"/>
      <c r="DP11" s="669"/>
      <c r="DQ11" s="664">
        <v>68955</v>
      </c>
      <c r="DR11" s="668"/>
      <c r="DS11" s="668"/>
      <c r="DT11" s="668"/>
      <c r="DU11" s="668"/>
      <c r="DV11" s="668"/>
      <c r="DW11" s="668"/>
      <c r="DX11" s="668"/>
      <c r="DY11" s="668"/>
      <c r="DZ11" s="668"/>
      <c r="EA11" s="668"/>
      <c r="EB11" s="668"/>
      <c r="EC11" s="681"/>
    </row>
    <row r="12" spans="2:143" ht="11.25" customHeight="1" x14ac:dyDescent="0.2">
      <c r="B12" s="639" t="s">
        <v>251</v>
      </c>
      <c r="C12" s="640"/>
      <c r="D12" s="640"/>
      <c r="E12" s="640"/>
      <c r="F12" s="640"/>
      <c r="G12" s="640"/>
      <c r="H12" s="640"/>
      <c r="I12" s="640"/>
      <c r="J12" s="640"/>
      <c r="K12" s="640"/>
      <c r="L12" s="640"/>
      <c r="M12" s="640"/>
      <c r="N12" s="640"/>
      <c r="O12" s="640"/>
      <c r="P12" s="640"/>
      <c r="Q12" s="641"/>
      <c r="R12" s="658" t="s">
        <v>123</v>
      </c>
      <c r="S12" s="668"/>
      <c r="T12" s="668"/>
      <c r="U12" s="668"/>
      <c r="V12" s="668"/>
      <c r="W12" s="668"/>
      <c r="X12" s="668"/>
      <c r="Y12" s="669"/>
      <c r="Z12" s="672" t="s">
        <v>123</v>
      </c>
      <c r="AA12" s="672"/>
      <c r="AB12" s="672"/>
      <c r="AC12" s="672"/>
      <c r="AD12" s="673" t="s">
        <v>123</v>
      </c>
      <c r="AE12" s="673"/>
      <c r="AF12" s="673"/>
      <c r="AG12" s="673"/>
      <c r="AH12" s="673"/>
      <c r="AI12" s="673"/>
      <c r="AJ12" s="673"/>
      <c r="AK12" s="673"/>
      <c r="AL12" s="661" t="s">
        <v>123</v>
      </c>
      <c r="AM12" s="670"/>
      <c r="AN12" s="670"/>
      <c r="AO12" s="674"/>
      <c r="AP12" s="639" t="s">
        <v>252</v>
      </c>
      <c r="AQ12" s="640"/>
      <c r="AR12" s="640"/>
      <c r="AS12" s="640"/>
      <c r="AT12" s="640"/>
      <c r="AU12" s="640"/>
      <c r="AV12" s="640"/>
      <c r="AW12" s="640"/>
      <c r="AX12" s="640"/>
      <c r="AY12" s="640"/>
      <c r="AZ12" s="640"/>
      <c r="BA12" s="640"/>
      <c r="BB12" s="640"/>
      <c r="BC12" s="640"/>
      <c r="BD12" s="640"/>
      <c r="BE12" s="640"/>
      <c r="BF12" s="641"/>
      <c r="BG12" s="658">
        <v>1206739</v>
      </c>
      <c r="BH12" s="668"/>
      <c r="BI12" s="668"/>
      <c r="BJ12" s="668"/>
      <c r="BK12" s="668"/>
      <c r="BL12" s="668"/>
      <c r="BM12" s="668"/>
      <c r="BN12" s="669"/>
      <c r="BO12" s="672">
        <v>89.1</v>
      </c>
      <c r="BP12" s="672"/>
      <c r="BQ12" s="672"/>
      <c r="BR12" s="672"/>
      <c r="BS12" s="673" t="s">
        <v>123</v>
      </c>
      <c r="BT12" s="673"/>
      <c r="BU12" s="673"/>
      <c r="BV12" s="673"/>
      <c r="BW12" s="673"/>
      <c r="BX12" s="673"/>
      <c r="BY12" s="673"/>
      <c r="BZ12" s="673"/>
      <c r="CA12" s="673"/>
      <c r="CB12" s="730"/>
      <c r="CD12" s="639" t="s">
        <v>253</v>
      </c>
      <c r="CE12" s="640"/>
      <c r="CF12" s="640"/>
      <c r="CG12" s="640"/>
      <c r="CH12" s="640"/>
      <c r="CI12" s="640"/>
      <c r="CJ12" s="640"/>
      <c r="CK12" s="640"/>
      <c r="CL12" s="640"/>
      <c r="CM12" s="640"/>
      <c r="CN12" s="640"/>
      <c r="CO12" s="640"/>
      <c r="CP12" s="640"/>
      <c r="CQ12" s="641"/>
      <c r="CR12" s="658">
        <v>226311</v>
      </c>
      <c r="CS12" s="668"/>
      <c r="CT12" s="668"/>
      <c r="CU12" s="668"/>
      <c r="CV12" s="668"/>
      <c r="CW12" s="668"/>
      <c r="CX12" s="668"/>
      <c r="CY12" s="669"/>
      <c r="CZ12" s="672">
        <v>0.7</v>
      </c>
      <c r="DA12" s="672"/>
      <c r="DB12" s="672"/>
      <c r="DC12" s="672"/>
      <c r="DD12" s="664">
        <v>3133</v>
      </c>
      <c r="DE12" s="668"/>
      <c r="DF12" s="668"/>
      <c r="DG12" s="668"/>
      <c r="DH12" s="668"/>
      <c r="DI12" s="668"/>
      <c r="DJ12" s="668"/>
      <c r="DK12" s="668"/>
      <c r="DL12" s="668"/>
      <c r="DM12" s="668"/>
      <c r="DN12" s="668"/>
      <c r="DO12" s="668"/>
      <c r="DP12" s="669"/>
      <c r="DQ12" s="664">
        <v>65096</v>
      </c>
      <c r="DR12" s="668"/>
      <c r="DS12" s="668"/>
      <c r="DT12" s="668"/>
      <c r="DU12" s="668"/>
      <c r="DV12" s="668"/>
      <c r="DW12" s="668"/>
      <c r="DX12" s="668"/>
      <c r="DY12" s="668"/>
      <c r="DZ12" s="668"/>
      <c r="EA12" s="668"/>
      <c r="EB12" s="668"/>
      <c r="EC12" s="681"/>
    </row>
    <row r="13" spans="2:143" ht="11.25" customHeight="1" x14ac:dyDescent="0.2">
      <c r="B13" s="639" t="s">
        <v>254</v>
      </c>
      <c r="C13" s="640"/>
      <c r="D13" s="640"/>
      <c r="E13" s="640"/>
      <c r="F13" s="640"/>
      <c r="G13" s="640"/>
      <c r="H13" s="640"/>
      <c r="I13" s="640"/>
      <c r="J13" s="640"/>
      <c r="K13" s="640"/>
      <c r="L13" s="640"/>
      <c r="M13" s="640"/>
      <c r="N13" s="640"/>
      <c r="O13" s="640"/>
      <c r="P13" s="640"/>
      <c r="Q13" s="641"/>
      <c r="R13" s="658" t="s">
        <v>123</v>
      </c>
      <c r="S13" s="668"/>
      <c r="T13" s="668"/>
      <c r="U13" s="668"/>
      <c r="V13" s="668"/>
      <c r="W13" s="668"/>
      <c r="X13" s="668"/>
      <c r="Y13" s="669"/>
      <c r="Z13" s="672" t="s">
        <v>123</v>
      </c>
      <c r="AA13" s="672"/>
      <c r="AB13" s="672"/>
      <c r="AC13" s="672"/>
      <c r="AD13" s="673" t="s">
        <v>123</v>
      </c>
      <c r="AE13" s="673"/>
      <c r="AF13" s="673"/>
      <c r="AG13" s="673"/>
      <c r="AH13" s="673"/>
      <c r="AI13" s="673"/>
      <c r="AJ13" s="673"/>
      <c r="AK13" s="673"/>
      <c r="AL13" s="661" t="s">
        <v>123</v>
      </c>
      <c r="AM13" s="670"/>
      <c r="AN13" s="670"/>
      <c r="AO13" s="674"/>
      <c r="AP13" s="639" t="s">
        <v>255</v>
      </c>
      <c r="AQ13" s="640"/>
      <c r="AR13" s="640"/>
      <c r="AS13" s="640"/>
      <c r="AT13" s="640"/>
      <c r="AU13" s="640"/>
      <c r="AV13" s="640"/>
      <c r="AW13" s="640"/>
      <c r="AX13" s="640"/>
      <c r="AY13" s="640"/>
      <c r="AZ13" s="640"/>
      <c r="BA13" s="640"/>
      <c r="BB13" s="640"/>
      <c r="BC13" s="640"/>
      <c r="BD13" s="640"/>
      <c r="BE13" s="640"/>
      <c r="BF13" s="641"/>
      <c r="BG13" s="658">
        <v>1206073</v>
      </c>
      <c r="BH13" s="668"/>
      <c r="BI13" s="668"/>
      <c r="BJ13" s="668"/>
      <c r="BK13" s="668"/>
      <c r="BL13" s="668"/>
      <c r="BM13" s="668"/>
      <c r="BN13" s="669"/>
      <c r="BO13" s="672">
        <v>89</v>
      </c>
      <c r="BP13" s="672"/>
      <c r="BQ13" s="672"/>
      <c r="BR13" s="672"/>
      <c r="BS13" s="673" t="s">
        <v>123</v>
      </c>
      <c r="BT13" s="673"/>
      <c r="BU13" s="673"/>
      <c r="BV13" s="673"/>
      <c r="BW13" s="673"/>
      <c r="BX13" s="673"/>
      <c r="BY13" s="673"/>
      <c r="BZ13" s="673"/>
      <c r="CA13" s="673"/>
      <c r="CB13" s="730"/>
      <c r="CD13" s="639" t="s">
        <v>256</v>
      </c>
      <c r="CE13" s="640"/>
      <c r="CF13" s="640"/>
      <c r="CG13" s="640"/>
      <c r="CH13" s="640"/>
      <c r="CI13" s="640"/>
      <c r="CJ13" s="640"/>
      <c r="CK13" s="640"/>
      <c r="CL13" s="640"/>
      <c r="CM13" s="640"/>
      <c r="CN13" s="640"/>
      <c r="CO13" s="640"/>
      <c r="CP13" s="640"/>
      <c r="CQ13" s="641"/>
      <c r="CR13" s="658">
        <v>2123991</v>
      </c>
      <c r="CS13" s="668"/>
      <c r="CT13" s="668"/>
      <c r="CU13" s="668"/>
      <c r="CV13" s="668"/>
      <c r="CW13" s="668"/>
      <c r="CX13" s="668"/>
      <c r="CY13" s="669"/>
      <c r="CZ13" s="672">
        <v>6.8</v>
      </c>
      <c r="DA13" s="672"/>
      <c r="DB13" s="672"/>
      <c r="DC13" s="672"/>
      <c r="DD13" s="664">
        <v>910926</v>
      </c>
      <c r="DE13" s="668"/>
      <c r="DF13" s="668"/>
      <c r="DG13" s="668"/>
      <c r="DH13" s="668"/>
      <c r="DI13" s="668"/>
      <c r="DJ13" s="668"/>
      <c r="DK13" s="668"/>
      <c r="DL13" s="668"/>
      <c r="DM13" s="668"/>
      <c r="DN13" s="668"/>
      <c r="DO13" s="668"/>
      <c r="DP13" s="669"/>
      <c r="DQ13" s="664">
        <v>311972</v>
      </c>
      <c r="DR13" s="668"/>
      <c r="DS13" s="668"/>
      <c r="DT13" s="668"/>
      <c r="DU13" s="668"/>
      <c r="DV13" s="668"/>
      <c r="DW13" s="668"/>
      <c r="DX13" s="668"/>
      <c r="DY13" s="668"/>
      <c r="DZ13" s="668"/>
      <c r="EA13" s="668"/>
      <c r="EB13" s="668"/>
      <c r="EC13" s="681"/>
    </row>
    <row r="14" spans="2:143" ht="11.25" customHeight="1" x14ac:dyDescent="0.2">
      <c r="B14" s="639" t="s">
        <v>257</v>
      </c>
      <c r="C14" s="640"/>
      <c r="D14" s="640"/>
      <c r="E14" s="640"/>
      <c r="F14" s="640"/>
      <c r="G14" s="640"/>
      <c r="H14" s="640"/>
      <c r="I14" s="640"/>
      <c r="J14" s="640"/>
      <c r="K14" s="640"/>
      <c r="L14" s="640"/>
      <c r="M14" s="640"/>
      <c r="N14" s="640"/>
      <c r="O14" s="640"/>
      <c r="P14" s="640"/>
      <c r="Q14" s="641"/>
      <c r="R14" s="658" t="s">
        <v>123</v>
      </c>
      <c r="S14" s="668"/>
      <c r="T14" s="668"/>
      <c r="U14" s="668"/>
      <c r="V14" s="668"/>
      <c r="W14" s="668"/>
      <c r="X14" s="668"/>
      <c r="Y14" s="669"/>
      <c r="Z14" s="672" t="s">
        <v>123</v>
      </c>
      <c r="AA14" s="672"/>
      <c r="AB14" s="672"/>
      <c r="AC14" s="672"/>
      <c r="AD14" s="673" t="s">
        <v>123</v>
      </c>
      <c r="AE14" s="673"/>
      <c r="AF14" s="673"/>
      <c r="AG14" s="673"/>
      <c r="AH14" s="673"/>
      <c r="AI14" s="673"/>
      <c r="AJ14" s="673"/>
      <c r="AK14" s="673"/>
      <c r="AL14" s="661" t="s">
        <v>123</v>
      </c>
      <c r="AM14" s="670"/>
      <c r="AN14" s="670"/>
      <c r="AO14" s="674"/>
      <c r="AP14" s="639" t="s">
        <v>258</v>
      </c>
      <c r="AQ14" s="640"/>
      <c r="AR14" s="640"/>
      <c r="AS14" s="640"/>
      <c r="AT14" s="640"/>
      <c r="AU14" s="640"/>
      <c r="AV14" s="640"/>
      <c r="AW14" s="640"/>
      <c r="AX14" s="640"/>
      <c r="AY14" s="640"/>
      <c r="AZ14" s="640"/>
      <c r="BA14" s="640"/>
      <c r="BB14" s="640"/>
      <c r="BC14" s="640"/>
      <c r="BD14" s="640"/>
      <c r="BE14" s="640"/>
      <c r="BF14" s="641"/>
      <c r="BG14" s="658">
        <v>6269</v>
      </c>
      <c r="BH14" s="668"/>
      <c r="BI14" s="668"/>
      <c r="BJ14" s="668"/>
      <c r="BK14" s="668"/>
      <c r="BL14" s="668"/>
      <c r="BM14" s="668"/>
      <c r="BN14" s="669"/>
      <c r="BO14" s="672">
        <v>0.5</v>
      </c>
      <c r="BP14" s="672"/>
      <c r="BQ14" s="672"/>
      <c r="BR14" s="672"/>
      <c r="BS14" s="673" t="s">
        <v>123</v>
      </c>
      <c r="BT14" s="673"/>
      <c r="BU14" s="673"/>
      <c r="BV14" s="673"/>
      <c r="BW14" s="673"/>
      <c r="BX14" s="673"/>
      <c r="BY14" s="673"/>
      <c r="BZ14" s="673"/>
      <c r="CA14" s="673"/>
      <c r="CB14" s="730"/>
      <c r="CD14" s="639" t="s">
        <v>259</v>
      </c>
      <c r="CE14" s="640"/>
      <c r="CF14" s="640"/>
      <c r="CG14" s="640"/>
      <c r="CH14" s="640"/>
      <c r="CI14" s="640"/>
      <c r="CJ14" s="640"/>
      <c r="CK14" s="640"/>
      <c r="CL14" s="640"/>
      <c r="CM14" s="640"/>
      <c r="CN14" s="640"/>
      <c r="CO14" s="640"/>
      <c r="CP14" s="640"/>
      <c r="CQ14" s="641"/>
      <c r="CR14" s="658">
        <v>174502</v>
      </c>
      <c r="CS14" s="668"/>
      <c r="CT14" s="668"/>
      <c r="CU14" s="668"/>
      <c r="CV14" s="668"/>
      <c r="CW14" s="668"/>
      <c r="CX14" s="668"/>
      <c r="CY14" s="669"/>
      <c r="CZ14" s="672">
        <v>0.6</v>
      </c>
      <c r="DA14" s="672"/>
      <c r="DB14" s="672"/>
      <c r="DC14" s="672"/>
      <c r="DD14" s="664">
        <v>17508</v>
      </c>
      <c r="DE14" s="668"/>
      <c r="DF14" s="668"/>
      <c r="DG14" s="668"/>
      <c r="DH14" s="668"/>
      <c r="DI14" s="668"/>
      <c r="DJ14" s="668"/>
      <c r="DK14" s="668"/>
      <c r="DL14" s="668"/>
      <c r="DM14" s="668"/>
      <c r="DN14" s="668"/>
      <c r="DO14" s="668"/>
      <c r="DP14" s="669"/>
      <c r="DQ14" s="664">
        <v>80596</v>
      </c>
      <c r="DR14" s="668"/>
      <c r="DS14" s="668"/>
      <c r="DT14" s="668"/>
      <c r="DU14" s="668"/>
      <c r="DV14" s="668"/>
      <c r="DW14" s="668"/>
      <c r="DX14" s="668"/>
      <c r="DY14" s="668"/>
      <c r="DZ14" s="668"/>
      <c r="EA14" s="668"/>
      <c r="EB14" s="668"/>
      <c r="EC14" s="681"/>
    </row>
    <row r="15" spans="2:143" ht="11.25" customHeight="1" x14ac:dyDescent="0.2">
      <c r="B15" s="639" t="s">
        <v>260</v>
      </c>
      <c r="C15" s="640"/>
      <c r="D15" s="640"/>
      <c r="E15" s="640"/>
      <c r="F15" s="640"/>
      <c r="G15" s="640"/>
      <c r="H15" s="640"/>
      <c r="I15" s="640"/>
      <c r="J15" s="640"/>
      <c r="K15" s="640"/>
      <c r="L15" s="640"/>
      <c r="M15" s="640"/>
      <c r="N15" s="640"/>
      <c r="O15" s="640"/>
      <c r="P15" s="640"/>
      <c r="Q15" s="641"/>
      <c r="R15" s="658" t="s">
        <v>123</v>
      </c>
      <c r="S15" s="668"/>
      <c r="T15" s="668"/>
      <c r="U15" s="668"/>
      <c r="V15" s="668"/>
      <c r="W15" s="668"/>
      <c r="X15" s="668"/>
      <c r="Y15" s="669"/>
      <c r="Z15" s="672" t="s">
        <v>123</v>
      </c>
      <c r="AA15" s="672"/>
      <c r="AB15" s="672"/>
      <c r="AC15" s="672"/>
      <c r="AD15" s="673" t="s">
        <v>123</v>
      </c>
      <c r="AE15" s="673"/>
      <c r="AF15" s="673"/>
      <c r="AG15" s="673"/>
      <c r="AH15" s="673"/>
      <c r="AI15" s="673"/>
      <c r="AJ15" s="673"/>
      <c r="AK15" s="673"/>
      <c r="AL15" s="661" t="s">
        <v>123</v>
      </c>
      <c r="AM15" s="670"/>
      <c r="AN15" s="670"/>
      <c r="AO15" s="674"/>
      <c r="AP15" s="639" t="s">
        <v>261</v>
      </c>
      <c r="AQ15" s="640"/>
      <c r="AR15" s="640"/>
      <c r="AS15" s="640"/>
      <c r="AT15" s="640"/>
      <c r="AU15" s="640"/>
      <c r="AV15" s="640"/>
      <c r="AW15" s="640"/>
      <c r="AX15" s="640"/>
      <c r="AY15" s="640"/>
      <c r="AZ15" s="640"/>
      <c r="BA15" s="640"/>
      <c r="BB15" s="640"/>
      <c r="BC15" s="640"/>
      <c r="BD15" s="640"/>
      <c r="BE15" s="640"/>
      <c r="BF15" s="641"/>
      <c r="BG15" s="658" t="s">
        <v>123</v>
      </c>
      <c r="BH15" s="668"/>
      <c r="BI15" s="668"/>
      <c r="BJ15" s="668"/>
      <c r="BK15" s="668"/>
      <c r="BL15" s="668"/>
      <c r="BM15" s="668"/>
      <c r="BN15" s="669"/>
      <c r="BO15" s="672" t="s">
        <v>123</v>
      </c>
      <c r="BP15" s="672"/>
      <c r="BQ15" s="672"/>
      <c r="BR15" s="672"/>
      <c r="BS15" s="673" t="s">
        <v>123</v>
      </c>
      <c r="BT15" s="673"/>
      <c r="BU15" s="673"/>
      <c r="BV15" s="673"/>
      <c r="BW15" s="673"/>
      <c r="BX15" s="673"/>
      <c r="BY15" s="673"/>
      <c r="BZ15" s="673"/>
      <c r="CA15" s="673"/>
      <c r="CB15" s="730"/>
      <c r="CD15" s="639" t="s">
        <v>262</v>
      </c>
      <c r="CE15" s="640"/>
      <c r="CF15" s="640"/>
      <c r="CG15" s="640"/>
      <c r="CH15" s="640"/>
      <c r="CI15" s="640"/>
      <c r="CJ15" s="640"/>
      <c r="CK15" s="640"/>
      <c r="CL15" s="640"/>
      <c r="CM15" s="640"/>
      <c r="CN15" s="640"/>
      <c r="CO15" s="640"/>
      <c r="CP15" s="640"/>
      <c r="CQ15" s="641"/>
      <c r="CR15" s="658">
        <v>241042</v>
      </c>
      <c r="CS15" s="668"/>
      <c r="CT15" s="668"/>
      <c r="CU15" s="668"/>
      <c r="CV15" s="668"/>
      <c r="CW15" s="668"/>
      <c r="CX15" s="668"/>
      <c r="CY15" s="669"/>
      <c r="CZ15" s="672">
        <v>0.8</v>
      </c>
      <c r="DA15" s="672"/>
      <c r="DB15" s="672"/>
      <c r="DC15" s="672"/>
      <c r="DD15" s="664">
        <v>180</v>
      </c>
      <c r="DE15" s="668"/>
      <c r="DF15" s="668"/>
      <c r="DG15" s="668"/>
      <c r="DH15" s="668"/>
      <c r="DI15" s="668"/>
      <c r="DJ15" s="668"/>
      <c r="DK15" s="668"/>
      <c r="DL15" s="668"/>
      <c r="DM15" s="668"/>
      <c r="DN15" s="668"/>
      <c r="DO15" s="668"/>
      <c r="DP15" s="669"/>
      <c r="DQ15" s="664">
        <v>89906</v>
      </c>
      <c r="DR15" s="668"/>
      <c r="DS15" s="668"/>
      <c r="DT15" s="668"/>
      <c r="DU15" s="668"/>
      <c r="DV15" s="668"/>
      <c r="DW15" s="668"/>
      <c r="DX15" s="668"/>
      <c r="DY15" s="668"/>
      <c r="DZ15" s="668"/>
      <c r="EA15" s="668"/>
      <c r="EB15" s="668"/>
      <c r="EC15" s="681"/>
    </row>
    <row r="16" spans="2:143" ht="11.25" customHeight="1" x14ac:dyDescent="0.2">
      <c r="B16" s="639" t="s">
        <v>263</v>
      </c>
      <c r="C16" s="640"/>
      <c r="D16" s="640"/>
      <c r="E16" s="640"/>
      <c r="F16" s="640"/>
      <c r="G16" s="640"/>
      <c r="H16" s="640"/>
      <c r="I16" s="640"/>
      <c r="J16" s="640"/>
      <c r="K16" s="640"/>
      <c r="L16" s="640"/>
      <c r="M16" s="640"/>
      <c r="N16" s="640"/>
      <c r="O16" s="640"/>
      <c r="P16" s="640"/>
      <c r="Q16" s="641"/>
      <c r="R16" s="658">
        <v>2607</v>
      </c>
      <c r="S16" s="668"/>
      <c r="T16" s="668"/>
      <c r="U16" s="668"/>
      <c r="V16" s="668"/>
      <c r="W16" s="668"/>
      <c r="X16" s="668"/>
      <c r="Y16" s="669"/>
      <c r="Z16" s="672">
        <v>0</v>
      </c>
      <c r="AA16" s="672"/>
      <c r="AB16" s="672"/>
      <c r="AC16" s="672"/>
      <c r="AD16" s="673">
        <v>2607</v>
      </c>
      <c r="AE16" s="673"/>
      <c r="AF16" s="673"/>
      <c r="AG16" s="673"/>
      <c r="AH16" s="673"/>
      <c r="AI16" s="673"/>
      <c r="AJ16" s="673"/>
      <c r="AK16" s="673"/>
      <c r="AL16" s="661">
        <v>0.1</v>
      </c>
      <c r="AM16" s="670"/>
      <c r="AN16" s="670"/>
      <c r="AO16" s="674"/>
      <c r="AP16" s="639" t="s">
        <v>264</v>
      </c>
      <c r="AQ16" s="640"/>
      <c r="AR16" s="640"/>
      <c r="AS16" s="640"/>
      <c r="AT16" s="640"/>
      <c r="AU16" s="640"/>
      <c r="AV16" s="640"/>
      <c r="AW16" s="640"/>
      <c r="AX16" s="640"/>
      <c r="AY16" s="640"/>
      <c r="AZ16" s="640"/>
      <c r="BA16" s="640"/>
      <c r="BB16" s="640"/>
      <c r="BC16" s="640"/>
      <c r="BD16" s="640"/>
      <c r="BE16" s="640"/>
      <c r="BF16" s="641"/>
      <c r="BG16" s="658" t="s">
        <v>123</v>
      </c>
      <c r="BH16" s="668"/>
      <c r="BI16" s="668"/>
      <c r="BJ16" s="668"/>
      <c r="BK16" s="668"/>
      <c r="BL16" s="668"/>
      <c r="BM16" s="668"/>
      <c r="BN16" s="669"/>
      <c r="BO16" s="672" t="s">
        <v>123</v>
      </c>
      <c r="BP16" s="672"/>
      <c r="BQ16" s="672"/>
      <c r="BR16" s="672"/>
      <c r="BS16" s="673" t="s">
        <v>123</v>
      </c>
      <c r="BT16" s="673"/>
      <c r="BU16" s="673"/>
      <c r="BV16" s="673"/>
      <c r="BW16" s="673"/>
      <c r="BX16" s="673"/>
      <c r="BY16" s="673"/>
      <c r="BZ16" s="673"/>
      <c r="CA16" s="673"/>
      <c r="CB16" s="730"/>
      <c r="CD16" s="639" t="s">
        <v>265</v>
      </c>
      <c r="CE16" s="640"/>
      <c r="CF16" s="640"/>
      <c r="CG16" s="640"/>
      <c r="CH16" s="640"/>
      <c r="CI16" s="640"/>
      <c r="CJ16" s="640"/>
      <c r="CK16" s="640"/>
      <c r="CL16" s="640"/>
      <c r="CM16" s="640"/>
      <c r="CN16" s="640"/>
      <c r="CO16" s="640"/>
      <c r="CP16" s="640"/>
      <c r="CQ16" s="641"/>
      <c r="CR16" s="658">
        <v>444969</v>
      </c>
      <c r="CS16" s="668"/>
      <c r="CT16" s="668"/>
      <c r="CU16" s="668"/>
      <c r="CV16" s="668"/>
      <c r="CW16" s="668"/>
      <c r="CX16" s="668"/>
      <c r="CY16" s="669"/>
      <c r="CZ16" s="672">
        <v>1.4</v>
      </c>
      <c r="DA16" s="672"/>
      <c r="DB16" s="672"/>
      <c r="DC16" s="672"/>
      <c r="DD16" s="664" t="s">
        <v>123</v>
      </c>
      <c r="DE16" s="668"/>
      <c r="DF16" s="668"/>
      <c r="DG16" s="668"/>
      <c r="DH16" s="668"/>
      <c r="DI16" s="668"/>
      <c r="DJ16" s="668"/>
      <c r="DK16" s="668"/>
      <c r="DL16" s="668"/>
      <c r="DM16" s="668"/>
      <c r="DN16" s="668"/>
      <c r="DO16" s="668"/>
      <c r="DP16" s="669"/>
      <c r="DQ16" s="664">
        <v>187414</v>
      </c>
      <c r="DR16" s="668"/>
      <c r="DS16" s="668"/>
      <c r="DT16" s="668"/>
      <c r="DU16" s="668"/>
      <c r="DV16" s="668"/>
      <c r="DW16" s="668"/>
      <c r="DX16" s="668"/>
      <c r="DY16" s="668"/>
      <c r="DZ16" s="668"/>
      <c r="EA16" s="668"/>
      <c r="EB16" s="668"/>
      <c r="EC16" s="681"/>
    </row>
    <row r="17" spans="2:133" ht="11.25" customHeight="1" x14ac:dyDescent="0.2">
      <c r="B17" s="639" t="s">
        <v>266</v>
      </c>
      <c r="C17" s="640"/>
      <c r="D17" s="640"/>
      <c r="E17" s="640"/>
      <c r="F17" s="640"/>
      <c r="G17" s="640"/>
      <c r="H17" s="640"/>
      <c r="I17" s="640"/>
      <c r="J17" s="640"/>
      <c r="K17" s="640"/>
      <c r="L17" s="640"/>
      <c r="M17" s="640"/>
      <c r="N17" s="640"/>
      <c r="O17" s="640"/>
      <c r="P17" s="640"/>
      <c r="Q17" s="641"/>
      <c r="R17" s="658">
        <v>12702</v>
      </c>
      <c r="S17" s="668"/>
      <c r="T17" s="668"/>
      <c r="U17" s="668"/>
      <c r="V17" s="668"/>
      <c r="W17" s="668"/>
      <c r="X17" s="668"/>
      <c r="Y17" s="669"/>
      <c r="Z17" s="672">
        <v>0</v>
      </c>
      <c r="AA17" s="672"/>
      <c r="AB17" s="672"/>
      <c r="AC17" s="672"/>
      <c r="AD17" s="673">
        <v>12702</v>
      </c>
      <c r="AE17" s="673"/>
      <c r="AF17" s="673"/>
      <c r="AG17" s="673"/>
      <c r="AH17" s="673"/>
      <c r="AI17" s="673"/>
      <c r="AJ17" s="673"/>
      <c r="AK17" s="673"/>
      <c r="AL17" s="661">
        <v>0.6</v>
      </c>
      <c r="AM17" s="670"/>
      <c r="AN17" s="670"/>
      <c r="AO17" s="674"/>
      <c r="AP17" s="639" t="s">
        <v>267</v>
      </c>
      <c r="AQ17" s="640"/>
      <c r="AR17" s="640"/>
      <c r="AS17" s="640"/>
      <c r="AT17" s="640"/>
      <c r="AU17" s="640"/>
      <c r="AV17" s="640"/>
      <c r="AW17" s="640"/>
      <c r="AX17" s="640"/>
      <c r="AY17" s="640"/>
      <c r="AZ17" s="640"/>
      <c r="BA17" s="640"/>
      <c r="BB17" s="640"/>
      <c r="BC17" s="640"/>
      <c r="BD17" s="640"/>
      <c r="BE17" s="640"/>
      <c r="BF17" s="641"/>
      <c r="BG17" s="658" t="s">
        <v>123</v>
      </c>
      <c r="BH17" s="668"/>
      <c r="BI17" s="668"/>
      <c r="BJ17" s="668"/>
      <c r="BK17" s="668"/>
      <c r="BL17" s="668"/>
      <c r="BM17" s="668"/>
      <c r="BN17" s="669"/>
      <c r="BO17" s="672" t="s">
        <v>123</v>
      </c>
      <c r="BP17" s="672"/>
      <c r="BQ17" s="672"/>
      <c r="BR17" s="672"/>
      <c r="BS17" s="673" t="s">
        <v>123</v>
      </c>
      <c r="BT17" s="673"/>
      <c r="BU17" s="673"/>
      <c r="BV17" s="673"/>
      <c r="BW17" s="673"/>
      <c r="BX17" s="673"/>
      <c r="BY17" s="673"/>
      <c r="BZ17" s="673"/>
      <c r="CA17" s="673"/>
      <c r="CB17" s="730"/>
      <c r="CD17" s="639" t="s">
        <v>268</v>
      </c>
      <c r="CE17" s="640"/>
      <c r="CF17" s="640"/>
      <c r="CG17" s="640"/>
      <c r="CH17" s="640"/>
      <c r="CI17" s="640"/>
      <c r="CJ17" s="640"/>
      <c r="CK17" s="640"/>
      <c r="CL17" s="640"/>
      <c r="CM17" s="640"/>
      <c r="CN17" s="640"/>
      <c r="CO17" s="640"/>
      <c r="CP17" s="640"/>
      <c r="CQ17" s="641"/>
      <c r="CR17" s="658">
        <v>203888</v>
      </c>
      <c r="CS17" s="668"/>
      <c r="CT17" s="668"/>
      <c r="CU17" s="668"/>
      <c r="CV17" s="668"/>
      <c r="CW17" s="668"/>
      <c r="CX17" s="668"/>
      <c r="CY17" s="669"/>
      <c r="CZ17" s="672">
        <v>0.6</v>
      </c>
      <c r="DA17" s="672"/>
      <c r="DB17" s="672"/>
      <c r="DC17" s="672"/>
      <c r="DD17" s="664" t="s">
        <v>123</v>
      </c>
      <c r="DE17" s="668"/>
      <c r="DF17" s="668"/>
      <c r="DG17" s="668"/>
      <c r="DH17" s="668"/>
      <c r="DI17" s="668"/>
      <c r="DJ17" s="668"/>
      <c r="DK17" s="668"/>
      <c r="DL17" s="668"/>
      <c r="DM17" s="668"/>
      <c r="DN17" s="668"/>
      <c r="DO17" s="668"/>
      <c r="DP17" s="669"/>
      <c r="DQ17" s="664">
        <v>203888</v>
      </c>
      <c r="DR17" s="668"/>
      <c r="DS17" s="668"/>
      <c r="DT17" s="668"/>
      <c r="DU17" s="668"/>
      <c r="DV17" s="668"/>
      <c r="DW17" s="668"/>
      <c r="DX17" s="668"/>
      <c r="DY17" s="668"/>
      <c r="DZ17" s="668"/>
      <c r="EA17" s="668"/>
      <c r="EB17" s="668"/>
      <c r="EC17" s="681"/>
    </row>
    <row r="18" spans="2:133" ht="11.25" customHeight="1" x14ac:dyDescent="0.2">
      <c r="B18" s="639" t="s">
        <v>269</v>
      </c>
      <c r="C18" s="640"/>
      <c r="D18" s="640"/>
      <c r="E18" s="640"/>
      <c r="F18" s="640"/>
      <c r="G18" s="640"/>
      <c r="H18" s="640"/>
      <c r="I18" s="640"/>
      <c r="J18" s="640"/>
      <c r="K18" s="640"/>
      <c r="L18" s="640"/>
      <c r="M18" s="640"/>
      <c r="N18" s="640"/>
      <c r="O18" s="640"/>
      <c r="P18" s="640"/>
      <c r="Q18" s="641"/>
      <c r="R18" s="658">
        <v>3061</v>
      </c>
      <c r="S18" s="668"/>
      <c r="T18" s="668"/>
      <c r="U18" s="668"/>
      <c r="V18" s="668"/>
      <c r="W18" s="668"/>
      <c r="X18" s="668"/>
      <c r="Y18" s="669"/>
      <c r="Z18" s="672">
        <v>0</v>
      </c>
      <c r="AA18" s="672"/>
      <c r="AB18" s="672"/>
      <c r="AC18" s="672"/>
      <c r="AD18" s="673">
        <v>3061</v>
      </c>
      <c r="AE18" s="673"/>
      <c r="AF18" s="673"/>
      <c r="AG18" s="673"/>
      <c r="AH18" s="673"/>
      <c r="AI18" s="673"/>
      <c r="AJ18" s="673"/>
      <c r="AK18" s="673"/>
      <c r="AL18" s="661">
        <v>0.10000000149011612</v>
      </c>
      <c r="AM18" s="670"/>
      <c r="AN18" s="670"/>
      <c r="AO18" s="674"/>
      <c r="AP18" s="639" t="s">
        <v>270</v>
      </c>
      <c r="AQ18" s="640"/>
      <c r="AR18" s="640"/>
      <c r="AS18" s="640"/>
      <c r="AT18" s="640"/>
      <c r="AU18" s="640"/>
      <c r="AV18" s="640"/>
      <c r="AW18" s="640"/>
      <c r="AX18" s="640"/>
      <c r="AY18" s="640"/>
      <c r="AZ18" s="640"/>
      <c r="BA18" s="640"/>
      <c r="BB18" s="640"/>
      <c r="BC18" s="640"/>
      <c r="BD18" s="640"/>
      <c r="BE18" s="640"/>
      <c r="BF18" s="641"/>
      <c r="BG18" s="658" t="s">
        <v>123</v>
      </c>
      <c r="BH18" s="668"/>
      <c r="BI18" s="668"/>
      <c r="BJ18" s="668"/>
      <c r="BK18" s="668"/>
      <c r="BL18" s="668"/>
      <c r="BM18" s="668"/>
      <c r="BN18" s="669"/>
      <c r="BO18" s="672" t="s">
        <v>123</v>
      </c>
      <c r="BP18" s="672"/>
      <c r="BQ18" s="672"/>
      <c r="BR18" s="672"/>
      <c r="BS18" s="673" t="s">
        <v>123</v>
      </c>
      <c r="BT18" s="673"/>
      <c r="BU18" s="673"/>
      <c r="BV18" s="673"/>
      <c r="BW18" s="673"/>
      <c r="BX18" s="673"/>
      <c r="BY18" s="673"/>
      <c r="BZ18" s="673"/>
      <c r="CA18" s="673"/>
      <c r="CB18" s="730"/>
      <c r="CD18" s="639" t="s">
        <v>271</v>
      </c>
      <c r="CE18" s="640"/>
      <c r="CF18" s="640"/>
      <c r="CG18" s="640"/>
      <c r="CH18" s="640"/>
      <c r="CI18" s="640"/>
      <c r="CJ18" s="640"/>
      <c r="CK18" s="640"/>
      <c r="CL18" s="640"/>
      <c r="CM18" s="640"/>
      <c r="CN18" s="640"/>
      <c r="CO18" s="640"/>
      <c r="CP18" s="640"/>
      <c r="CQ18" s="641"/>
      <c r="CR18" s="658" t="s">
        <v>123</v>
      </c>
      <c r="CS18" s="668"/>
      <c r="CT18" s="668"/>
      <c r="CU18" s="668"/>
      <c r="CV18" s="668"/>
      <c r="CW18" s="668"/>
      <c r="CX18" s="668"/>
      <c r="CY18" s="669"/>
      <c r="CZ18" s="672" t="s">
        <v>123</v>
      </c>
      <c r="DA18" s="672"/>
      <c r="DB18" s="672"/>
      <c r="DC18" s="672"/>
      <c r="DD18" s="664" t="s">
        <v>123</v>
      </c>
      <c r="DE18" s="668"/>
      <c r="DF18" s="668"/>
      <c r="DG18" s="668"/>
      <c r="DH18" s="668"/>
      <c r="DI18" s="668"/>
      <c r="DJ18" s="668"/>
      <c r="DK18" s="668"/>
      <c r="DL18" s="668"/>
      <c r="DM18" s="668"/>
      <c r="DN18" s="668"/>
      <c r="DO18" s="668"/>
      <c r="DP18" s="669"/>
      <c r="DQ18" s="664" t="s">
        <v>123</v>
      </c>
      <c r="DR18" s="668"/>
      <c r="DS18" s="668"/>
      <c r="DT18" s="668"/>
      <c r="DU18" s="668"/>
      <c r="DV18" s="668"/>
      <c r="DW18" s="668"/>
      <c r="DX18" s="668"/>
      <c r="DY18" s="668"/>
      <c r="DZ18" s="668"/>
      <c r="EA18" s="668"/>
      <c r="EB18" s="668"/>
      <c r="EC18" s="681"/>
    </row>
    <row r="19" spans="2:133" ht="11.25" customHeight="1" x14ac:dyDescent="0.2">
      <c r="B19" s="639" t="s">
        <v>272</v>
      </c>
      <c r="C19" s="640"/>
      <c r="D19" s="640"/>
      <c r="E19" s="640"/>
      <c r="F19" s="640"/>
      <c r="G19" s="640"/>
      <c r="H19" s="640"/>
      <c r="I19" s="640"/>
      <c r="J19" s="640"/>
      <c r="K19" s="640"/>
      <c r="L19" s="640"/>
      <c r="M19" s="640"/>
      <c r="N19" s="640"/>
      <c r="O19" s="640"/>
      <c r="P19" s="640"/>
      <c r="Q19" s="641"/>
      <c r="R19" s="658">
        <v>2034</v>
      </c>
      <c r="S19" s="668"/>
      <c r="T19" s="668"/>
      <c r="U19" s="668"/>
      <c r="V19" s="668"/>
      <c r="W19" s="668"/>
      <c r="X19" s="668"/>
      <c r="Y19" s="669"/>
      <c r="Z19" s="672">
        <v>0</v>
      </c>
      <c r="AA19" s="672"/>
      <c r="AB19" s="672"/>
      <c r="AC19" s="672"/>
      <c r="AD19" s="673">
        <v>2034</v>
      </c>
      <c r="AE19" s="673"/>
      <c r="AF19" s="673"/>
      <c r="AG19" s="673"/>
      <c r="AH19" s="673"/>
      <c r="AI19" s="673"/>
      <c r="AJ19" s="673"/>
      <c r="AK19" s="673"/>
      <c r="AL19" s="661">
        <v>0.1</v>
      </c>
      <c r="AM19" s="670"/>
      <c r="AN19" s="670"/>
      <c r="AO19" s="674"/>
      <c r="AP19" s="639" t="s">
        <v>273</v>
      </c>
      <c r="AQ19" s="640"/>
      <c r="AR19" s="640"/>
      <c r="AS19" s="640"/>
      <c r="AT19" s="640"/>
      <c r="AU19" s="640"/>
      <c r="AV19" s="640"/>
      <c r="AW19" s="640"/>
      <c r="AX19" s="640"/>
      <c r="AY19" s="640"/>
      <c r="AZ19" s="640"/>
      <c r="BA19" s="640"/>
      <c r="BB19" s="640"/>
      <c r="BC19" s="640"/>
      <c r="BD19" s="640"/>
      <c r="BE19" s="640"/>
      <c r="BF19" s="641"/>
      <c r="BG19" s="658" t="s">
        <v>123</v>
      </c>
      <c r="BH19" s="668"/>
      <c r="BI19" s="668"/>
      <c r="BJ19" s="668"/>
      <c r="BK19" s="668"/>
      <c r="BL19" s="668"/>
      <c r="BM19" s="668"/>
      <c r="BN19" s="669"/>
      <c r="BO19" s="672" t="s">
        <v>123</v>
      </c>
      <c r="BP19" s="672"/>
      <c r="BQ19" s="672"/>
      <c r="BR19" s="672"/>
      <c r="BS19" s="673" t="s">
        <v>123</v>
      </c>
      <c r="BT19" s="673"/>
      <c r="BU19" s="673"/>
      <c r="BV19" s="673"/>
      <c r="BW19" s="673"/>
      <c r="BX19" s="673"/>
      <c r="BY19" s="673"/>
      <c r="BZ19" s="673"/>
      <c r="CA19" s="673"/>
      <c r="CB19" s="730"/>
      <c r="CD19" s="639" t="s">
        <v>274</v>
      </c>
      <c r="CE19" s="640"/>
      <c r="CF19" s="640"/>
      <c r="CG19" s="640"/>
      <c r="CH19" s="640"/>
      <c r="CI19" s="640"/>
      <c r="CJ19" s="640"/>
      <c r="CK19" s="640"/>
      <c r="CL19" s="640"/>
      <c r="CM19" s="640"/>
      <c r="CN19" s="640"/>
      <c r="CO19" s="640"/>
      <c r="CP19" s="640"/>
      <c r="CQ19" s="641"/>
      <c r="CR19" s="658" t="s">
        <v>123</v>
      </c>
      <c r="CS19" s="668"/>
      <c r="CT19" s="668"/>
      <c r="CU19" s="668"/>
      <c r="CV19" s="668"/>
      <c r="CW19" s="668"/>
      <c r="CX19" s="668"/>
      <c r="CY19" s="669"/>
      <c r="CZ19" s="672" t="s">
        <v>123</v>
      </c>
      <c r="DA19" s="672"/>
      <c r="DB19" s="672"/>
      <c r="DC19" s="672"/>
      <c r="DD19" s="664" t="s">
        <v>123</v>
      </c>
      <c r="DE19" s="668"/>
      <c r="DF19" s="668"/>
      <c r="DG19" s="668"/>
      <c r="DH19" s="668"/>
      <c r="DI19" s="668"/>
      <c r="DJ19" s="668"/>
      <c r="DK19" s="668"/>
      <c r="DL19" s="668"/>
      <c r="DM19" s="668"/>
      <c r="DN19" s="668"/>
      <c r="DO19" s="668"/>
      <c r="DP19" s="669"/>
      <c r="DQ19" s="664" t="s">
        <v>123</v>
      </c>
      <c r="DR19" s="668"/>
      <c r="DS19" s="668"/>
      <c r="DT19" s="668"/>
      <c r="DU19" s="668"/>
      <c r="DV19" s="668"/>
      <c r="DW19" s="668"/>
      <c r="DX19" s="668"/>
      <c r="DY19" s="668"/>
      <c r="DZ19" s="668"/>
      <c r="EA19" s="668"/>
      <c r="EB19" s="668"/>
      <c r="EC19" s="681"/>
    </row>
    <row r="20" spans="2:133" ht="11.25" customHeight="1" x14ac:dyDescent="0.2">
      <c r="B20" s="639" t="s">
        <v>275</v>
      </c>
      <c r="C20" s="640"/>
      <c r="D20" s="640"/>
      <c r="E20" s="640"/>
      <c r="F20" s="640"/>
      <c r="G20" s="640"/>
      <c r="H20" s="640"/>
      <c r="I20" s="640"/>
      <c r="J20" s="640"/>
      <c r="K20" s="640"/>
      <c r="L20" s="640"/>
      <c r="M20" s="640"/>
      <c r="N20" s="640"/>
      <c r="O20" s="640"/>
      <c r="P20" s="640"/>
      <c r="Q20" s="641"/>
      <c r="R20" s="658">
        <v>752</v>
      </c>
      <c r="S20" s="668"/>
      <c r="T20" s="668"/>
      <c r="U20" s="668"/>
      <c r="V20" s="668"/>
      <c r="W20" s="668"/>
      <c r="X20" s="668"/>
      <c r="Y20" s="669"/>
      <c r="Z20" s="672">
        <v>0</v>
      </c>
      <c r="AA20" s="672"/>
      <c r="AB20" s="672"/>
      <c r="AC20" s="672"/>
      <c r="AD20" s="673">
        <v>752</v>
      </c>
      <c r="AE20" s="673"/>
      <c r="AF20" s="673"/>
      <c r="AG20" s="673"/>
      <c r="AH20" s="673"/>
      <c r="AI20" s="673"/>
      <c r="AJ20" s="673"/>
      <c r="AK20" s="673"/>
      <c r="AL20" s="661">
        <v>0</v>
      </c>
      <c r="AM20" s="670"/>
      <c r="AN20" s="670"/>
      <c r="AO20" s="674"/>
      <c r="AP20" s="639" t="s">
        <v>276</v>
      </c>
      <c r="AQ20" s="640"/>
      <c r="AR20" s="640"/>
      <c r="AS20" s="640"/>
      <c r="AT20" s="640"/>
      <c r="AU20" s="640"/>
      <c r="AV20" s="640"/>
      <c r="AW20" s="640"/>
      <c r="AX20" s="640"/>
      <c r="AY20" s="640"/>
      <c r="AZ20" s="640"/>
      <c r="BA20" s="640"/>
      <c r="BB20" s="640"/>
      <c r="BC20" s="640"/>
      <c r="BD20" s="640"/>
      <c r="BE20" s="640"/>
      <c r="BF20" s="641"/>
      <c r="BG20" s="658" t="s">
        <v>123</v>
      </c>
      <c r="BH20" s="668"/>
      <c r="BI20" s="668"/>
      <c r="BJ20" s="668"/>
      <c r="BK20" s="668"/>
      <c r="BL20" s="668"/>
      <c r="BM20" s="668"/>
      <c r="BN20" s="669"/>
      <c r="BO20" s="672" t="s">
        <v>123</v>
      </c>
      <c r="BP20" s="672"/>
      <c r="BQ20" s="672"/>
      <c r="BR20" s="672"/>
      <c r="BS20" s="673" t="s">
        <v>123</v>
      </c>
      <c r="BT20" s="673"/>
      <c r="BU20" s="673"/>
      <c r="BV20" s="673"/>
      <c r="BW20" s="673"/>
      <c r="BX20" s="673"/>
      <c r="BY20" s="673"/>
      <c r="BZ20" s="673"/>
      <c r="CA20" s="673"/>
      <c r="CB20" s="730"/>
      <c r="CD20" s="639" t="s">
        <v>277</v>
      </c>
      <c r="CE20" s="640"/>
      <c r="CF20" s="640"/>
      <c r="CG20" s="640"/>
      <c r="CH20" s="640"/>
      <c r="CI20" s="640"/>
      <c r="CJ20" s="640"/>
      <c r="CK20" s="640"/>
      <c r="CL20" s="640"/>
      <c r="CM20" s="640"/>
      <c r="CN20" s="640"/>
      <c r="CO20" s="640"/>
      <c r="CP20" s="640"/>
      <c r="CQ20" s="641"/>
      <c r="CR20" s="658">
        <v>31436167</v>
      </c>
      <c r="CS20" s="668"/>
      <c r="CT20" s="668"/>
      <c r="CU20" s="668"/>
      <c r="CV20" s="668"/>
      <c r="CW20" s="668"/>
      <c r="CX20" s="668"/>
      <c r="CY20" s="669"/>
      <c r="CZ20" s="672">
        <v>100</v>
      </c>
      <c r="DA20" s="672"/>
      <c r="DB20" s="672"/>
      <c r="DC20" s="672"/>
      <c r="DD20" s="664">
        <v>6147468</v>
      </c>
      <c r="DE20" s="668"/>
      <c r="DF20" s="668"/>
      <c r="DG20" s="668"/>
      <c r="DH20" s="668"/>
      <c r="DI20" s="668"/>
      <c r="DJ20" s="668"/>
      <c r="DK20" s="668"/>
      <c r="DL20" s="668"/>
      <c r="DM20" s="668"/>
      <c r="DN20" s="668"/>
      <c r="DO20" s="668"/>
      <c r="DP20" s="669"/>
      <c r="DQ20" s="664">
        <v>8991518</v>
      </c>
      <c r="DR20" s="668"/>
      <c r="DS20" s="668"/>
      <c r="DT20" s="668"/>
      <c r="DU20" s="668"/>
      <c r="DV20" s="668"/>
      <c r="DW20" s="668"/>
      <c r="DX20" s="668"/>
      <c r="DY20" s="668"/>
      <c r="DZ20" s="668"/>
      <c r="EA20" s="668"/>
      <c r="EB20" s="668"/>
      <c r="EC20" s="681"/>
    </row>
    <row r="21" spans="2:133" ht="11.25" customHeight="1" x14ac:dyDescent="0.2">
      <c r="B21" s="639" t="s">
        <v>278</v>
      </c>
      <c r="C21" s="640"/>
      <c r="D21" s="640"/>
      <c r="E21" s="640"/>
      <c r="F21" s="640"/>
      <c r="G21" s="640"/>
      <c r="H21" s="640"/>
      <c r="I21" s="640"/>
      <c r="J21" s="640"/>
      <c r="K21" s="640"/>
      <c r="L21" s="640"/>
      <c r="M21" s="640"/>
      <c r="N21" s="640"/>
      <c r="O21" s="640"/>
      <c r="P21" s="640"/>
      <c r="Q21" s="641"/>
      <c r="R21" s="658">
        <v>104</v>
      </c>
      <c r="S21" s="668"/>
      <c r="T21" s="668"/>
      <c r="U21" s="668"/>
      <c r="V21" s="668"/>
      <c r="W21" s="668"/>
      <c r="X21" s="668"/>
      <c r="Y21" s="669"/>
      <c r="Z21" s="672">
        <v>0</v>
      </c>
      <c r="AA21" s="672"/>
      <c r="AB21" s="672"/>
      <c r="AC21" s="672"/>
      <c r="AD21" s="673">
        <v>104</v>
      </c>
      <c r="AE21" s="673"/>
      <c r="AF21" s="673"/>
      <c r="AG21" s="673"/>
      <c r="AH21" s="673"/>
      <c r="AI21" s="673"/>
      <c r="AJ21" s="673"/>
      <c r="AK21" s="673"/>
      <c r="AL21" s="661">
        <v>0</v>
      </c>
      <c r="AM21" s="670"/>
      <c r="AN21" s="670"/>
      <c r="AO21" s="674"/>
      <c r="AP21" s="639" t="s">
        <v>279</v>
      </c>
      <c r="AQ21" s="731"/>
      <c r="AR21" s="731"/>
      <c r="AS21" s="731"/>
      <c r="AT21" s="731"/>
      <c r="AU21" s="731"/>
      <c r="AV21" s="731"/>
      <c r="AW21" s="731"/>
      <c r="AX21" s="731"/>
      <c r="AY21" s="731"/>
      <c r="AZ21" s="731"/>
      <c r="BA21" s="731"/>
      <c r="BB21" s="731"/>
      <c r="BC21" s="731"/>
      <c r="BD21" s="731"/>
      <c r="BE21" s="731"/>
      <c r="BF21" s="732"/>
      <c r="BG21" s="658" t="s">
        <v>123</v>
      </c>
      <c r="BH21" s="668"/>
      <c r="BI21" s="668"/>
      <c r="BJ21" s="668"/>
      <c r="BK21" s="668"/>
      <c r="BL21" s="668"/>
      <c r="BM21" s="668"/>
      <c r="BN21" s="669"/>
      <c r="BO21" s="672" t="s">
        <v>123</v>
      </c>
      <c r="BP21" s="672"/>
      <c r="BQ21" s="672"/>
      <c r="BR21" s="672"/>
      <c r="BS21" s="673" t="s">
        <v>123</v>
      </c>
      <c r="BT21" s="673"/>
      <c r="BU21" s="673"/>
      <c r="BV21" s="673"/>
      <c r="BW21" s="673"/>
      <c r="BX21" s="673"/>
      <c r="BY21" s="673"/>
      <c r="BZ21" s="673"/>
      <c r="CA21" s="673"/>
      <c r="CB21" s="730"/>
      <c r="CD21" s="642"/>
      <c r="CE21" s="643"/>
      <c r="CF21" s="643"/>
      <c r="CG21" s="643"/>
      <c r="CH21" s="643"/>
      <c r="CI21" s="643"/>
      <c r="CJ21" s="643"/>
      <c r="CK21" s="643"/>
      <c r="CL21" s="643"/>
      <c r="CM21" s="643"/>
      <c r="CN21" s="643"/>
      <c r="CO21" s="643"/>
      <c r="CP21" s="643"/>
      <c r="CQ21" s="644"/>
      <c r="CR21" s="744"/>
      <c r="CS21" s="742"/>
      <c r="CT21" s="742"/>
      <c r="CU21" s="742"/>
      <c r="CV21" s="742"/>
      <c r="CW21" s="742"/>
      <c r="CX21" s="742"/>
      <c r="CY21" s="745"/>
      <c r="CZ21" s="746"/>
      <c r="DA21" s="746"/>
      <c r="DB21" s="746"/>
      <c r="DC21" s="746"/>
      <c r="DD21" s="741"/>
      <c r="DE21" s="742"/>
      <c r="DF21" s="742"/>
      <c r="DG21" s="742"/>
      <c r="DH21" s="742"/>
      <c r="DI21" s="742"/>
      <c r="DJ21" s="742"/>
      <c r="DK21" s="742"/>
      <c r="DL21" s="742"/>
      <c r="DM21" s="742"/>
      <c r="DN21" s="742"/>
      <c r="DO21" s="742"/>
      <c r="DP21" s="745"/>
      <c r="DQ21" s="741"/>
      <c r="DR21" s="742"/>
      <c r="DS21" s="742"/>
      <c r="DT21" s="742"/>
      <c r="DU21" s="742"/>
      <c r="DV21" s="742"/>
      <c r="DW21" s="742"/>
      <c r="DX21" s="742"/>
      <c r="DY21" s="742"/>
      <c r="DZ21" s="742"/>
      <c r="EA21" s="742"/>
      <c r="EB21" s="742"/>
      <c r="EC21" s="743"/>
    </row>
    <row r="22" spans="2:133" ht="11.25" customHeight="1" x14ac:dyDescent="0.2">
      <c r="B22" s="714" t="s">
        <v>280</v>
      </c>
      <c r="C22" s="715"/>
      <c r="D22" s="715"/>
      <c r="E22" s="715"/>
      <c r="F22" s="715"/>
      <c r="G22" s="715"/>
      <c r="H22" s="715"/>
      <c r="I22" s="715"/>
      <c r="J22" s="715"/>
      <c r="K22" s="715"/>
      <c r="L22" s="715"/>
      <c r="M22" s="715"/>
      <c r="N22" s="715"/>
      <c r="O22" s="715"/>
      <c r="P22" s="715"/>
      <c r="Q22" s="716"/>
      <c r="R22" s="658">
        <v>171</v>
      </c>
      <c r="S22" s="668"/>
      <c r="T22" s="668"/>
      <c r="U22" s="668"/>
      <c r="V22" s="668"/>
      <c r="W22" s="668"/>
      <c r="X22" s="668"/>
      <c r="Y22" s="669"/>
      <c r="Z22" s="672">
        <v>0</v>
      </c>
      <c r="AA22" s="672"/>
      <c r="AB22" s="672"/>
      <c r="AC22" s="672"/>
      <c r="AD22" s="673">
        <v>171</v>
      </c>
      <c r="AE22" s="673"/>
      <c r="AF22" s="673"/>
      <c r="AG22" s="673"/>
      <c r="AH22" s="673"/>
      <c r="AI22" s="673"/>
      <c r="AJ22" s="673"/>
      <c r="AK22" s="673"/>
      <c r="AL22" s="661">
        <v>0</v>
      </c>
      <c r="AM22" s="670"/>
      <c r="AN22" s="670"/>
      <c r="AO22" s="674"/>
      <c r="AP22" s="639" t="s">
        <v>281</v>
      </c>
      <c r="AQ22" s="731"/>
      <c r="AR22" s="731"/>
      <c r="AS22" s="731"/>
      <c r="AT22" s="731"/>
      <c r="AU22" s="731"/>
      <c r="AV22" s="731"/>
      <c r="AW22" s="731"/>
      <c r="AX22" s="731"/>
      <c r="AY22" s="731"/>
      <c r="AZ22" s="731"/>
      <c r="BA22" s="731"/>
      <c r="BB22" s="731"/>
      <c r="BC22" s="731"/>
      <c r="BD22" s="731"/>
      <c r="BE22" s="731"/>
      <c r="BF22" s="732"/>
      <c r="BG22" s="658" t="s">
        <v>123</v>
      </c>
      <c r="BH22" s="668"/>
      <c r="BI22" s="668"/>
      <c r="BJ22" s="668"/>
      <c r="BK22" s="668"/>
      <c r="BL22" s="668"/>
      <c r="BM22" s="668"/>
      <c r="BN22" s="669"/>
      <c r="BO22" s="672" t="s">
        <v>123</v>
      </c>
      <c r="BP22" s="672"/>
      <c r="BQ22" s="672"/>
      <c r="BR22" s="672"/>
      <c r="BS22" s="673" t="s">
        <v>123</v>
      </c>
      <c r="BT22" s="673"/>
      <c r="BU22" s="673"/>
      <c r="BV22" s="673"/>
      <c r="BW22" s="673"/>
      <c r="BX22" s="673"/>
      <c r="BY22" s="673"/>
      <c r="BZ22" s="673"/>
      <c r="CA22" s="673"/>
      <c r="CB22" s="730"/>
      <c r="CD22" s="705" t="s">
        <v>282</v>
      </c>
      <c r="CE22" s="706"/>
      <c r="CF22" s="706"/>
      <c r="CG22" s="706"/>
      <c r="CH22" s="706"/>
      <c r="CI22" s="706"/>
      <c r="CJ22" s="706"/>
      <c r="CK22" s="706"/>
      <c r="CL22" s="706"/>
      <c r="CM22" s="706"/>
      <c r="CN22" s="706"/>
      <c r="CO22" s="706"/>
      <c r="CP22" s="706"/>
      <c r="CQ22" s="706"/>
      <c r="CR22" s="706"/>
      <c r="CS22" s="706"/>
      <c r="CT22" s="706"/>
      <c r="CU22" s="706"/>
      <c r="CV22" s="706"/>
      <c r="CW22" s="706"/>
      <c r="CX22" s="706"/>
      <c r="CY22" s="706"/>
      <c r="CZ22" s="706"/>
      <c r="DA22" s="706"/>
      <c r="DB22" s="706"/>
      <c r="DC22" s="706"/>
      <c r="DD22" s="706"/>
      <c r="DE22" s="706"/>
      <c r="DF22" s="706"/>
      <c r="DG22" s="706"/>
      <c r="DH22" s="706"/>
      <c r="DI22" s="706"/>
      <c r="DJ22" s="706"/>
      <c r="DK22" s="706"/>
      <c r="DL22" s="706"/>
      <c r="DM22" s="706"/>
      <c r="DN22" s="706"/>
      <c r="DO22" s="706"/>
      <c r="DP22" s="706"/>
      <c r="DQ22" s="706"/>
      <c r="DR22" s="706"/>
      <c r="DS22" s="706"/>
      <c r="DT22" s="706"/>
      <c r="DU22" s="706"/>
      <c r="DV22" s="706"/>
      <c r="DW22" s="706"/>
      <c r="DX22" s="706"/>
      <c r="DY22" s="706"/>
      <c r="DZ22" s="706"/>
      <c r="EA22" s="706"/>
      <c r="EB22" s="706"/>
      <c r="EC22" s="707"/>
    </row>
    <row r="23" spans="2:133" ht="11.25" customHeight="1" x14ac:dyDescent="0.2">
      <c r="B23" s="639" t="s">
        <v>283</v>
      </c>
      <c r="C23" s="640"/>
      <c r="D23" s="640"/>
      <c r="E23" s="640"/>
      <c r="F23" s="640"/>
      <c r="G23" s="640"/>
      <c r="H23" s="640"/>
      <c r="I23" s="640"/>
      <c r="J23" s="640"/>
      <c r="K23" s="640"/>
      <c r="L23" s="640"/>
      <c r="M23" s="640"/>
      <c r="N23" s="640"/>
      <c r="O23" s="640"/>
      <c r="P23" s="640"/>
      <c r="Q23" s="641"/>
      <c r="R23" s="658">
        <v>1654406</v>
      </c>
      <c r="S23" s="668"/>
      <c r="T23" s="668"/>
      <c r="U23" s="668"/>
      <c r="V23" s="668"/>
      <c r="W23" s="668"/>
      <c r="X23" s="668"/>
      <c r="Y23" s="669"/>
      <c r="Z23" s="672">
        <v>5</v>
      </c>
      <c r="AA23" s="672"/>
      <c r="AB23" s="672"/>
      <c r="AC23" s="672"/>
      <c r="AD23" s="673">
        <v>672978</v>
      </c>
      <c r="AE23" s="673"/>
      <c r="AF23" s="673"/>
      <c r="AG23" s="673"/>
      <c r="AH23" s="673"/>
      <c r="AI23" s="673"/>
      <c r="AJ23" s="673"/>
      <c r="AK23" s="673"/>
      <c r="AL23" s="661">
        <v>30.1</v>
      </c>
      <c r="AM23" s="670"/>
      <c r="AN23" s="670"/>
      <c r="AO23" s="674"/>
      <c r="AP23" s="639" t="s">
        <v>284</v>
      </c>
      <c r="AQ23" s="731"/>
      <c r="AR23" s="731"/>
      <c r="AS23" s="731"/>
      <c r="AT23" s="731"/>
      <c r="AU23" s="731"/>
      <c r="AV23" s="731"/>
      <c r="AW23" s="731"/>
      <c r="AX23" s="731"/>
      <c r="AY23" s="731"/>
      <c r="AZ23" s="731"/>
      <c r="BA23" s="731"/>
      <c r="BB23" s="731"/>
      <c r="BC23" s="731"/>
      <c r="BD23" s="731"/>
      <c r="BE23" s="731"/>
      <c r="BF23" s="732"/>
      <c r="BG23" s="658" t="s">
        <v>123</v>
      </c>
      <c r="BH23" s="668"/>
      <c r="BI23" s="668"/>
      <c r="BJ23" s="668"/>
      <c r="BK23" s="668"/>
      <c r="BL23" s="668"/>
      <c r="BM23" s="668"/>
      <c r="BN23" s="669"/>
      <c r="BO23" s="672" t="s">
        <v>123</v>
      </c>
      <c r="BP23" s="672"/>
      <c r="BQ23" s="672"/>
      <c r="BR23" s="672"/>
      <c r="BS23" s="673" t="s">
        <v>123</v>
      </c>
      <c r="BT23" s="673"/>
      <c r="BU23" s="673"/>
      <c r="BV23" s="673"/>
      <c r="BW23" s="673"/>
      <c r="BX23" s="673"/>
      <c r="BY23" s="673"/>
      <c r="BZ23" s="673"/>
      <c r="CA23" s="673"/>
      <c r="CB23" s="730"/>
      <c r="CD23" s="705" t="s">
        <v>224</v>
      </c>
      <c r="CE23" s="706"/>
      <c r="CF23" s="706"/>
      <c r="CG23" s="706"/>
      <c r="CH23" s="706"/>
      <c r="CI23" s="706"/>
      <c r="CJ23" s="706"/>
      <c r="CK23" s="706"/>
      <c r="CL23" s="706"/>
      <c r="CM23" s="706"/>
      <c r="CN23" s="706"/>
      <c r="CO23" s="706"/>
      <c r="CP23" s="706"/>
      <c r="CQ23" s="707"/>
      <c r="CR23" s="705" t="s">
        <v>285</v>
      </c>
      <c r="CS23" s="706"/>
      <c r="CT23" s="706"/>
      <c r="CU23" s="706"/>
      <c r="CV23" s="706"/>
      <c r="CW23" s="706"/>
      <c r="CX23" s="706"/>
      <c r="CY23" s="707"/>
      <c r="CZ23" s="705" t="s">
        <v>286</v>
      </c>
      <c r="DA23" s="706"/>
      <c r="DB23" s="706"/>
      <c r="DC23" s="707"/>
      <c r="DD23" s="705" t="s">
        <v>287</v>
      </c>
      <c r="DE23" s="706"/>
      <c r="DF23" s="706"/>
      <c r="DG23" s="706"/>
      <c r="DH23" s="706"/>
      <c r="DI23" s="706"/>
      <c r="DJ23" s="706"/>
      <c r="DK23" s="707"/>
      <c r="DL23" s="738" t="s">
        <v>288</v>
      </c>
      <c r="DM23" s="739"/>
      <c r="DN23" s="739"/>
      <c r="DO23" s="739"/>
      <c r="DP23" s="739"/>
      <c r="DQ23" s="739"/>
      <c r="DR23" s="739"/>
      <c r="DS23" s="739"/>
      <c r="DT23" s="739"/>
      <c r="DU23" s="739"/>
      <c r="DV23" s="740"/>
      <c r="DW23" s="705" t="s">
        <v>289</v>
      </c>
      <c r="DX23" s="706"/>
      <c r="DY23" s="706"/>
      <c r="DZ23" s="706"/>
      <c r="EA23" s="706"/>
      <c r="EB23" s="706"/>
      <c r="EC23" s="707"/>
    </row>
    <row r="24" spans="2:133" ht="11.25" customHeight="1" x14ac:dyDescent="0.2">
      <c r="B24" s="639" t="s">
        <v>290</v>
      </c>
      <c r="C24" s="640"/>
      <c r="D24" s="640"/>
      <c r="E24" s="640"/>
      <c r="F24" s="640"/>
      <c r="G24" s="640"/>
      <c r="H24" s="640"/>
      <c r="I24" s="640"/>
      <c r="J24" s="640"/>
      <c r="K24" s="640"/>
      <c r="L24" s="640"/>
      <c r="M24" s="640"/>
      <c r="N24" s="640"/>
      <c r="O24" s="640"/>
      <c r="P24" s="640"/>
      <c r="Q24" s="641"/>
      <c r="R24" s="658">
        <v>672978</v>
      </c>
      <c r="S24" s="668"/>
      <c r="T24" s="668"/>
      <c r="U24" s="668"/>
      <c r="V24" s="668"/>
      <c r="W24" s="668"/>
      <c r="X24" s="668"/>
      <c r="Y24" s="669"/>
      <c r="Z24" s="672">
        <v>2</v>
      </c>
      <c r="AA24" s="672"/>
      <c r="AB24" s="672"/>
      <c r="AC24" s="672"/>
      <c r="AD24" s="673">
        <v>672978</v>
      </c>
      <c r="AE24" s="673"/>
      <c r="AF24" s="673"/>
      <c r="AG24" s="673"/>
      <c r="AH24" s="673"/>
      <c r="AI24" s="673"/>
      <c r="AJ24" s="673"/>
      <c r="AK24" s="673"/>
      <c r="AL24" s="661">
        <v>30.1</v>
      </c>
      <c r="AM24" s="670"/>
      <c r="AN24" s="670"/>
      <c r="AO24" s="674"/>
      <c r="AP24" s="639" t="s">
        <v>291</v>
      </c>
      <c r="AQ24" s="731"/>
      <c r="AR24" s="731"/>
      <c r="AS24" s="731"/>
      <c r="AT24" s="731"/>
      <c r="AU24" s="731"/>
      <c r="AV24" s="731"/>
      <c r="AW24" s="731"/>
      <c r="AX24" s="731"/>
      <c r="AY24" s="731"/>
      <c r="AZ24" s="731"/>
      <c r="BA24" s="731"/>
      <c r="BB24" s="731"/>
      <c r="BC24" s="731"/>
      <c r="BD24" s="731"/>
      <c r="BE24" s="731"/>
      <c r="BF24" s="732"/>
      <c r="BG24" s="658" t="s">
        <v>123</v>
      </c>
      <c r="BH24" s="668"/>
      <c r="BI24" s="668"/>
      <c r="BJ24" s="668"/>
      <c r="BK24" s="668"/>
      <c r="BL24" s="668"/>
      <c r="BM24" s="668"/>
      <c r="BN24" s="669"/>
      <c r="BO24" s="672" t="s">
        <v>123</v>
      </c>
      <c r="BP24" s="672"/>
      <c r="BQ24" s="672"/>
      <c r="BR24" s="672"/>
      <c r="BS24" s="673" t="s">
        <v>123</v>
      </c>
      <c r="BT24" s="673"/>
      <c r="BU24" s="673"/>
      <c r="BV24" s="673"/>
      <c r="BW24" s="673"/>
      <c r="BX24" s="673"/>
      <c r="BY24" s="673"/>
      <c r="BZ24" s="673"/>
      <c r="CA24" s="673"/>
      <c r="CB24" s="730"/>
      <c r="CD24" s="711" t="s">
        <v>292</v>
      </c>
      <c r="CE24" s="712"/>
      <c r="CF24" s="712"/>
      <c r="CG24" s="712"/>
      <c r="CH24" s="712"/>
      <c r="CI24" s="712"/>
      <c r="CJ24" s="712"/>
      <c r="CK24" s="712"/>
      <c r="CL24" s="712"/>
      <c r="CM24" s="712"/>
      <c r="CN24" s="712"/>
      <c r="CO24" s="712"/>
      <c r="CP24" s="712"/>
      <c r="CQ24" s="713"/>
      <c r="CR24" s="708">
        <v>1693182</v>
      </c>
      <c r="CS24" s="709"/>
      <c r="CT24" s="709"/>
      <c r="CU24" s="709"/>
      <c r="CV24" s="709"/>
      <c r="CW24" s="709"/>
      <c r="CX24" s="709"/>
      <c r="CY24" s="736"/>
      <c r="CZ24" s="733">
        <v>5.4</v>
      </c>
      <c r="DA24" s="720"/>
      <c r="DB24" s="720"/>
      <c r="DC24" s="737"/>
      <c r="DD24" s="735">
        <v>565571</v>
      </c>
      <c r="DE24" s="709"/>
      <c r="DF24" s="709"/>
      <c r="DG24" s="709"/>
      <c r="DH24" s="709"/>
      <c r="DI24" s="709"/>
      <c r="DJ24" s="709"/>
      <c r="DK24" s="736"/>
      <c r="DL24" s="735">
        <v>538726</v>
      </c>
      <c r="DM24" s="709"/>
      <c r="DN24" s="709"/>
      <c r="DO24" s="709"/>
      <c r="DP24" s="709"/>
      <c r="DQ24" s="709"/>
      <c r="DR24" s="709"/>
      <c r="DS24" s="709"/>
      <c r="DT24" s="709"/>
      <c r="DU24" s="709"/>
      <c r="DV24" s="736"/>
      <c r="DW24" s="733">
        <v>24.1</v>
      </c>
      <c r="DX24" s="720"/>
      <c r="DY24" s="720"/>
      <c r="DZ24" s="720"/>
      <c r="EA24" s="720"/>
      <c r="EB24" s="720"/>
      <c r="EC24" s="734"/>
    </row>
    <row r="25" spans="2:133" ht="11.25" customHeight="1" x14ac:dyDescent="0.2">
      <c r="B25" s="639" t="s">
        <v>293</v>
      </c>
      <c r="C25" s="640"/>
      <c r="D25" s="640"/>
      <c r="E25" s="640"/>
      <c r="F25" s="640"/>
      <c r="G25" s="640"/>
      <c r="H25" s="640"/>
      <c r="I25" s="640"/>
      <c r="J25" s="640"/>
      <c r="K25" s="640"/>
      <c r="L25" s="640"/>
      <c r="M25" s="640"/>
      <c r="N25" s="640"/>
      <c r="O25" s="640"/>
      <c r="P25" s="640"/>
      <c r="Q25" s="641"/>
      <c r="R25" s="658">
        <v>34620</v>
      </c>
      <c r="S25" s="668"/>
      <c r="T25" s="668"/>
      <c r="U25" s="668"/>
      <c r="V25" s="668"/>
      <c r="W25" s="668"/>
      <c r="X25" s="668"/>
      <c r="Y25" s="669"/>
      <c r="Z25" s="672">
        <v>0.1</v>
      </c>
      <c r="AA25" s="672"/>
      <c r="AB25" s="672"/>
      <c r="AC25" s="672"/>
      <c r="AD25" s="673" t="s">
        <v>123</v>
      </c>
      <c r="AE25" s="673"/>
      <c r="AF25" s="673"/>
      <c r="AG25" s="673"/>
      <c r="AH25" s="673"/>
      <c r="AI25" s="673"/>
      <c r="AJ25" s="673"/>
      <c r="AK25" s="673"/>
      <c r="AL25" s="661" t="s">
        <v>123</v>
      </c>
      <c r="AM25" s="670"/>
      <c r="AN25" s="670"/>
      <c r="AO25" s="674"/>
      <c r="AP25" s="639" t="s">
        <v>294</v>
      </c>
      <c r="AQ25" s="731"/>
      <c r="AR25" s="731"/>
      <c r="AS25" s="731"/>
      <c r="AT25" s="731"/>
      <c r="AU25" s="731"/>
      <c r="AV25" s="731"/>
      <c r="AW25" s="731"/>
      <c r="AX25" s="731"/>
      <c r="AY25" s="731"/>
      <c r="AZ25" s="731"/>
      <c r="BA25" s="731"/>
      <c r="BB25" s="731"/>
      <c r="BC25" s="731"/>
      <c r="BD25" s="731"/>
      <c r="BE25" s="731"/>
      <c r="BF25" s="732"/>
      <c r="BG25" s="658" t="s">
        <v>123</v>
      </c>
      <c r="BH25" s="668"/>
      <c r="BI25" s="668"/>
      <c r="BJ25" s="668"/>
      <c r="BK25" s="668"/>
      <c r="BL25" s="668"/>
      <c r="BM25" s="668"/>
      <c r="BN25" s="669"/>
      <c r="BO25" s="672" t="s">
        <v>123</v>
      </c>
      <c r="BP25" s="672"/>
      <c r="BQ25" s="672"/>
      <c r="BR25" s="672"/>
      <c r="BS25" s="673" t="s">
        <v>123</v>
      </c>
      <c r="BT25" s="673"/>
      <c r="BU25" s="673"/>
      <c r="BV25" s="673"/>
      <c r="BW25" s="673"/>
      <c r="BX25" s="673"/>
      <c r="BY25" s="673"/>
      <c r="BZ25" s="673"/>
      <c r="CA25" s="673"/>
      <c r="CB25" s="730"/>
      <c r="CD25" s="639" t="s">
        <v>295</v>
      </c>
      <c r="CE25" s="640"/>
      <c r="CF25" s="640"/>
      <c r="CG25" s="640"/>
      <c r="CH25" s="640"/>
      <c r="CI25" s="640"/>
      <c r="CJ25" s="640"/>
      <c r="CK25" s="640"/>
      <c r="CL25" s="640"/>
      <c r="CM25" s="640"/>
      <c r="CN25" s="640"/>
      <c r="CO25" s="640"/>
      <c r="CP25" s="640"/>
      <c r="CQ25" s="641"/>
      <c r="CR25" s="658">
        <v>956215</v>
      </c>
      <c r="CS25" s="659"/>
      <c r="CT25" s="659"/>
      <c r="CU25" s="659"/>
      <c r="CV25" s="659"/>
      <c r="CW25" s="659"/>
      <c r="CX25" s="659"/>
      <c r="CY25" s="660"/>
      <c r="CZ25" s="661">
        <v>3</v>
      </c>
      <c r="DA25" s="662"/>
      <c r="DB25" s="662"/>
      <c r="DC25" s="663"/>
      <c r="DD25" s="664">
        <v>273113</v>
      </c>
      <c r="DE25" s="659"/>
      <c r="DF25" s="659"/>
      <c r="DG25" s="659"/>
      <c r="DH25" s="659"/>
      <c r="DI25" s="659"/>
      <c r="DJ25" s="659"/>
      <c r="DK25" s="660"/>
      <c r="DL25" s="664">
        <v>265295</v>
      </c>
      <c r="DM25" s="659"/>
      <c r="DN25" s="659"/>
      <c r="DO25" s="659"/>
      <c r="DP25" s="659"/>
      <c r="DQ25" s="659"/>
      <c r="DR25" s="659"/>
      <c r="DS25" s="659"/>
      <c r="DT25" s="659"/>
      <c r="DU25" s="659"/>
      <c r="DV25" s="660"/>
      <c r="DW25" s="661">
        <v>11.9</v>
      </c>
      <c r="DX25" s="662"/>
      <c r="DY25" s="662"/>
      <c r="DZ25" s="662"/>
      <c r="EA25" s="662"/>
      <c r="EB25" s="662"/>
      <c r="EC25" s="693"/>
    </row>
    <row r="26" spans="2:133" ht="11.25" customHeight="1" x14ac:dyDescent="0.2">
      <c r="B26" s="639" t="s">
        <v>296</v>
      </c>
      <c r="C26" s="640"/>
      <c r="D26" s="640"/>
      <c r="E26" s="640"/>
      <c r="F26" s="640"/>
      <c r="G26" s="640"/>
      <c r="H26" s="640"/>
      <c r="I26" s="640"/>
      <c r="J26" s="640"/>
      <c r="K26" s="640"/>
      <c r="L26" s="640"/>
      <c r="M26" s="640"/>
      <c r="N26" s="640"/>
      <c r="O26" s="640"/>
      <c r="P26" s="640"/>
      <c r="Q26" s="641"/>
      <c r="R26" s="658">
        <v>946808</v>
      </c>
      <c r="S26" s="668"/>
      <c r="T26" s="668"/>
      <c r="U26" s="668"/>
      <c r="V26" s="668"/>
      <c r="W26" s="668"/>
      <c r="X26" s="668"/>
      <c r="Y26" s="669"/>
      <c r="Z26" s="672">
        <v>2.9</v>
      </c>
      <c r="AA26" s="672"/>
      <c r="AB26" s="672"/>
      <c r="AC26" s="672"/>
      <c r="AD26" s="673" t="s">
        <v>123</v>
      </c>
      <c r="AE26" s="673"/>
      <c r="AF26" s="673"/>
      <c r="AG26" s="673"/>
      <c r="AH26" s="673"/>
      <c r="AI26" s="673"/>
      <c r="AJ26" s="673"/>
      <c r="AK26" s="673"/>
      <c r="AL26" s="661" t="s">
        <v>123</v>
      </c>
      <c r="AM26" s="670"/>
      <c r="AN26" s="670"/>
      <c r="AO26" s="674"/>
      <c r="AP26" s="639" t="s">
        <v>297</v>
      </c>
      <c r="AQ26" s="731"/>
      <c r="AR26" s="731"/>
      <c r="AS26" s="731"/>
      <c r="AT26" s="731"/>
      <c r="AU26" s="731"/>
      <c r="AV26" s="731"/>
      <c r="AW26" s="731"/>
      <c r="AX26" s="731"/>
      <c r="AY26" s="731"/>
      <c r="AZ26" s="731"/>
      <c r="BA26" s="731"/>
      <c r="BB26" s="731"/>
      <c r="BC26" s="731"/>
      <c r="BD26" s="731"/>
      <c r="BE26" s="731"/>
      <c r="BF26" s="732"/>
      <c r="BG26" s="658" t="s">
        <v>123</v>
      </c>
      <c r="BH26" s="668"/>
      <c r="BI26" s="668"/>
      <c r="BJ26" s="668"/>
      <c r="BK26" s="668"/>
      <c r="BL26" s="668"/>
      <c r="BM26" s="668"/>
      <c r="BN26" s="669"/>
      <c r="BO26" s="672" t="s">
        <v>123</v>
      </c>
      <c r="BP26" s="672"/>
      <c r="BQ26" s="672"/>
      <c r="BR26" s="672"/>
      <c r="BS26" s="673" t="s">
        <v>123</v>
      </c>
      <c r="BT26" s="673"/>
      <c r="BU26" s="673"/>
      <c r="BV26" s="673"/>
      <c r="BW26" s="673"/>
      <c r="BX26" s="673"/>
      <c r="BY26" s="673"/>
      <c r="BZ26" s="673"/>
      <c r="CA26" s="673"/>
      <c r="CB26" s="730"/>
      <c r="CD26" s="639" t="s">
        <v>298</v>
      </c>
      <c r="CE26" s="640"/>
      <c r="CF26" s="640"/>
      <c r="CG26" s="640"/>
      <c r="CH26" s="640"/>
      <c r="CI26" s="640"/>
      <c r="CJ26" s="640"/>
      <c r="CK26" s="640"/>
      <c r="CL26" s="640"/>
      <c r="CM26" s="640"/>
      <c r="CN26" s="640"/>
      <c r="CO26" s="640"/>
      <c r="CP26" s="640"/>
      <c r="CQ26" s="641"/>
      <c r="CR26" s="658">
        <v>636063</v>
      </c>
      <c r="CS26" s="668"/>
      <c r="CT26" s="668"/>
      <c r="CU26" s="668"/>
      <c r="CV26" s="668"/>
      <c r="CW26" s="668"/>
      <c r="CX26" s="668"/>
      <c r="CY26" s="669"/>
      <c r="CZ26" s="661">
        <v>2</v>
      </c>
      <c r="DA26" s="662"/>
      <c r="DB26" s="662"/>
      <c r="DC26" s="663"/>
      <c r="DD26" s="664">
        <v>157772</v>
      </c>
      <c r="DE26" s="668"/>
      <c r="DF26" s="668"/>
      <c r="DG26" s="668"/>
      <c r="DH26" s="668"/>
      <c r="DI26" s="668"/>
      <c r="DJ26" s="668"/>
      <c r="DK26" s="669"/>
      <c r="DL26" s="664" t="s">
        <v>123</v>
      </c>
      <c r="DM26" s="668"/>
      <c r="DN26" s="668"/>
      <c r="DO26" s="668"/>
      <c r="DP26" s="668"/>
      <c r="DQ26" s="668"/>
      <c r="DR26" s="668"/>
      <c r="DS26" s="668"/>
      <c r="DT26" s="668"/>
      <c r="DU26" s="668"/>
      <c r="DV26" s="669"/>
      <c r="DW26" s="661" t="s">
        <v>123</v>
      </c>
      <c r="DX26" s="662"/>
      <c r="DY26" s="662"/>
      <c r="DZ26" s="662"/>
      <c r="EA26" s="662"/>
      <c r="EB26" s="662"/>
      <c r="EC26" s="693"/>
    </row>
    <row r="27" spans="2:133" ht="11.25" customHeight="1" x14ac:dyDescent="0.2">
      <c r="B27" s="639" t="s">
        <v>299</v>
      </c>
      <c r="C27" s="640"/>
      <c r="D27" s="640"/>
      <c r="E27" s="640"/>
      <c r="F27" s="640"/>
      <c r="G27" s="640"/>
      <c r="H27" s="640"/>
      <c r="I27" s="640"/>
      <c r="J27" s="640"/>
      <c r="K27" s="640"/>
      <c r="L27" s="640"/>
      <c r="M27" s="640"/>
      <c r="N27" s="640"/>
      <c r="O27" s="640"/>
      <c r="P27" s="640"/>
      <c r="Q27" s="641"/>
      <c r="R27" s="658">
        <v>3215777</v>
      </c>
      <c r="S27" s="668"/>
      <c r="T27" s="668"/>
      <c r="U27" s="668"/>
      <c r="V27" s="668"/>
      <c r="W27" s="668"/>
      <c r="X27" s="668"/>
      <c r="Y27" s="669"/>
      <c r="Z27" s="672">
        <v>9.6999999999999993</v>
      </c>
      <c r="AA27" s="672"/>
      <c r="AB27" s="672"/>
      <c r="AC27" s="672"/>
      <c r="AD27" s="673">
        <v>2234349</v>
      </c>
      <c r="AE27" s="673"/>
      <c r="AF27" s="673"/>
      <c r="AG27" s="673"/>
      <c r="AH27" s="673"/>
      <c r="AI27" s="673"/>
      <c r="AJ27" s="673"/>
      <c r="AK27" s="673"/>
      <c r="AL27" s="661">
        <v>100</v>
      </c>
      <c r="AM27" s="670"/>
      <c r="AN27" s="670"/>
      <c r="AO27" s="674"/>
      <c r="AP27" s="639" t="s">
        <v>300</v>
      </c>
      <c r="AQ27" s="640"/>
      <c r="AR27" s="640"/>
      <c r="AS27" s="640"/>
      <c r="AT27" s="640"/>
      <c r="AU27" s="640"/>
      <c r="AV27" s="640"/>
      <c r="AW27" s="640"/>
      <c r="AX27" s="640"/>
      <c r="AY27" s="640"/>
      <c r="AZ27" s="640"/>
      <c r="BA27" s="640"/>
      <c r="BB27" s="640"/>
      <c r="BC27" s="640"/>
      <c r="BD27" s="640"/>
      <c r="BE27" s="640"/>
      <c r="BF27" s="641"/>
      <c r="BG27" s="658">
        <v>1354532</v>
      </c>
      <c r="BH27" s="668"/>
      <c r="BI27" s="668"/>
      <c r="BJ27" s="668"/>
      <c r="BK27" s="668"/>
      <c r="BL27" s="668"/>
      <c r="BM27" s="668"/>
      <c r="BN27" s="669"/>
      <c r="BO27" s="672">
        <v>100</v>
      </c>
      <c r="BP27" s="672"/>
      <c r="BQ27" s="672"/>
      <c r="BR27" s="672"/>
      <c r="BS27" s="673" t="s">
        <v>123</v>
      </c>
      <c r="BT27" s="673"/>
      <c r="BU27" s="673"/>
      <c r="BV27" s="673"/>
      <c r="BW27" s="673"/>
      <c r="BX27" s="673"/>
      <c r="BY27" s="673"/>
      <c r="BZ27" s="673"/>
      <c r="CA27" s="673"/>
      <c r="CB27" s="730"/>
      <c r="CD27" s="639" t="s">
        <v>301</v>
      </c>
      <c r="CE27" s="640"/>
      <c r="CF27" s="640"/>
      <c r="CG27" s="640"/>
      <c r="CH27" s="640"/>
      <c r="CI27" s="640"/>
      <c r="CJ27" s="640"/>
      <c r="CK27" s="640"/>
      <c r="CL27" s="640"/>
      <c r="CM27" s="640"/>
      <c r="CN27" s="640"/>
      <c r="CO27" s="640"/>
      <c r="CP27" s="640"/>
      <c r="CQ27" s="641"/>
      <c r="CR27" s="658">
        <v>533079</v>
      </c>
      <c r="CS27" s="659"/>
      <c r="CT27" s="659"/>
      <c r="CU27" s="659"/>
      <c r="CV27" s="659"/>
      <c r="CW27" s="659"/>
      <c r="CX27" s="659"/>
      <c r="CY27" s="660"/>
      <c r="CZ27" s="661">
        <v>1.7</v>
      </c>
      <c r="DA27" s="662"/>
      <c r="DB27" s="662"/>
      <c r="DC27" s="663"/>
      <c r="DD27" s="664">
        <v>88570</v>
      </c>
      <c r="DE27" s="659"/>
      <c r="DF27" s="659"/>
      <c r="DG27" s="659"/>
      <c r="DH27" s="659"/>
      <c r="DI27" s="659"/>
      <c r="DJ27" s="659"/>
      <c r="DK27" s="660"/>
      <c r="DL27" s="664">
        <v>69543</v>
      </c>
      <c r="DM27" s="659"/>
      <c r="DN27" s="659"/>
      <c r="DO27" s="659"/>
      <c r="DP27" s="659"/>
      <c r="DQ27" s="659"/>
      <c r="DR27" s="659"/>
      <c r="DS27" s="659"/>
      <c r="DT27" s="659"/>
      <c r="DU27" s="659"/>
      <c r="DV27" s="660"/>
      <c r="DW27" s="661">
        <v>3.1</v>
      </c>
      <c r="DX27" s="662"/>
      <c r="DY27" s="662"/>
      <c r="DZ27" s="662"/>
      <c r="EA27" s="662"/>
      <c r="EB27" s="662"/>
      <c r="EC27" s="693"/>
    </row>
    <row r="28" spans="2:133" ht="11.25" customHeight="1" x14ac:dyDescent="0.2">
      <c r="B28" s="639" t="s">
        <v>302</v>
      </c>
      <c r="C28" s="640"/>
      <c r="D28" s="640"/>
      <c r="E28" s="640"/>
      <c r="F28" s="640"/>
      <c r="G28" s="640"/>
      <c r="H28" s="640"/>
      <c r="I28" s="640"/>
      <c r="J28" s="640"/>
      <c r="K28" s="640"/>
      <c r="L28" s="640"/>
      <c r="M28" s="640"/>
      <c r="N28" s="640"/>
      <c r="O28" s="640"/>
      <c r="P28" s="640"/>
      <c r="Q28" s="641"/>
      <c r="R28" s="658" t="s">
        <v>123</v>
      </c>
      <c r="S28" s="668"/>
      <c r="T28" s="668"/>
      <c r="U28" s="668"/>
      <c r="V28" s="668"/>
      <c r="W28" s="668"/>
      <c r="X28" s="668"/>
      <c r="Y28" s="669"/>
      <c r="Z28" s="672" t="s">
        <v>123</v>
      </c>
      <c r="AA28" s="672"/>
      <c r="AB28" s="672"/>
      <c r="AC28" s="672"/>
      <c r="AD28" s="673" t="s">
        <v>123</v>
      </c>
      <c r="AE28" s="673"/>
      <c r="AF28" s="673"/>
      <c r="AG28" s="673"/>
      <c r="AH28" s="673"/>
      <c r="AI28" s="673"/>
      <c r="AJ28" s="673"/>
      <c r="AK28" s="673"/>
      <c r="AL28" s="661" t="s">
        <v>123</v>
      </c>
      <c r="AM28" s="670"/>
      <c r="AN28" s="670"/>
      <c r="AO28" s="674"/>
      <c r="AP28" s="639"/>
      <c r="AQ28" s="640"/>
      <c r="AR28" s="640"/>
      <c r="AS28" s="640"/>
      <c r="AT28" s="640"/>
      <c r="AU28" s="640"/>
      <c r="AV28" s="640"/>
      <c r="AW28" s="640"/>
      <c r="AX28" s="640"/>
      <c r="AY28" s="640"/>
      <c r="AZ28" s="640"/>
      <c r="BA28" s="640"/>
      <c r="BB28" s="640"/>
      <c r="BC28" s="640"/>
      <c r="BD28" s="640"/>
      <c r="BE28" s="640"/>
      <c r="BF28" s="641"/>
      <c r="BG28" s="658"/>
      <c r="BH28" s="668"/>
      <c r="BI28" s="668"/>
      <c r="BJ28" s="668"/>
      <c r="BK28" s="668"/>
      <c r="BL28" s="668"/>
      <c r="BM28" s="668"/>
      <c r="BN28" s="669"/>
      <c r="BO28" s="672"/>
      <c r="BP28" s="672"/>
      <c r="BQ28" s="672"/>
      <c r="BR28" s="672"/>
      <c r="BS28" s="664"/>
      <c r="BT28" s="668"/>
      <c r="BU28" s="668"/>
      <c r="BV28" s="668"/>
      <c r="BW28" s="668"/>
      <c r="BX28" s="668"/>
      <c r="BY28" s="668"/>
      <c r="BZ28" s="668"/>
      <c r="CA28" s="668"/>
      <c r="CB28" s="681"/>
      <c r="CD28" s="639" t="s">
        <v>303</v>
      </c>
      <c r="CE28" s="640"/>
      <c r="CF28" s="640"/>
      <c r="CG28" s="640"/>
      <c r="CH28" s="640"/>
      <c r="CI28" s="640"/>
      <c r="CJ28" s="640"/>
      <c r="CK28" s="640"/>
      <c r="CL28" s="640"/>
      <c r="CM28" s="640"/>
      <c r="CN28" s="640"/>
      <c r="CO28" s="640"/>
      <c r="CP28" s="640"/>
      <c r="CQ28" s="641"/>
      <c r="CR28" s="658">
        <v>203888</v>
      </c>
      <c r="CS28" s="668"/>
      <c r="CT28" s="668"/>
      <c r="CU28" s="668"/>
      <c r="CV28" s="668"/>
      <c r="CW28" s="668"/>
      <c r="CX28" s="668"/>
      <c r="CY28" s="669"/>
      <c r="CZ28" s="661">
        <v>0.6</v>
      </c>
      <c r="DA28" s="662"/>
      <c r="DB28" s="662"/>
      <c r="DC28" s="663"/>
      <c r="DD28" s="664">
        <v>203888</v>
      </c>
      <c r="DE28" s="668"/>
      <c r="DF28" s="668"/>
      <c r="DG28" s="668"/>
      <c r="DH28" s="668"/>
      <c r="DI28" s="668"/>
      <c r="DJ28" s="668"/>
      <c r="DK28" s="669"/>
      <c r="DL28" s="664">
        <v>203888</v>
      </c>
      <c r="DM28" s="668"/>
      <c r="DN28" s="668"/>
      <c r="DO28" s="668"/>
      <c r="DP28" s="668"/>
      <c r="DQ28" s="668"/>
      <c r="DR28" s="668"/>
      <c r="DS28" s="668"/>
      <c r="DT28" s="668"/>
      <c r="DU28" s="668"/>
      <c r="DV28" s="669"/>
      <c r="DW28" s="661">
        <v>9.1</v>
      </c>
      <c r="DX28" s="662"/>
      <c r="DY28" s="662"/>
      <c r="DZ28" s="662"/>
      <c r="EA28" s="662"/>
      <c r="EB28" s="662"/>
      <c r="EC28" s="693"/>
    </row>
    <row r="29" spans="2:133" ht="11.25" customHeight="1" x14ac:dyDescent="0.2">
      <c r="B29" s="639" t="s">
        <v>304</v>
      </c>
      <c r="C29" s="640"/>
      <c r="D29" s="640"/>
      <c r="E29" s="640"/>
      <c r="F29" s="640"/>
      <c r="G29" s="640"/>
      <c r="H29" s="640"/>
      <c r="I29" s="640"/>
      <c r="J29" s="640"/>
      <c r="K29" s="640"/>
      <c r="L29" s="640"/>
      <c r="M29" s="640"/>
      <c r="N29" s="640"/>
      <c r="O29" s="640"/>
      <c r="P29" s="640"/>
      <c r="Q29" s="641"/>
      <c r="R29" s="658">
        <v>1591</v>
      </c>
      <c r="S29" s="668"/>
      <c r="T29" s="668"/>
      <c r="U29" s="668"/>
      <c r="V29" s="668"/>
      <c r="W29" s="668"/>
      <c r="X29" s="668"/>
      <c r="Y29" s="669"/>
      <c r="Z29" s="672">
        <v>0</v>
      </c>
      <c r="AA29" s="672"/>
      <c r="AB29" s="672"/>
      <c r="AC29" s="672"/>
      <c r="AD29" s="673" t="s">
        <v>123</v>
      </c>
      <c r="AE29" s="673"/>
      <c r="AF29" s="673"/>
      <c r="AG29" s="673"/>
      <c r="AH29" s="673"/>
      <c r="AI29" s="673"/>
      <c r="AJ29" s="673"/>
      <c r="AK29" s="673"/>
      <c r="AL29" s="661" t="s">
        <v>123</v>
      </c>
      <c r="AM29" s="670"/>
      <c r="AN29" s="670"/>
      <c r="AO29" s="674"/>
      <c r="AP29" s="642"/>
      <c r="AQ29" s="643"/>
      <c r="AR29" s="643"/>
      <c r="AS29" s="643"/>
      <c r="AT29" s="643"/>
      <c r="AU29" s="643"/>
      <c r="AV29" s="643"/>
      <c r="AW29" s="643"/>
      <c r="AX29" s="643"/>
      <c r="AY29" s="643"/>
      <c r="AZ29" s="643"/>
      <c r="BA29" s="643"/>
      <c r="BB29" s="643"/>
      <c r="BC29" s="643"/>
      <c r="BD29" s="643"/>
      <c r="BE29" s="643"/>
      <c r="BF29" s="644"/>
      <c r="BG29" s="658"/>
      <c r="BH29" s="668"/>
      <c r="BI29" s="668"/>
      <c r="BJ29" s="668"/>
      <c r="BK29" s="668"/>
      <c r="BL29" s="668"/>
      <c r="BM29" s="668"/>
      <c r="BN29" s="669"/>
      <c r="BO29" s="672"/>
      <c r="BP29" s="672"/>
      <c r="BQ29" s="672"/>
      <c r="BR29" s="672"/>
      <c r="BS29" s="673"/>
      <c r="BT29" s="673"/>
      <c r="BU29" s="673"/>
      <c r="BV29" s="673"/>
      <c r="BW29" s="673"/>
      <c r="BX29" s="673"/>
      <c r="BY29" s="673"/>
      <c r="BZ29" s="673"/>
      <c r="CA29" s="673"/>
      <c r="CB29" s="730"/>
      <c r="CD29" s="687" t="s">
        <v>305</v>
      </c>
      <c r="CE29" s="688"/>
      <c r="CF29" s="639" t="s">
        <v>70</v>
      </c>
      <c r="CG29" s="640"/>
      <c r="CH29" s="640"/>
      <c r="CI29" s="640"/>
      <c r="CJ29" s="640"/>
      <c r="CK29" s="640"/>
      <c r="CL29" s="640"/>
      <c r="CM29" s="640"/>
      <c r="CN29" s="640"/>
      <c r="CO29" s="640"/>
      <c r="CP29" s="640"/>
      <c r="CQ29" s="641"/>
      <c r="CR29" s="658">
        <v>203888</v>
      </c>
      <c r="CS29" s="659"/>
      <c r="CT29" s="659"/>
      <c r="CU29" s="659"/>
      <c r="CV29" s="659"/>
      <c r="CW29" s="659"/>
      <c r="CX29" s="659"/>
      <c r="CY29" s="660"/>
      <c r="CZ29" s="661">
        <v>0.6</v>
      </c>
      <c r="DA29" s="662"/>
      <c r="DB29" s="662"/>
      <c r="DC29" s="663"/>
      <c r="DD29" s="664">
        <v>203888</v>
      </c>
      <c r="DE29" s="659"/>
      <c r="DF29" s="659"/>
      <c r="DG29" s="659"/>
      <c r="DH29" s="659"/>
      <c r="DI29" s="659"/>
      <c r="DJ29" s="659"/>
      <c r="DK29" s="660"/>
      <c r="DL29" s="664">
        <v>203888</v>
      </c>
      <c r="DM29" s="659"/>
      <c r="DN29" s="659"/>
      <c r="DO29" s="659"/>
      <c r="DP29" s="659"/>
      <c r="DQ29" s="659"/>
      <c r="DR29" s="659"/>
      <c r="DS29" s="659"/>
      <c r="DT29" s="659"/>
      <c r="DU29" s="659"/>
      <c r="DV29" s="660"/>
      <c r="DW29" s="661">
        <v>9.1</v>
      </c>
      <c r="DX29" s="662"/>
      <c r="DY29" s="662"/>
      <c r="DZ29" s="662"/>
      <c r="EA29" s="662"/>
      <c r="EB29" s="662"/>
      <c r="EC29" s="693"/>
    </row>
    <row r="30" spans="2:133" ht="11.25" customHeight="1" x14ac:dyDescent="0.2">
      <c r="B30" s="639" t="s">
        <v>306</v>
      </c>
      <c r="C30" s="640"/>
      <c r="D30" s="640"/>
      <c r="E30" s="640"/>
      <c r="F30" s="640"/>
      <c r="G30" s="640"/>
      <c r="H30" s="640"/>
      <c r="I30" s="640"/>
      <c r="J30" s="640"/>
      <c r="K30" s="640"/>
      <c r="L30" s="640"/>
      <c r="M30" s="640"/>
      <c r="N30" s="640"/>
      <c r="O30" s="640"/>
      <c r="P30" s="640"/>
      <c r="Q30" s="641"/>
      <c r="R30" s="658">
        <v>62876</v>
      </c>
      <c r="S30" s="668"/>
      <c r="T30" s="668"/>
      <c r="U30" s="668"/>
      <c r="V30" s="668"/>
      <c r="W30" s="668"/>
      <c r="X30" s="668"/>
      <c r="Y30" s="669"/>
      <c r="Z30" s="672">
        <v>0.2</v>
      </c>
      <c r="AA30" s="672"/>
      <c r="AB30" s="672"/>
      <c r="AC30" s="672"/>
      <c r="AD30" s="673">
        <v>188</v>
      </c>
      <c r="AE30" s="673"/>
      <c r="AF30" s="673"/>
      <c r="AG30" s="673"/>
      <c r="AH30" s="673"/>
      <c r="AI30" s="673"/>
      <c r="AJ30" s="673"/>
      <c r="AK30" s="673"/>
      <c r="AL30" s="661">
        <v>0</v>
      </c>
      <c r="AM30" s="670"/>
      <c r="AN30" s="670"/>
      <c r="AO30" s="674"/>
      <c r="AP30" s="705" t="s">
        <v>224</v>
      </c>
      <c r="AQ30" s="706"/>
      <c r="AR30" s="706"/>
      <c r="AS30" s="706"/>
      <c r="AT30" s="706"/>
      <c r="AU30" s="706"/>
      <c r="AV30" s="706"/>
      <c r="AW30" s="706"/>
      <c r="AX30" s="706"/>
      <c r="AY30" s="706"/>
      <c r="AZ30" s="706"/>
      <c r="BA30" s="706"/>
      <c r="BB30" s="706"/>
      <c r="BC30" s="706"/>
      <c r="BD30" s="706"/>
      <c r="BE30" s="706"/>
      <c r="BF30" s="707"/>
      <c r="BG30" s="705" t="s">
        <v>307</v>
      </c>
      <c r="BH30" s="728"/>
      <c r="BI30" s="728"/>
      <c r="BJ30" s="728"/>
      <c r="BK30" s="728"/>
      <c r="BL30" s="728"/>
      <c r="BM30" s="728"/>
      <c r="BN30" s="728"/>
      <c r="BO30" s="728"/>
      <c r="BP30" s="728"/>
      <c r="BQ30" s="729"/>
      <c r="BR30" s="705" t="s">
        <v>308</v>
      </c>
      <c r="BS30" s="728"/>
      <c r="BT30" s="728"/>
      <c r="BU30" s="728"/>
      <c r="BV30" s="728"/>
      <c r="BW30" s="728"/>
      <c r="BX30" s="728"/>
      <c r="BY30" s="728"/>
      <c r="BZ30" s="728"/>
      <c r="CA30" s="728"/>
      <c r="CB30" s="729"/>
      <c r="CD30" s="689"/>
      <c r="CE30" s="690"/>
      <c r="CF30" s="639" t="s">
        <v>309</v>
      </c>
      <c r="CG30" s="640"/>
      <c r="CH30" s="640"/>
      <c r="CI30" s="640"/>
      <c r="CJ30" s="640"/>
      <c r="CK30" s="640"/>
      <c r="CL30" s="640"/>
      <c r="CM30" s="640"/>
      <c r="CN30" s="640"/>
      <c r="CO30" s="640"/>
      <c r="CP30" s="640"/>
      <c r="CQ30" s="641"/>
      <c r="CR30" s="658">
        <v>192775</v>
      </c>
      <c r="CS30" s="668"/>
      <c r="CT30" s="668"/>
      <c r="CU30" s="668"/>
      <c r="CV30" s="668"/>
      <c r="CW30" s="668"/>
      <c r="CX30" s="668"/>
      <c r="CY30" s="669"/>
      <c r="CZ30" s="661">
        <v>0.6</v>
      </c>
      <c r="DA30" s="662"/>
      <c r="DB30" s="662"/>
      <c r="DC30" s="663"/>
      <c r="DD30" s="664">
        <v>192775</v>
      </c>
      <c r="DE30" s="668"/>
      <c r="DF30" s="668"/>
      <c r="DG30" s="668"/>
      <c r="DH30" s="668"/>
      <c r="DI30" s="668"/>
      <c r="DJ30" s="668"/>
      <c r="DK30" s="669"/>
      <c r="DL30" s="664">
        <v>192775</v>
      </c>
      <c r="DM30" s="668"/>
      <c r="DN30" s="668"/>
      <c r="DO30" s="668"/>
      <c r="DP30" s="668"/>
      <c r="DQ30" s="668"/>
      <c r="DR30" s="668"/>
      <c r="DS30" s="668"/>
      <c r="DT30" s="668"/>
      <c r="DU30" s="668"/>
      <c r="DV30" s="669"/>
      <c r="DW30" s="661">
        <v>8.6</v>
      </c>
      <c r="DX30" s="662"/>
      <c r="DY30" s="662"/>
      <c r="DZ30" s="662"/>
      <c r="EA30" s="662"/>
      <c r="EB30" s="662"/>
      <c r="EC30" s="693"/>
    </row>
    <row r="31" spans="2:133" ht="11.25" customHeight="1" x14ac:dyDescent="0.2">
      <c r="B31" s="639" t="s">
        <v>310</v>
      </c>
      <c r="C31" s="640"/>
      <c r="D31" s="640"/>
      <c r="E31" s="640"/>
      <c r="F31" s="640"/>
      <c r="G31" s="640"/>
      <c r="H31" s="640"/>
      <c r="I31" s="640"/>
      <c r="J31" s="640"/>
      <c r="K31" s="640"/>
      <c r="L31" s="640"/>
      <c r="M31" s="640"/>
      <c r="N31" s="640"/>
      <c r="O31" s="640"/>
      <c r="P31" s="640"/>
      <c r="Q31" s="641"/>
      <c r="R31" s="658">
        <v>1489</v>
      </c>
      <c r="S31" s="668"/>
      <c r="T31" s="668"/>
      <c r="U31" s="668"/>
      <c r="V31" s="668"/>
      <c r="W31" s="668"/>
      <c r="X31" s="668"/>
      <c r="Y31" s="669"/>
      <c r="Z31" s="672">
        <v>0</v>
      </c>
      <c r="AA31" s="672"/>
      <c r="AB31" s="672"/>
      <c r="AC31" s="672"/>
      <c r="AD31" s="673" t="s">
        <v>123</v>
      </c>
      <c r="AE31" s="673"/>
      <c r="AF31" s="673"/>
      <c r="AG31" s="673"/>
      <c r="AH31" s="673"/>
      <c r="AI31" s="673"/>
      <c r="AJ31" s="673"/>
      <c r="AK31" s="673"/>
      <c r="AL31" s="661" t="s">
        <v>123</v>
      </c>
      <c r="AM31" s="670"/>
      <c r="AN31" s="670"/>
      <c r="AO31" s="674"/>
      <c r="AP31" s="722" t="s">
        <v>311</v>
      </c>
      <c r="AQ31" s="723"/>
      <c r="AR31" s="723"/>
      <c r="AS31" s="723"/>
      <c r="AT31" s="724" t="s">
        <v>312</v>
      </c>
      <c r="AU31" s="355"/>
      <c r="AV31" s="355"/>
      <c r="AW31" s="355"/>
      <c r="AX31" s="711" t="s">
        <v>189</v>
      </c>
      <c r="AY31" s="712"/>
      <c r="AZ31" s="712"/>
      <c r="BA31" s="712"/>
      <c r="BB31" s="712"/>
      <c r="BC31" s="712"/>
      <c r="BD31" s="712"/>
      <c r="BE31" s="712"/>
      <c r="BF31" s="713"/>
      <c r="BG31" s="718">
        <v>100</v>
      </c>
      <c r="BH31" s="719"/>
      <c r="BI31" s="719"/>
      <c r="BJ31" s="719"/>
      <c r="BK31" s="719"/>
      <c r="BL31" s="719"/>
      <c r="BM31" s="720">
        <v>98.6</v>
      </c>
      <c r="BN31" s="719"/>
      <c r="BO31" s="719"/>
      <c r="BP31" s="719"/>
      <c r="BQ31" s="721"/>
      <c r="BR31" s="718">
        <v>100</v>
      </c>
      <c r="BS31" s="719"/>
      <c r="BT31" s="719"/>
      <c r="BU31" s="719"/>
      <c r="BV31" s="719"/>
      <c r="BW31" s="719"/>
      <c r="BX31" s="720">
        <v>98.4</v>
      </c>
      <c r="BY31" s="719"/>
      <c r="BZ31" s="719"/>
      <c r="CA31" s="719"/>
      <c r="CB31" s="721"/>
      <c r="CD31" s="689"/>
      <c r="CE31" s="690"/>
      <c r="CF31" s="639" t="s">
        <v>313</v>
      </c>
      <c r="CG31" s="640"/>
      <c r="CH31" s="640"/>
      <c r="CI31" s="640"/>
      <c r="CJ31" s="640"/>
      <c r="CK31" s="640"/>
      <c r="CL31" s="640"/>
      <c r="CM31" s="640"/>
      <c r="CN31" s="640"/>
      <c r="CO31" s="640"/>
      <c r="CP31" s="640"/>
      <c r="CQ31" s="641"/>
      <c r="CR31" s="658">
        <v>11113</v>
      </c>
      <c r="CS31" s="659"/>
      <c r="CT31" s="659"/>
      <c r="CU31" s="659"/>
      <c r="CV31" s="659"/>
      <c r="CW31" s="659"/>
      <c r="CX31" s="659"/>
      <c r="CY31" s="660"/>
      <c r="CZ31" s="661">
        <v>0</v>
      </c>
      <c r="DA31" s="662"/>
      <c r="DB31" s="662"/>
      <c r="DC31" s="663"/>
      <c r="DD31" s="664">
        <v>11113</v>
      </c>
      <c r="DE31" s="659"/>
      <c r="DF31" s="659"/>
      <c r="DG31" s="659"/>
      <c r="DH31" s="659"/>
      <c r="DI31" s="659"/>
      <c r="DJ31" s="659"/>
      <c r="DK31" s="660"/>
      <c r="DL31" s="664">
        <v>11113</v>
      </c>
      <c r="DM31" s="659"/>
      <c r="DN31" s="659"/>
      <c r="DO31" s="659"/>
      <c r="DP31" s="659"/>
      <c r="DQ31" s="659"/>
      <c r="DR31" s="659"/>
      <c r="DS31" s="659"/>
      <c r="DT31" s="659"/>
      <c r="DU31" s="659"/>
      <c r="DV31" s="660"/>
      <c r="DW31" s="661">
        <v>0.5</v>
      </c>
      <c r="DX31" s="662"/>
      <c r="DY31" s="662"/>
      <c r="DZ31" s="662"/>
      <c r="EA31" s="662"/>
      <c r="EB31" s="662"/>
      <c r="EC31" s="693"/>
    </row>
    <row r="32" spans="2:133" ht="11.25" customHeight="1" x14ac:dyDescent="0.2">
      <c r="B32" s="639" t="s">
        <v>314</v>
      </c>
      <c r="C32" s="640"/>
      <c r="D32" s="640"/>
      <c r="E32" s="640"/>
      <c r="F32" s="640"/>
      <c r="G32" s="640"/>
      <c r="H32" s="640"/>
      <c r="I32" s="640"/>
      <c r="J32" s="640"/>
      <c r="K32" s="640"/>
      <c r="L32" s="640"/>
      <c r="M32" s="640"/>
      <c r="N32" s="640"/>
      <c r="O32" s="640"/>
      <c r="P32" s="640"/>
      <c r="Q32" s="641"/>
      <c r="R32" s="658">
        <v>11848069</v>
      </c>
      <c r="S32" s="668"/>
      <c r="T32" s="668"/>
      <c r="U32" s="668"/>
      <c r="V32" s="668"/>
      <c r="W32" s="668"/>
      <c r="X32" s="668"/>
      <c r="Y32" s="669"/>
      <c r="Z32" s="672">
        <v>35.799999999999997</v>
      </c>
      <c r="AA32" s="672"/>
      <c r="AB32" s="672"/>
      <c r="AC32" s="672"/>
      <c r="AD32" s="673" t="s">
        <v>123</v>
      </c>
      <c r="AE32" s="673"/>
      <c r="AF32" s="673"/>
      <c r="AG32" s="673"/>
      <c r="AH32" s="673"/>
      <c r="AI32" s="673"/>
      <c r="AJ32" s="673"/>
      <c r="AK32" s="673"/>
      <c r="AL32" s="661" t="s">
        <v>123</v>
      </c>
      <c r="AM32" s="670"/>
      <c r="AN32" s="670"/>
      <c r="AO32" s="674"/>
      <c r="AP32" s="694"/>
      <c r="AQ32" s="695"/>
      <c r="AR32" s="695"/>
      <c r="AS32" s="695"/>
      <c r="AT32" s="725"/>
      <c r="AU32" s="211" t="s">
        <v>315</v>
      </c>
      <c r="AX32" s="639" t="s">
        <v>316</v>
      </c>
      <c r="AY32" s="640"/>
      <c r="AZ32" s="640"/>
      <c r="BA32" s="640"/>
      <c r="BB32" s="640"/>
      <c r="BC32" s="640"/>
      <c r="BD32" s="640"/>
      <c r="BE32" s="640"/>
      <c r="BF32" s="641"/>
      <c r="BG32" s="727">
        <v>99.6</v>
      </c>
      <c r="BH32" s="659"/>
      <c r="BI32" s="659"/>
      <c r="BJ32" s="659"/>
      <c r="BK32" s="659"/>
      <c r="BL32" s="659"/>
      <c r="BM32" s="670">
        <v>90.4</v>
      </c>
      <c r="BN32" s="659"/>
      <c r="BO32" s="659"/>
      <c r="BP32" s="659"/>
      <c r="BQ32" s="680"/>
      <c r="BR32" s="727">
        <v>99.8</v>
      </c>
      <c r="BS32" s="659"/>
      <c r="BT32" s="659"/>
      <c r="BU32" s="659"/>
      <c r="BV32" s="659"/>
      <c r="BW32" s="659"/>
      <c r="BX32" s="670">
        <v>90.7</v>
      </c>
      <c r="BY32" s="659"/>
      <c r="BZ32" s="659"/>
      <c r="CA32" s="659"/>
      <c r="CB32" s="680"/>
      <c r="CD32" s="691"/>
      <c r="CE32" s="692"/>
      <c r="CF32" s="639" t="s">
        <v>317</v>
      </c>
      <c r="CG32" s="640"/>
      <c r="CH32" s="640"/>
      <c r="CI32" s="640"/>
      <c r="CJ32" s="640"/>
      <c r="CK32" s="640"/>
      <c r="CL32" s="640"/>
      <c r="CM32" s="640"/>
      <c r="CN32" s="640"/>
      <c r="CO32" s="640"/>
      <c r="CP32" s="640"/>
      <c r="CQ32" s="641"/>
      <c r="CR32" s="658" t="s">
        <v>123</v>
      </c>
      <c r="CS32" s="668"/>
      <c r="CT32" s="668"/>
      <c r="CU32" s="668"/>
      <c r="CV32" s="668"/>
      <c r="CW32" s="668"/>
      <c r="CX32" s="668"/>
      <c r="CY32" s="669"/>
      <c r="CZ32" s="661" t="s">
        <v>123</v>
      </c>
      <c r="DA32" s="662"/>
      <c r="DB32" s="662"/>
      <c r="DC32" s="663"/>
      <c r="DD32" s="664" t="s">
        <v>123</v>
      </c>
      <c r="DE32" s="668"/>
      <c r="DF32" s="668"/>
      <c r="DG32" s="668"/>
      <c r="DH32" s="668"/>
      <c r="DI32" s="668"/>
      <c r="DJ32" s="668"/>
      <c r="DK32" s="669"/>
      <c r="DL32" s="664" t="s">
        <v>123</v>
      </c>
      <c r="DM32" s="668"/>
      <c r="DN32" s="668"/>
      <c r="DO32" s="668"/>
      <c r="DP32" s="668"/>
      <c r="DQ32" s="668"/>
      <c r="DR32" s="668"/>
      <c r="DS32" s="668"/>
      <c r="DT32" s="668"/>
      <c r="DU32" s="668"/>
      <c r="DV32" s="669"/>
      <c r="DW32" s="661" t="s">
        <v>123</v>
      </c>
      <c r="DX32" s="662"/>
      <c r="DY32" s="662"/>
      <c r="DZ32" s="662"/>
      <c r="EA32" s="662"/>
      <c r="EB32" s="662"/>
      <c r="EC32" s="693"/>
    </row>
    <row r="33" spans="2:133" ht="11.25" customHeight="1" x14ac:dyDescent="0.2">
      <c r="B33" s="714" t="s">
        <v>318</v>
      </c>
      <c r="C33" s="715"/>
      <c r="D33" s="715"/>
      <c r="E33" s="715"/>
      <c r="F33" s="715"/>
      <c r="G33" s="715"/>
      <c r="H33" s="715"/>
      <c r="I33" s="715"/>
      <c r="J33" s="715"/>
      <c r="K33" s="715"/>
      <c r="L33" s="715"/>
      <c r="M33" s="715"/>
      <c r="N33" s="715"/>
      <c r="O33" s="715"/>
      <c r="P33" s="715"/>
      <c r="Q33" s="716"/>
      <c r="R33" s="658" t="s">
        <v>123</v>
      </c>
      <c r="S33" s="668"/>
      <c r="T33" s="668"/>
      <c r="U33" s="668"/>
      <c r="V33" s="668"/>
      <c r="W33" s="668"/>
      <c r="X33" s="668"/>
      <c r="Y33" s="669"/>
      <c r="Z33" s="672" t="s">
        <v>123</v>
      </c>
      <c r="AA33" s="672"/>
      <c r="AB33" s="672"/>
      <c r="AC33" s="672"/>
      <c r="AD33" s="673" t="s">
        <v>123</v>
      </c>
      <c r="AE33" s="673"/>
      <c r="AF33" s="673"/>
      <c r="AG33" s="673"/>
      <c r="AH33" s="673"/>
      <c r="AI33" s="673"/>
      <c r="AJ33" s="673"/>
      <c r="AK33" s="673"/>
      <c r="AL33" s="661" t="s">
        <v>123</v>
      </c>
      <c r="AM33" s="670"/>
      <c r="AN33" s="670"/>
      <c r="AO33" s="674"/>
      <c r="AP33" s="696"/>
      <c r="AQ33" s="697"/>
      <c r="AR33" s="697"/>
      <c r="AS33" s="697"/>
      <c r="AT33" s="726"/>
      <c r="AU33" s="356"/>
      <c r="AV33" s="356"/>
      <c r="AW33" s="356"/>
      <c r="AX33" s="642" t="s">
        <v>319</v>
      </c>
      <c r="AY33" s="643"/>
      <c r="AZ33" s="643"/>
      <c r="BA33" s="643"/>
      <c r="BB33" s="643"/>
      <c r="BC33" s="643"/>
      <c r="BD33" s="643"/>
      <c r="BE33" s="643"/>
      <c r="BF33" s="644"/>
      <c r="BG33" s="717">
        <v>100</v>
      </c>
      <c r="BH33" s="646"/>
      <c r="BI33" s="646"/>
      <c r="BJ33" s="646"/>
      <c r="BK33" s="646"/>
      <c r="BL33" s="646"/>
      <c r="BM33" s="685">
        <v>100</v>
      </c>
      <c r="BN33" s="646"/>
      <c r="BO33" s="646"/>
      <c r="BP33" s="646"/>
      <c r="BQ33" s="676"/>
      <c r="BR33" s="717">
        <v>100</v>
      </c>
      <c r="BS33" s="646"/>
      <c r="BT33" s="646"/>
      <c r="BU33" s="646"/>
      <c r="BV33" s="646"/>
      <c r="BW33" s="646"/>
      <c r="BX33" s="685">
        <v>100</v>
      </c>
      <c r="BY33" s="646"/>
      <c r="BZ33" s="646"/>
      <c r="CA33" s="646"/>
      <c r="CB33" s="676"/>
      <c r="CD33" s="639" t="s">
        <v>320</v>
      </c>
      <c r="CE33" s="640"/>
      <c r="CF33" s="640"/>
      <c r="CG33" s="640"/>
      <c r="CH33" s="640"/>
      <c r="CI33" s="640"/>
      <c r="CJ33" s="640"/>
      <c r="CK33" s="640"/>
      <c r="CL33" s="640"/>
      <c r="CM33" s="640"/>
      <c r="CN33" s="640"/>
      <c r="CO33" s="640"/>
      <c r="CP33" s="640"/>
      <c r="CQ33" s="641"/>
      <c r="CR33" s="658">
        <v>23150548</v>
      </c>
      <c r="CS33" s="659"/>
      <c r="CT33" s="659"/>
      <c r="CU33" s="659"/>
      <c r="CV33" s="659"/>
      <c r="CW33" s="659"/>
      <c r="CX33" s="659"/>
      <c r="CY33" s="660"/>
      <c r="CZ33" s="661">
        <v>73.599999999999994</v>
      </c>
      <c r="DA33" s="662"/>
      <c r="DB33" s="662"/>
      <c r="DC33" s="663"/>
      <c r="DD33" s="664">
        <v>7789900</v>
      </c>
      <c r="DE33" s="659"/>
      <c r="DF33" s="659"/>
      <c r="DG33" s="659"/>
      <c r="DH33" s="659"/>
      <c r="DI33" s="659"/>
      <c r="DJ33" s="659"/>
      <c r="DK33" s="660"/>
      <c r="DL33" s="664">
        <v>942896</v>
      </c>
      <c r="DM33" s="659"/>
      <c r="DN33" s="659"/>
      <c r="DO33" s="659"/>
      <c r="DP33" s="659"/>
      <c r="DQ33" s="659"/>
      <c r="DR33" s="659"/>
      <c r="DS33" s="659"/>
      <c r="DT33" s="659"/>
      <c r="DU33" s="659"/>
      <c r="DV33" s="660"/>
      <c r="DW33" s="661">
        <v>42.2</v>
      </c>
      <c r="DX33" s="662"/>
      <c r="DY33" s="662"/>
      <c r="DZ33" s="662"/>
      <c r="EA33" s="662"/>
      <c r="EB33" s="662"/>
      <c r="EC33" s="693"/>
    </row>
    <row r="34" spans="2:133" ht="11.25" customHeight="1" x14ac:dyDescent="0.2">
      <c r="B34" s="639" t="s">
        <v>321</v>
      </c>
      <c r="C34" s="640"/>
      <c r="D34" s="640"/>
      <c r="E34" s="640"/>
      <c r="F34" s="640"/>
      <c r="G34" s="640"/>
      <c r="H34" s="640"/>
      <c r="I34" s="640"/>
      <c r="J34" s="640"/>
      <c r="K34" s="640"/>
      <c r="L34" s="640"/>
      <c r="M34" s="640"/>
      <c r="N34" s="640"/>
      <c r="O34" s="640"/>
      <c r="P34" s="640"/>
      <c r="Q34" s="641"/>
      <c r="R34" s="658">
        <v>1584719</v>
      </c>
      <c r="S34" s="668"/>
      <c r="T34" s="668"/>
      <c r="U34" s="668"/>
      <c r="V34" s="668"/>
      <c r="W34" s="668"/>
      <c r="X34" s="668"/>
      <c r="Y34" s="669"/>
      <c r="Z34" s="672">
        <v>4.8</v>
      </c>
      <c r="AA34" s="672"/>
      <c r="AB34" s="672"/>
      <c r="AC34" s="672"/>
      <c r="AD34" s="673" t="s">
        <v>123</v>
      </c>
      <c r="AE34" s="673"/>
      <c r="AF34" s="673"/>
      <c r="AG34" s="673"/>
      <c r="AH34" s="673"/>
      <c r="AI34" s="673"/>
      <c r="AJ34" s="673"/>
      <c r="AK34" s="673"/>
      <c r="AL34" s="661" t="s">
        <v>123</v>
      </c>
      <c r="AM34" s="670"/>
      <c r="AN34" s="670"/>
      <c r="AO34" s="674"/>
      <c r="AP34" s="214"/>
      <c r="AQ34" s="215"/>
      <c r="AS34" s="355"/>
      <c r="AT34" s="355"/>
      <c r="AU34" s="355"/>
      <c r="AV34" s="355"/>
      <c r="AW34" s="355"/>
      <c r="AX34" s="355"/>
      <c r="AY34" s="355"/>
      <c r="AZ34" s="355"/>
      <c r="BA34" s="355"/>
      <c r="BB34" s="355"/>
      <c r="BC34" s="355"/>
      <c r="BD34" s="355"/>
      <c r="BE34" s="355"/>
      <c r="BF34" s="355"/>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39" t="s">
        <v>322</v>
      </c>
      <c r="CE34" s="640"/>
      <c r="CF34" s="640"/>
      <c r="CG34" s="640"/>
      <c r="CH34" s="640"/>
      <c r="CI34" s="640"/>
      <c r="CJ34" s="640"/>
      <c r="CK34" s="640"/>
      <c r="CL34" s="640"/>
      <c r="CM34" s="640"/>
      <c r="CN34" s="640"/>
      <c r="CO34" s="640"/>
      <c r="CP34" s="640"/>
      <c r="CQ34" s="641"/>
      <c r="CR34" s="658">
        <v>1930927</v>
      </c>
      <c r="CS34" s="668"/>
      <c r="CT34" s="668"/>
      <c r="CU34" s="668"/>
      <c r="CV34" s="668"/>
      <c r="CW34" s="668"/>
      <c r="CX34" s="668"/>
      <c r="CY34" s="669"/>
      <c r="CZ34" s="661">
        <v>6.1</v>
      </c>
      <c r="DA34" s="662"/>
      <c r="DB34" s="662"/>
      <c r="DC34" s="663"/>
      <c r="DD34" s="664">
        <v>604761</v>
      </c>
      <c r="DE34" s="668"/>
      <c r="DF34" s="668"/>
      <c r="DG34" s="668"/>
      <c r="DH34" s="668"/>
      <c r="DI34" s="668"/>
      <c r="DJ34" s="668"/>
      <c r="DK34" s="669"/>
      <c r="DL34" s="664">
        <v>313959</v>
      </c>
      <c r="DM34" s="668"/>
      <c r="DN34" s="668"/>
      <c r="DO34" s="668"/>
      <c r="DP34" s="668"/>
      <c r="DQ34" s="668"/>
      <c r="DR34" s="668"/>
      <c r="DS34" s="668"/>
      <c r="DT34" s="668"/>
      <c r="DU34" s="668"/>
      <c r="DV34" s="669"/>
      <c r="DW34" s="661">
        <v>14.1</v>
      </c>
      <c r="DX34" s="662"/>
      <c r="DY34" s="662"/>
      <c r="DZ34" s="662"/>
      <c r="EA34" s="662"/>
      <c r="EB34" s="662"/>
      <c r="EC34" s="693"/>
    </row>
    <row r="35" spans="2:133" ht="11.25" customHeight="1" x14ac:dyDescent="0.2">
      <c r="B35" s="639" t="s">
        <v>323</v>
      </c>
      <c r="C35" s="640"/>
      <c r="D35" s="640"/>
      <c r="E35" s="640"/>
      <c r="F35" s="640"/>
      <c r="G35" s="640"/>
      <c r="H35" s="640"/>
      <c r="I35" s="640"/>
      <c r="J35" s="640"/>
      <c r="K35" s="640"/>
      <c r="L35" s="640"/>
      <c r="M35" s="640"/>
      <c r="N35" s="640"/>
      <c r="O35" s="640"/>
      <c r="P35" s="640"/>
      <c r="Q35" s="641"/>
      <c r="R35" s="658">
        <v>186170</v>
      </c>
      <c r="S35" s="668"/>
      <c r="T35" s="668"/>
      <c r="U35" s="668"/>
      <c r="V35" s="668"/>
      <c r="W35" s="668"/>
      <c r="X35" s="668"/>
      <c r="Y35" s="669"/>
      <c r="Z35" s="672">
        <v>0.6</v>
      </c>
      <c r="AA35" s="672"/>
      <c r="AB35" s="672"/>
      <c r="AC35" s="672"/>
      <c r="AD35" s="673" t="s">
        <v>123</v>
      </c>
      <c r="AE35" s="673"/>
      <c r="AF35" s="673"/>
      <c r="AG35" s="673"/>
      <c r="AH35" s="673"/>
      <c r="AI35" s="673"/>
      <c r="AJ35" s="673"/>
      <c r="AK35" s="673"/>
      <c r="AL35" s="661" t="s">
        <v>123</v>
      </c>
      <c r="AM35" s="670"/>
      <c r="AN35" s="670"/>
      <c r="AO35" s="674"/>
      <c r="AP35" s="216"/>
      <c r="AQ35" s="705" t="s">
        <v>324</v>
      </c>
      <c r="AR35" s="706"/>
      <c r="AS35" s="706"/>
      <c r="AT35" s="706"/>
      <c r="AU35" s="706"/>
      <c r="AV35" s="706"/>
      <c r="AW35" s="706"/>
      <c r="AX35" s="706"/>
      <c r="AY35" s="706"/>
      <c r="AZ35" s="706"/>
      <c r="BA35" s="706"/>
      <c r="BB35" s="706"/>
      <c r="BC35" s="706"/>
      <c r="BD35" s="706"/>
      <c r="BE35" s="706"/>
      <c r="BF35" s="707"/>
      <c r="BG35" s="705" t="s">
        <v>325</v>
      </c>
      <c r="BH35" s="706"/>
      <c r="BI35" s="706"/>
      <c r="BJ35" s="706"/>
      <c r="BK35" s="706"/>
      <c r="BL35" s="706"/>
      <c r="BM35" s="706"/>
      <c r="BN35" s="706"/>
      <c r="BO35" s="706"/>
      <c r="BP35" s="706"/>
      <c r="BQ35" s="706"/>
      <c r="BR35" s="706"/>
      <c r="BS35" s="706"/>
      <c r="BT35" s="706"/>
      <c r="BU35" s="706"/>
      <c r="BV35" s="706"/>
      <c r="BW35" s="706"/>
      <c r="BX35" s="706"/>
      <c r="BY35" s="706"/>
      <c r="BZ35" s="706"/>
      <c r="CA35" s="706"/>
      <c r="CB35" s="707"/>
      <c r="CD35" s="639" t="s">
        <v>326</v>
      </c>
      <c r="CE35" s="640"/>
      <c r="CF35" s="640"/>
      <c r="CG35" s="640"/>
      <c r="CH35" s="640"/>
      <c r="CI35" s="640"/>
      <c r="CJ35" s="640"/>
      <c r="CK35" s="640"/>
      <c r="CL35" s="640"/>
      <c r="CM35" s="640"/>
      <c r="CN35" s="640"/>
      <c r="CO35" s="640"/>
      <c r="CP35" s="640"/>
      <c r="CQ35" s="641"/>
      <c r="CR35" s="658">
        <v>14361</v>
      </c>
      <c r="CS35" s="659"/>
      <c r="CT35" s="659"/>
      <c r="CU35" s="659"/>
      <c r="CV35" s="659"/>
      <c r="CW35" s="659"/>
      <c r="CX35" s="659"/>
      <c r="CY35" s="660"/>
      <c r="CZ35" s="661">
        <v>0</v>
      </c>
      <c r="DA35" s="662"/>
      <c r="DB35" s="662"/>
      <c r="DC35" s="663"/>
      <c r="DD35" s="664">
        <v>743</v>
      </c>
      <c r="DE35" s="659"/>
      <c r="DF35" s="659"/>
      <c r="DG35" s="659"/>
      <c r="DH35" s="659"/>
      <c r="DI35" s="659"/>
      <c r="DJ35" s="659"/>
      <c r="DK35" s="660"/>
      <c r="DL35" s="664">
        <v>233</v>
      </c>
      <c r="DM35" s="659"/>
      <c r="DN35" s="659"/>
      <c r="DO35" s="659"/>
      <c r="DP35" s="659"/>
      <c r="DQ35" s="659"/>
      <c r="DR35" s="659"/>
      <c r="DS35" s="659"/>
      <c r="DT35" s="659"/>
      <c r="DU35" s="659"/>
      <c r="DV35" s="660"/>
      <c r="DW35" s="661">
        <v>0</v>
      </c>
      <c r="DX35" s="662"/>
      <c r="DY35" s="662"/>
      <c r="DZ35" s="662"/>
      <c r="EA35" s="662"/>
      <c r="EB35" s="662"/>
      <c r="EC35" s="693"/>
    </row>
    <row r="36" spans="2:133" ht="11.25" customHeight="1" x14ac:dyDescent="0.2">
      <c r="B36" s="639" t="s">
        <v>327</v>
      </c>
      <c r="C36" s="640"/>
      <c r="D36" s="640"/>
      <c r="E36" s="640"/>
      <c r="F36" s="640"/>
      <c r="G36" s="640"/>
      <c r="H36" s="640"/>
      <c r="I36" s="640"/>
      <c r="J36" s="640"/>
      <c r="K36" s="640"/>
      <c r="L36" s="640"/>
      <c r="M36" s="640"/>
      <c r="N36" s="640"/>
      <c r="O36" s="640"/>
      <c r="P36" s="640"/>
      <c r="Q36" s="641"/>
      <c r="R36" s="658">
        <v>21668</v>
      </c>
      <c r="S36" s="668"/>
      <c r="T36" s="668"/>
      <c r="U36" s="668"/>
      <c r="V36" s="668"/>
      <c r="W36" s="668"/>
      <c r="X36" s="668"/>
      <c r="Y36" s="669"/>
      <c r="Z36" s="672">
        <v>0.1</v>
      </c>
      <c r="AA36" s="672"/>
      <c r="AB36" s="672"/>
      <c r="AC36" s="672"/>
      <c r="AD36" s="673" t="s">
        <v>123</v>
      </c>
      <c r="AE36" s="673"/>
      <c r="AF36" s="673"/>
      <c r="AG36" s="673"/>
      <c r="AH36" s="673"/>
      <c r="AI36" s="673"/>
      <c r="AJ36" s="673"/>
      <c r="AK36" s="673"/>
      <c r="AL36" s="661" t="s">
        <v>123</v>
      </c>
      <c r="AM36" s="670"/>
      <c r="AN36" s="670"/>
      <c r="AO36" s="674"/>
      <c r="AP36" s="216"/>
      <c r="AQ36" s="702" t="s">
        <v>328</v>
      </c>
      <c r="AR36" s="703"/>
      <c r="AS36" s="703"/>
      <c r="AT36" s="703"/>
      <c r="AU36" s="703"/>
      <c r="AV36" s="703"/>
      <c r="AW36" s="703"/>
      <c r="AX36" s="703"/>
      <c r="AY36" s="704"/>
      <c r="AZ36" s="708">
        <v>1480438</v>
      </c>
      <c r="BA36" s="709"/>
      <c r="BB36" s="709"/>
      <c r="BC36" s="709"/>
      <c r="BD36" s="709"/>
      <c r="BE36" s="709"/>
      <c r="BF36" s="710"/>
      <c r="BG36" s="711" t="s">
        <v>329</v>
      </c>
      <c r="BH36" s="712"/>
      <c r="BI36" s="712"/>
      <c r="BJ36" s="712"/>
      <c r="BK36" s="712"/>
      <c r="BL36" s="712"/>
      <c r="BM36" s="712"/>
      <c r="BN36" s="712"/>
      <c r="BO36" s="712"/>
      <c r="BP36" s="712"/>
      <c r="BQ36" s="712"/>
      <c r="BR36" s="712"/>
      <c r="BS36" s="712"/>
      <c r="BT36" s="712"/>
      <c r="BU36" s="713"/>
      <c r="BV36" s="708">
        <v>63734</v>
      </c>
      <c r="BW36" s="709"/>
      <c r="BX36" s="709"/>
      <c r="BY36" s="709"/>
      <c r="BZ36" s="709"/>
      <c r="CA36" s="709"/>
      <c r="CB36" s="710"/>
      <c r="CD36" s="639" t="s">
        <v>330</v>
      </c>
      <c r="CE36" s="640"/>
      <c r="CF36" s="640"/>
      <c r="CG36" s="640"/>
      <c r="CH36" s="640"/>
      <c r="CI36" s="640"/>
      <c r="CJ36" s="640"/>
      <c r="CK36" s="640"/>
      <c r="CL36" s="640"/>
      <c r="CM36" s="640"/>
      <c r="CN36" s="640"/>
      <c r="CO36" s="640"/>
      <c r="CP36" s="640"/>
      <c r="CQ36" s="641"/>
      <c r="CR36" s="658">
        <v>4027195</v>
      </c>
      <c r="CS36" s="668"/>
      <c r="CT36" s="668"/>
      <c r="CU36" s="668"/>
      <c r="CV36" s="668"/>
      <c r="CW36" s="668"/>
      <c r="CX36" s="668"/>
      <c r="CY36" s="669"/>
      <c r="CZ36" s="661">
        <v>12.8</v>
      </c>
      <c r="DA36" s="662"/>
      <c r="DB36" s="662"/>
      <c r="DC36" s="663"/>
      <c r="DD36" s="664">
        <v>608930</v>
      </c>
      <c r="DE36" s="668"/>
      <c r="DF36" s="668"/>
      <c r="DG36" s="668"/>
      <c r="DH36" s="668"/>
      <c r="DI36" s="668"/>
      <c r="DJ36" s="668"/>
      <c r="DK36" s="669"/>
      <c r="DL36" s="664">
        <v>233755</v>
      </c>
      <c r="DM36" s="668"/>
      <c r="DN36" s="668"/>
      <c r="DO36" s="668"/>
      <c r="DP36" s="668"/>
      <c r="DQ36" s="668"/>
      <c r="DR36" s="668"/>
      <c r="DS36" s="668"/>
      <c r="DT36" s="668"/>
      <c r="DU36" s="668"/>
      <c r="DV36" s="669"/>
      <c r="DW36" s="661">
        <v>10.5</v>
      </c>
      <c r="DX36" s="662"/>
      <c r="DY36" s="662"/>
      <c r="DZ36" s="662"/>
      <c r="EA36" s="662"/>
      <c r="EB36" s="662"/>
      <c r="EC36" s="693"/>
    </row>
    <row r="37" spans="2:133" ht="11.25" customHeight="1" x14ac:dyDescent="0.2">
      <c r="B37" s="639" t="s">
        <v>331</v>
      </c>
      <c r="C37" s="640"/>
      <c r="D37" s="640"/>
      <c r="E37" s="640"/>
      <c r="F37" s="640"/>
      <c r="G37" s="640"/>
      <c r="H37" s="640"/>
      <c r="I37" s="640"/>
      <c r="J37" s="640"/>
      <c r="K37" s="640"/>
      <c r="L37" s="640"/>
      <c r="M37" s="640"/>
      <c r="N37" s="640"/>
      <c r="O37" s="640"/>
      <c r="P37" s="640"/>
      <c r="Q37" s="641"/>
      <c r="R37" s="658">
        <v>10295615</v>
      </c>
      <c r="S37" s="668"/>
      <c r="T37" s="668"/>
      <c r="U37" s="668"/>
      <c r="V37" s="668"/>
      <c r="W37" s="668"/>
      <c r="X37" s="668"/>
      <c r="Y37" s="669"/>
      <c r="Z37" s="672">
        <v>31.1</v>
      </c>
      <c r="AA37" s="672"/>
      <c r="AB37" s="672"/>
      <c r="AC37" s="672"/>
      <c r="AD37" s="673" t="s">
        <v>123</v>
      </c>
      <c r="AE37" s="673"/>
      <c r="AF37" s="673"/>
      <c r="AG37" s="673"/>
      <c r="AH37" s="673"/>
      <c r="AI37" s="673"/>
      <c r="AJ37" s="673"/>
      <c r="AK37" s="673"/>
      <c r="AL37" s="661" t="s">
        <v>123</v>
      </c>
      <c r="AM37" s="670"/>
      <c r="AN37" s="670"/>
      <c r="AO37" s="674"/>
      <c r="AQ37" s="677" t="s">
        <v>332</v>
      </c>
      <c r="AR37" s="678"/>
      <c r="AS37" s="678"/>
      <c r="AT37" s="678"/>
      <c r="AU37" s="678"/>
      <c r="AV37" s="678"/>
      <c r="AW37" s="678"/>
      <c r="AX37" s="678"/>
      <c r="AY37" s="679"/>
      <c r="AZ37" s="658">
        <v>1073543</v>
      </c>
      <c r="BA37" s="668"/>
      <c r="BB37" s="668"/>
      <c r="BC37" s="668"/>
      <c r="BD37" s="659"/>
      <c r="BE37" s="659"/>
      <c r="BF37" s="680"/>
      <c r="BG37" s="639" t="s">
        <v>333</v>
      </c>
      <c r="BH37" s="640"/>
      <c r="BI37" s="640"/>
      <c r="BJ37" s="640"/>
      <c r="BK37" s="640"/>
      <c r="BL37" s="640"/>
      <c r="BM37" s="640"/>
      <c r="BN37" s="640"/>
      <c r="BO37" s="640"/>
      <c r="BP37" s="640"/>
      <c r="BQ37" s="640"/>
      <c r="BR37" s="640"/>
      <c r="BS37" s="640"/>
      <c r="BT37" s="640"/>
      <c r="BU37" s="641"/>
      <c r="BV37" s="658">
        <v>50032</v>
      </c>
      <c r="BW37" s="668"/>
      <c r="BX37" s="668"/>
      <c r="BY37" s="668"/>
      <c r="BZ37" s="668"/>
      <c r="CA37" s="668"/>
      <c r="CB37" s="681"/>
      <c r="CD37" s="639" t="s">
        <v>334</v>
      </c>
      <c r="CE37" s="640"/>
      <c r="CF37" s="640"/>
      <c r="CG37" s="640"/>
      <c r="CH37" s="640"/>
      <c r="CI37" s="640"/>
      <c r="CJ37" s="640"/>
      <c r="CK37" s="640"/>
      <c r="CL37" s="640"/>
      <c r="CM37" s="640"/>
      <c r="CN37" s="640"/>
      <c r="CO37" s="640"/>
      <c r="CP37" s="640"/>
      <c r="CQ37" s="641"/>
      <c r="CR37" s="658">
        <v>235434</v>
      </c>
      <c r="CS37" s="659"/>
      <c r="CT37" s="659"/>
      <c r="CU37" s="659"/>
      <c r="CV37" s="659"/>
      <c r="CW37" s="659"/>
      <c r="CX37" s="659"/>
      <c r="CY37" s="660"/>
      <c r="CZ37" s="661">
        <v>0.7</v>
      </c>
      <c r="DA37" s="662"/>
      <c r="DB37" s="662"/>
      <c r="DC37" s="663"/>
      <c r="DD37" s="664">
        <v>165434</v>
      </c>
      <c r="DE37" s="659"/>
      <c r="DF37" s="659"/>
      <c r="DG37" s="659"/>
      <c r="DH37" s="659"/>
      <c r="DI37" s="659"/>
      <c r="DJ37" s="659"/>
      <c r="DK37" s="660"/>
      <c r="DL37" s="664">
        <v>92057</v>
      </c>
      <c r="DM37" s="659"/>
      <c r="DN37" s="659"/>
      <c r="DO37" s="659"/>
      <c r="DP37" s="659"/>
      <c r="DQ37" s="659"/>
      <c r="DR37" s="659"/>
      <c r="DS37" s="659"/>
      <c r="DT37" s="659"/>
      <c r="DU37" s="659"/>
      <c r="DV37" s="660"/>
      <c r="DW37" s="661">
        <v>4.0999999999999996</v>
      </c>
      <c r="DX37" s="662"/>
      <c r="DY37" s="662"/>
      <c r="DZ37" s="662"/>
      <c r="EA37" s="662"/>
      <c r="EB37" s="662"/>
      <c r="EC37" s="693"/>
    </row>
    <row r="38" spans="2:133" ht="11.25" customHeight="1" x14ac:dyDescent="0.2">
      <c r="B38" s="639" t="s">
        <v>335</v>
      </c>
      <c r="C38" s="640"/>
      <c r="D38" s="640"/>
      <c r="E38" s="640"/>
      <c r="F38" s="640"/>
      <c r="G38" s="640"/>
      <c r="H38" s="640"/>
      <c r="I38" s="640"/>
      <c r="J38" s="640"/>
      <c r="K38" s="640"/>
      <c r="L38" s="640"/>
      <c r="M38" s="640"/>
      <c r="N38" s="640"/>
      <c r="O38" s="640"/>
      <c r="P38" s="640"/>
      <c r="Q38" s="641"/>
      <c r="R38" s="658">
        <v>1400033</v>
      </c>
      <c r="S38" s="668"/>
      <c r="T38" s="668"/>
      <c r="U38" s="668"/>
      <c r="V38" s="668"/>
      <c r="W38" s="668"/>
      <c r="X38" s="668"/>
      <c r="Y38" s="669"/>
      <c r="Z38" s="672">
        <v>4.2</v>
      </c>
      <c r="AA38" s="672"/>
      <c r="AB38" s="672"/>
      <c r="AC38" s="672"/>
      <c r="AD38" s="673" t="s">
        <v>123</v>
      </c>
      <c r="AE38" s="673"/>
      <c r="AF38" s="673"/>
      <c r="AG38" s="673"/>
      <c r="AH38" s="673"/>
      <c r="AI38" s="673"/>
      <c r="AJ38" s="673"/>
      <c r="AK38" s="673"/>
      <c r="AL38" s="661" t="s">
        <v>123</v>
      </c>
      <c r="AM38" s="670"/>
      <c r="AN38" s="670"/>
      <c r="AO38" s="674"/>
      <c r="AQ38" s="677" t="s">
        <v>336</v>
      </c>
      <c r="AR38" s="678"/>
      <c r="AS38" s="678"/>
      <c r="AT38" s="678"/>
      <c r="AU38" s="678"/>
      <c r="AV38" s="678"/>
      <c r="AW38" s="678"/>
      <c r="AX38" s="678"/>
      <c r="AY38" s="679"/>
      <c r="AZ38" s="658">
        <v>46028</v>
      </c>
      <c r="BA38" s="668"/>
      <c r="BB38" s="668"/>
      <c r="BC38" s="668"/>
      <c r="BD38" s="659"/>
      <c r="BE38" s="659"/>
      <c r="BF38" s="680"/>
      <c r="BG38" s="639" t="s">
        <v>337</v>
      </c>
      <c r="BH38" s="640"/>
      <c r="BI38" s="640"/>
      <c r="BJ38" s="640"/>
      <c r="BK38" s="640"/>
      <c r="BL38" s="640"/>
      <c r="BM38" s="640"/>
      <c r="BN38" s="640"/>
      <c r="BO38" s="640"/>
      <c r="BP38" s="640"/>
      <c r="BQ38" s="640"/>
      <c r="BR38" s="640"/>
      <c r="BS38" s="640"/>
      <c r="BT38" s="640"/>
      <c r="BU38" s="641"/>
      <c r="BV38" s="658">
        <v>1140</v>
      </c>
      <c r="BW38" s="668"/>
      <c r="BX38" s="668"/>
      <c r="BY38" s="668"/>
      <c r="BZ38" s="668"/>
      <c r="CA38" s="668"/>
      <c r="CB38" s="681"/>
      <c r="CD38" s="639" t="s">
        <v>338</v>
      </c>
      <c r="CE38" s="640"/>
      <c r="CF38" s="640"/>
      <c r="CG38" s="640"/>
      <c r="CH38" s="640"/>
      <c r="CI38" s="640"/>
      <c r="CJ38" s="640"/>
      <c r="CK38" s="640"/>
      <c r="CL38" s="640"/>
      <c r="CM38" s="640"/>
      <c r="CN38" s="640"/>
      <c r="CO38" s="640"/>
      <c r="CP38" s="640"/>
      <c r="CQ38" s="641"/>
      <c r="CR38" s="658">
        <v>1404608</v>
      </c>
      <c r="CS38" s="668"/>
      <c r="CT38" s="668"/>
      <c r="CU38" s="668"/>
      <c r="CV38" s="668"/>
      <c r="CW38" s="668"/>
      <c r="CX38" s="668"/>
      <c r="CY38" s="669"/>
      <c r="CZ38" s="661">
        <v>4.5</v>
      </c>
      <c r="DA38" s="662"/>
      <c r="DB38" s="662"/>
      <c r="DC38" s="663"/>
      <c r="DD38" s="664">
        <v>448921</v>
      </c>
      <c r="DE38" s="668"/>
      <c r="DF38" s="668"/>
      <c r="DG38" s="668"/>
      <c r="DH38" s="668"/>
      <c r="DI38" s="668"/>
      <c r="DJ38" s="668"/>
      <c r="DK38" s="669"/>
      <c r="DL38" s="664">
        <v>394949</v>
      </c>
      <c r="DM38" s="668"/>
      <c r="DN38" s="668"/>
      <c r="DO38" s="668"/>
      <c r="DP38" s="668"/>
      <c r="DQ38" s="668"/>
      <c r="DR38" s="668"/>
      <c r="DS38" s="668"/>
      <c r="DT38" s="668"/>
      <c r="DU38" s="668"/>
      <c r="DV38" s="669"/>
      <c r="DW38" s="661">
        <v>17.7</v>
      </c>
      <c r="DX38" s="662"/>
      <c r="DY38" s="662"/>
      <c r="DZ38" s="662"/>
      <c r="EA38" s="662"/>
      <c r="EB38" s="662"/>
      <c r="EC38" s="693"/>
    </row>
    <row r="39" spans="2:133" ht="11.25" customHeight="1" x14ac:dyDescent="0.2">
      <c r="B39" s="639" t="s">
        <v>339</v>
      </c>
      <c r="C39" s="640"/>
      <c r="D39" s="640"/>
      <c r="E39" s="640"/>
      <c r="F39" s="640"/>
      <c r="G39" s="640"/>
      <c r="H39" s="640"/>
      <c r="I39" s="640"/>
      <c r="J39" s="640"/>
      <c r="K39" s="640"/>
      <c r="L39" s="640"/>
      <c r="M39" s="640"/>
      <c r="N39" s="640"/>
      <c r="O39" s="640"/>
      <c r="P39" s="640"/>
      <c r="Q39" s="641"/>
      <c r="R39" s="658">
        <v>4450894</v>
      </c>
      <c r="S39" s="668"/>
      <c r="T39" s="668"/>
      <c r="U39" s="668"/>
      <c r="V39" s="668"/>
      <c r="W39" s="668"/>
      <c r="X39" s="668"/>
      <c r="Y39" s="669"/>
      <c r="Z39" s="672">
        <v>13.5</v>
      </c>
      <c r="AA39" s="672"/>
      <c r="AB39" s="672"/>
      <c r="AC39" s="672"/>
      <c r="AD39" s="673" t="s">
        <v>123</v>
      </c>
      <c r="AE39" s="673"/>
      <c r="AF39" s="673"/>
      <c r="AG39" s="673"/>
      <c r="AH39" s="673"/>
      <c r="AI39" s="673"/>
      <c r="AJ39" s="673"/>
      <c r="AK39" s="673"/>
      <c r="AL39" s="661" t="s">
        <v>123</v>
      </c>
      <c r="AM39" s="670"/>
      <c r="AN39" s="670"/>
      <c r="AO39" s="674"/>
      <c r="AQ39" s="677" t="s">
        <v>340</v>
      </c>
      <c r="AR39" s="678"/>
      <c r="AS39" s="678"/>
      <c r="AT39" s="678"/>
      <c r="AU39" s="678"/>
      <c r="AV39" s="678"/>
      <c r="AW39" s="678"/>
      <c r="AX39" s="678"/>
      <c r="AY39" s="679"/>
      <c r="AZ39" s="658">
        <v>29802</v>
      </c>
      <c r="BA39" s="668"/>
      <c r="BB39" s="668"/>
      <c r="BC39" s="668"/>
      <c r="BD39" s="659"/>
      <c r="BE39" s="659"/>
      <c r="BF39" s="680"/>
      <c r="BG39" s="639" t="s">
        <v>341</v>
      </c>
      <c r="BH39" s="640"/>
      <c r="BI39" s="640"/>
      <c r="BJ39" s="640"/>
      <c r="BK39" s="640"/>
      <c r="BL39" s="640"/>
      <c r="BM39" s="640"/>
      <c r="BN39" s="640"/>
      <c r="BO39" s="640"/>
      <c r="BP39" s="640"/>
      <c r="BQ39" s="640"/>
      <c r="BR39" s="640"/>
      <c r="BS39" s="640"/>
      <c r="BT39" s="640"/>
      <c r="BU39" s="641"/>
      <c r="BV39" s="658">
        <v>2055</v>
      </c>
      <c r="BW39" s="668"/>
      <c r="BX39" s="668"/>
      <c r="BY39" s="668"/>
      <c r="BZ39" s="668"/>
      <c r="CA39" s="668"/>
      <c r="CB39" s="681"/>
      <c r="CD39" s="639" t="s">
        <v>342</v>
      </c>
      <c r="CE39" s="640"/>
      <c r="CF39" s="640"/>
      <c r="CG39" s="640"/>
      <c r="CH39" s="640"/>
      <c r="CI39" s="640"/>
      <c r="CJ39" s="640"/>
      <c r="CK39" s="640"/>
      <c r="CL39" s="640"/>
      <c r="CM39" s="640"/>
      <c r="CN39" s="640"/>
      <c r="CO39" s="640"/>
      <c r="CP39" s="640"/>
      <c r="CQ39" s="641"/>
      <c r="CR39" s="658">
        <v>15753457</v>
      </c>
      <c r="CS39" s="659"/>
      <c r="CT39" s="659"/>
      <c r="CU39" s="659"/>
      <c r="CV39" s="659"/>
      <c r="CW39" s="659"/>
      <c r="CX39" s="659"/>
      <c r="CY39" s="660"/>
      <c r="CZ39" s="661">
        <v>50.1</v>
      </c>
      <c r="DA39" s="662"/>
      <c r="DB39" s="662"/>
      <c r="DC39" s="663"/>
      <c r="DD39" s="664">
        <v>6126545</v>
      </c>
      <c r="DE39" s="659"/>
      <c r="DF39" s="659"/>
      <c r="DG39" s="659"/>
      <c r="DH39" s="659"/>
      <c r="DI39" s="659"/>
      <c r="DJ39" s="659"/>
      <c r="DK39" s="660"/>
      <c r="DL39" s="664" t="s">
        <v>123</v>
      </c>
      <c r="DM39" s="659"/>
      <c r="DN39" s="659"/>
      <c r="DO39" s="659"/>
      <c r="DP39" s="659"/>
      <c r="DQ39" s="659"/>
      <c r="DR39" s="659"/>
      <c r="DS39" s="659"/>
      <c r="DT39" s="659"/>
      <c r="DU39" s="659"/>
      <c r="DV39" s="660"/>
      <c r="DW39" s="661" t="s">
        <v>123</v>
      </c>
      <c r="DX39" s="662"/>
      <c r="DY39" s="662"/>
      <c r="DZ39" s="662"/>
      <c r="EA39" s="662"/>
      <c r="EB39" s="662"/>
      <c r="EC39" s="693"/>
    </row>
    <row r="40" spans="2:133" ht="11.25" customHeight="1" x14ac:dyDescent="0.2">
      <c r="B40" s="639" t="s">
        <v>343</v>
      </c>
      <c r="C40" s="640"/>
      <c r="D40" s="640"/>
      <c r="E40" s="640"/>
      <c r="F40" s="640"/>
      <c r="G40" s="640"/>
      <c r="H40" s="640"/>
      <c r="I40" s="640"/>
      <c r="J40" s="640"/>
      <c r="K40" s="640"/>
      <c r="L40" s="640"/>
      <c r="M40" s="640"/>
      <c r="N40" s="640"/>
      <c r="O40" s="640"/>
      <c r="P40" s="640"/>
      <c r="Q40" s="641"/>
      <c r="R40" s="658" t="s">
        <v>123</v>
      </c>
      <c r="S40" s="668"/>
      <c r="T40" s="668"/>
      <c r="U40" s="668"/>
      <c r="V40" s="668"/>
      <c r="W40" s="668"/>
      <c r="X40" s="668"/>
      <c r="Y40" s="669"/>
      <c r="Z40" s="672" t="s">
        <v>123</v>
      </c>
      <c r="AA40" s="672"/>
      <c r="AB40" s="672"/>
      <c r="AC40" s="672"/>
      <c r="AD40" s="673" t="s">
        <v>123</v>
      </c>
      <c r="AE40" s="673"/>
      <c r="AF40" s="673"/>
      <c r="AG40" s="673"/>
      <c r="AH40" s="673"/>
      <c r="AI40" s="673"/>
      <c r="AJ40" s="673"/>
      <c r="AK40" s="673"/>
      <c r="AL40" s="661" t="s">
        <v>123</v>
      </c>
      <c r="AM40" s="670"/>
      <c r="AN40" s="670"/>
      <c r="AO40" s="674"/>
      <c r="AQ40" s="677" t="s">
        <v>344</v>
      </c>
      <c r="AR40" s="678"/>
      <c r="AS40" s="678"/>
      <c r="AT40" s="678"/>
      <c r="AU40" s="678"/>
      <c r="AV40" s="678"/>
      <c r="AW40" s="678"/>
      <c r="AX40" s="678"/>
      <c r="AY40" s="679"/>
      <c r="AZ40" s="658" t="s">
        <v>123</v>
      </c>
      <c r="BA40" s="668"/>
      <c r="BB40" s="668"/>
      <c r="BC40" s="668"/>
      <c r="BD40" s="659"/>
      <c r="BE40" s="659"/>
      <c r="BF40" s="680"/>
      <c r="BG40" s="694" t="s">
        <v>345</v>
      </c>
      <c r="BH40" s="695"/>
      <c r="BI40" s="695"/>
      <c r="BJ40" s="695"/>
      <c r="BK40" s="695"/>
      <c r="BL40" s="359"/>
      <c r="BM40" s="640" t="s">
        <v>346</v>
      </c>
      <c r="BN40" s="640"/>
      <c r="BO40" s="640"/>
      <c r="BP40" s="640"/>
      <c r="BQ40" s="640"/>
      <c r="BR40" s="640"/>
      <c r="BS40" s="640"/>
      <c r="BT40" s="640"/>
      <c r="BU40" s="641"/>
      <c r="BV40" s="658" t="s">
        <v>123</v>
      </c>
      <c r="BW40" s="668"/>
      <c r="BX40" s="668"/>
      <c r="BY40" s="668"/>
      <c r="BZ40" s="668"/>
      <c r="CA40" s="668"/>
      <c r="CB40" s="681"/>
      <c r="CD40" s="639" t="s">
        <v>347</v>
      </c>
      <c r="CE40" s="640"/>
      <c r="CF40" s="640"/>
      <c r="CG40" s="640"/>
      <c r="CH40" s="640"/>
      <c r="CI40" s="640"/>
      <c r="CJ40" s="640"/>
      <c r="CK40" s="640"/>
      <c r="CL40" s="640"/>
      <c r="CM40" s="640"/>
      <c r="CN40" s="640"/>
      <c r="CO40" s="640"/>
      <c r="CP40" s="640"/>
      <c r="CQ40" s="641"/>
      <c r="CR40" s="658">
        <v>20000</v>
      </c>
      <c r="CS40" s="668"/>
      <c r="CT40" s="668"/>
      <c r="CU40" s="668"/>
      <c r="CV40" s="668"/>
      <c r="CW40" s="668"/>
      <c r="CX40" s="668"/>
      <c r="CY40" s="669"/>
      <c r="CZ40" s="661">
        <v>0.1</v>
      </c>
      <c r="DA40" s="662"/>
      <c r="DB40" s="662"/>
      <c r="DC40" s="663"/>
      <c r="DD40" s="664" t="s">
        <v>123</v>
      </c>
      <c r="DE40" s="668"/>
      <c r="DF40" s="668"/>
      <c r="DG40" s="668"/>
      <c r="DH40" s="668"/>
      <c r="DI40" s="668"/>
      <c r="DJ40" s="668"/>
      <c r="DK40" s="669"/>
      <c r="DL40" s="664" t="s">
        <v>123</v>
      </c>
      <c r="DM40" s="668"/>
      <c r="DN40" s="668"/>
      <c r="DO40" s="668"/>
      <c r="DP40" s="668"/>
      <c r="DQ40" s="668"/>
      <c r="DR40" s="668"/>
      <c r="DS40" s="668"/>
      <c r="DT40" s="668"/>
      <c r="DU40" s="668"/>
      <c r="DV40" s="669"/>
      <c r="DW40" s="661" t="s">
        <v>123</v>
      </c>
      <c r="DX40" s="662"/>
      <c r="DY40" s="662"/>
      <c r="DZ40" s="662"/>
      <c r="EA40" s="662"/>
      <c r="EB40" s="662"/>
      <c r="EC40" s="693"/>
    </row>
    <row r="41" spans="2:133" ht="11.25" customHeight="1" x14ac:dyDescent="0.2">
      <c r="B41" s="639" t="s">
        <v>348</v>
      </c>
      <c r="C41" s="640"/>
      <c r="D41" s="640"/>
      <c r="E41" s="640"/>
      <c r="F41" s="640"/>
      <c r="G41" s="640"/>
      <c r="H41" s="640"/>
      <c r="I41" s="640"/>
      <c r="J41" s="640"/>
      <c r="K41" s="640"/>
      <c r="L41" s="640"/>
      <c r="M41" s="640"/>
      <c r="N41" s="640"/>
      <c r="O41" s="640"/>
      <c r="P41" s="640"/>
      <c r="Q41" s="641"/>
      <c r="R41" s="658" t="s">
        <v>123</v>
      </c>
      <c r="S41" s="668"/>
      <c r="T41" s="668"/>
      <c r="U41" s="668"/>
      <c r="V41" s="668"/>
      <c r="W41" s="668"/>
      <c r="X41" s="668"/>
      <c r="Y41" s="669"/>
      <c r="Z41" s="672" t="s">
        <v>123</v>
      </c>
      <c r="AA41" s="672"/>
      <c r="AB41" s="672"/>
      <c r="AC41" s="672"/>
      <c r="AD41" s="673" t="s">
        <v>123</v>
      </c>
      <c r="AE41" s="673"/>
      <c r="AF41" s="673"/>
      <c r="AG41" s="673"/>
      <c r="AH41" s="673"/>
      <c r="AI41" s="673"/>
      <c r="AJ41" s="673"/>
      <c r="AK41" s="673"/>
      <c r="AL41" s="661" t="s">
        <v>123</v>
      </c>
      <c r="AM41" s="670"/>
      <c r="AN41" s="670"/>
      <c r="AO41" s="674"/>
      <c r="AQ41" s="677" t="s">
        <v>349</v>
      </c>
      <c r="AR41" s="678"/>
      <c r="AS41" s="678"/>
      <c r="AT41" s="678"/>
      <c r="AU41" s="678"/>
      <c r="AV41" s="678"/>
      <c r="AW41" s="678"/>
      <c r="AX41" s="678"/>
      <c r="AY41" s="679"/>
      <c r="AZ41" s="658">
        <v>97299</v>
      </c>
      <c r="BA41" s="668"/>
      <c r="BB41" s="668"/>
      <c r="BC41" s="668"/>
      <c r="BD41" s="659"/>
      <c r="BE41" s="659"/>
      <c r="BF41" s="680"/>
      <c r="BG41" s="694"/>
      <c r="BH41" s="695"/>
      <c r="BI41" s="695"/>
      <c r="BJ41" s="695"/>
      <c r="BK41" s="695"/>
      <c r="BL41" s="359"/>
      <c r="BM41" s="640" t="s">
        <v>350</v>
      </c>
      <c r="BN41" s="640"/>
      <c r="BO41" s="640"/>
      <c r="BP41" s="640"/>
      <c r="BQ41" s="640"/>
      <c r="BR41" s="640"/>
      <c r="BS41" s="640"/>
      <c r="BT41" s="640"/>
      <c r="BU41" s="641"/>
      <c r="BV41" s="658">
        <v>46</v>
      </c>
      <c r="BW41" s="668"/>
      <c r="BX41" s="668"/>
      <c r="BY41" s="668"/>
      <c r="BZ41" s="668"/>
      <c r="CA41" s="668"/>
      <c r="CB41" s="681"/>
      <c r="CD41" s="639" t="s">
        <v>351</v>
      </c>
      <c r="CE41" s="640"/>
      <c r="CF41" s="640"/>
      <c r="CG41" s="640"/>
      <c r="CH41" s="640"/>
      <c r="CI41" s="640"/>
      <c r="CJ41" s="640"/>
      <c r="CK41" s="640"/>
      <c r="CL41" s="640"/>
      <c r="CM41" s="640"/>
      <c r="CN41" s="640"/>
      <c r="CO41" s="640"/>
      <c r="CP41" s="640"/>
      <c r="CQ41" s="641"/>
      <c r="CR41" s="658" t="s">
        <v>123</v>
      </c>
      <c r="CS41" s="659"/>
      <c r="CT41" s="659"/>
      <c r="CU41" s="659"/>
      <c r="CV41" s="659"/>
      <c r="CW41" s="659"/>
      <c r="CX41" s="659"/>
      <c r="CY41" s="660"/>
      <c r="CZ41" s="661" t="s">
        <v>123</v>
      </c>
      <c r="DA41" s="662"/>
      <c r="DB41" s="662"/>
      <c r="DC41" s="663"/>
      <c r="DD41" s="664" t="s">
        <v>123</v>
      </c>
      <c r="DE41" s="659"/>
      <c r="DF41" s="659"/>
      <c r="DG41" s="659"/>
      <c r="DH41" s="659"/>
      <c r="DI41" s="659"/>
      <c r="DJ41" s="659"/>
      <c r="DK41" s="660"/>
      <c r="DL41" s="665"/>
      <c r="DM41" s="666"/>
      <c r="DN41" s="666"/>
      <c r="DO41" s="666"/>
      <c r="DP41" s="666"/>
      <c r="DQ41" s="666"/>
      <c r="DR41" s="666"/>
      <c r="DS41" s="666"/>
      <c r="DT41" s="666"/>
      <c r="DU41" s="666"/>
      <c r="DV41" s="667"/>
      <c r="DW41" s="635"/>
      <c r="DX41" s="636"/>
      <c r="DY41" s="636"/>
      <c r="DZ41" s="636"/>
      <c r="EA41" s="636"/>
      <c r="EB41" s="636"/>
      <c r="EC41" s="637"/>
    </row>
    <row r="42" spans="2:133" ht="11.25" customHeight="1" x14ac:dyDescent="0.2">
      <c r="B42" s="639" t="s">
        <v>352</v>
      </c>
      <c r="C42" s="640"/>
      <c r="D42" s="640"/>
      <c r="E42" s="640"/>
      <c r="F42" s="640"/>
      <c r="G42" s="640"/>
      <c r="H42" s="640"/>
      <c r="I42" s="640"/>
      <c r="J42" s="640"/>
      <c r="K42" s="640"/>
      <c r="L42" s="640"/>
      <c r="M42" s="640"/>
      <c r="N42" s="640"/>
      <c r="O42" s="640"/>
      <c r="P42" s="640"/>
      <c r="Q42" s="641"/>
      <c r="R42" s="658" t="s">
        <v>123</v>
      </c>
      <c r="S42" s="668"/>
      <c r="T42" s="668"/>
      <c r="U42" s="668"/>
      <c r="V42" s="668"/>
      <c r="W42" s="668"/>
      <c r="X42" s="668"/>
      <c r="Y42" s="669"/>
      <c r="Z42" s="672" t="s">
        <v>123</v>
      </c>
      <c r="AA42" s="672"/>
      <c r="AB42" s="672"/>
      <c r="AC42" s="672"/>
      <c r="AD42" s="673" t="s">
        <v>123</v>
      </c>
      <c r="AE42" s="673"/>
      <c r="AF42" s="673"/>
      <c r="AG42" s="673"/>
      <c r="AH42" s="673"/>
      <c r="AI42" s="673"/>
      <c r="AJ42" s="673"/>
      <c r="AK42" s="673"/>
      <c r="AL42" s="661" t="s">
        <v>123</v>
      </c>
      <c r="AM42" s="670"/>
      <c r="AN42" s="670"/>
      <c r="AO42" s="674"/>
      <c r="AQ42" s="699" t="s">
        <v>353</v>
      </c>
      <c r="AR42" s="700"/>
      <c r="AS42" s="700"/>
      <c r="AT42" s="700"/>
      <c r="AU42" s="700"/>
      <c r="AV42" s="700"/>
      <c r="AW42" s="700"/>
      <c r="AX42" s="700"/>
      <c r="AY42" s="701"/>
      <c r="AZ42" s="645">
        <v>233766</v>
      </c>
      <c r="BA42" s="675"/>
      <c r="BB42" s="675"/>
      <c r="BC42" s="675"/>
      <c r="BD42" s="646"/>
      <c r="BE42" s="646"/>
      <c r="BF42" s="676"/>
      <c r="BG42" s="696"/>
      <c r="BH42" s="697"/>
      <c r="BI42" s="697"/>
      <c r="BJ42" s="697"/>
      <c r="BK42" s="697"/>
      <c r="BL42" s="357"/>
      <c r="BM42" s="643" t="s">
        <v>354</v>
      </c>
      <c r="BN42" s="643"/>
      <c r="BO42" s="643"/>
      <c r="BP42" s="643"/>
      <c r="BQ42" s="643"/>
      <c r="BR42" s="643"/>
      <c r="BS42" s="643"/>
      <c r="BT42" s="643"/>
      <c r="BU42" s="644"/>
      <c r="BV42" s="645">
        <v>468</v>
      </c>
      <c r="BW42" s="675"/>
      <c r="BX42" s="675"/>
      <c r="BY42" s="675"/>
      <c r="BZ42" s="675"/>
      <c r="CA42" s="675"/>
      <c r="CB42" s="698"/>
      <c r="CD42" s="639" t="s">
        <v>355</v>
      </c>
      <c r="CE42" s="640"/>
      <c r="CF42" s="640"/>
      <c r="CG42" s="640"/>
      <c r="CH42" s="640"/>
      <c r="CI42" s="640"/>
      <c r="CJ42" s="640"/>
      <c r="CK42" s="640"/>
      <c r="CL42" s="640"/>
      <c r="CM42" s="640"/>
      <c r="CN42" s="640"/>
      <c r="CO42" s="640"/>
      <c r="CP42" s="640"/>
      <c r="CQ42" s="641"/>
      <c r="CR42" s="658">
        <v>6592437</v>
      </c>
      <c r="CS42" s="659"/>
      <c r="CT42" s="659"/>
      <c r="CU42" s="659"/>
      <c r="CV42" s="659"/>
      <c r="CW42" s="659"/>
      <c r="CX42" s="659"/>
      <c r="CY42" s="660"/>
      <c r="CZ42" s="661">
        <v>21</v>
      </c>
      <c r="DA42" s="662"/>
      <c r="DB42" s="662"/>
      <c r="DC42" s="663"/>
      <c r="DD42" s="664">
        <v>636047</v>
      </c>
      <c r="DE42" s="659"/>
      <c r="DF42" s="659"/>
      <c r="DG42" s="659"/>
      <c r="DH42" s="659"/>
      <c r="DI42" s="659"/>
      <c r="DJ42" s="659"/>
      <c r="DK42" s="660"/>
      <c r="DL42" s="665"/>
      <c r="DM42" s="666"/>
      <c r="DN42" s="666"/>
      <c r="DO42" s="666"/>
      <c r="DP42" s="666"/>
      <c r="DQ42" s="666"/>
      <c r="DR42" s="666"/>
      <c r="DS42" s="666"/>
      <c r="DT42" s="666"/>
      <c r="DU42" s="666"/>
      <c r="DV42" s="667"/>
      <c r="DW42" s="635"/>
      <c r="DX42" s="636"/>
      <c r="DY42" s="636"/>
      <c r="DZ42" s="636"/>
      <c r="EA42" s="636"/>
      <c r="EB42" s="636"/>
      <c r="EC42" s="637"/>
    </row>
    <row r="43" spans="2:133" ht="11.25" customHeight="1" x14ac:dyDescent="0.2">
      <c r="B43" s="639" t="s">
        <v>356</v>
      </c>
      <c r="C43" s="640"/>
      <c r="D43" s="640"/>
      <c r="E43" s="640"/>
      <c r="F43" s="640"/>
      <c r="G43" s="640"/>
      <c r="H43" s="640"/>
      <c r="I43" s="640"/>
      <c r="J43" s="640"/>
      <c r="K43" s="640"/>
      <c r="L43" s="640"/>
      <c r="M43" s="640"/>
      <c r="N43" s="640"/>
      <c r="O43" s="640"/>
      <c r="P43" s="640"/>
      <c r="Q43" s="641"/>
      <c r="R43" s="658" t="s">
        <v>123</v>
      </c>
      <c r="S43" s="668"/>
      <c r="T43" s="668"/>
      <c r="U43" s="668"/>
      <c r="V43" s="668"/>
      <c r="W43" s="668"/>
      <c r="X43" s="668"/>
      <c r="Y43" s="669"/>
      <c r="Z43" s="672" t="s">
        <v>123</v>
      </c>
      <c r="AA43" s="672"/>
      <c r="AB43" s="672"/>
      <c r="AC43" s="672"/>
      <c r="AD43" s="673" t="s">
        <v>123</v>
      </c>
      <c r="AE43" s="673"/>
      <c r="AF43" s="673"/>
      <c r="AG43" s="673"/>
      <c r="AH43" s="673"/>
      <c r="AI43" s="673"/>
      <c r="AJ43" s="673"/>
      <c r="AK43" s="673"/>
      <c r="AL43" s="661" t="s">
        <v>123</v>
      </c>
      <c r="AM43" s="670"/>
      <c r="AN43" s="670"/>
      <c r="AO43" s="674"/>
      <c r="CD43" s="639" t="s">
        <v>357</v>
      </c>
      <c r="CE43" s="640"/>
      <c r="CF43" s="640"/>
      <c r="CG43" s="640"/>
      <c r="CH43" s="640"/>
      <c r="CI43" s="640"/>
      <c r="CJ43" s="640"/>
      <c r="CK43" s="640"/>
      <c r="CL43" s="640"/>
      <c r="CM43" s="640"/>
      <c r="CN43" s="640"/>
      <c r="CO43" s="640"/>
      <c r="CP43" s="640"/>
      <c r="CQ43" s="641"/>
      <c r="CR43" s="658" t="s">
        <v>123</v>
      </c>
      <c r="CS43" s="659"/>
      <c r="CT43" s="659"/>
      <c r="CU43" s="659"/>
      <c r="CV43" s="659"/>
      <c r="CW43" s="659"/>
      <c r="CX43" s="659"/>
      <c r="CY43" s="660"/>
      <c r="CZ43" s="661" t="s">
        <v>123</v>
      </c>
      <c r="DA43" s="662"/>
      <c r="DB43" s="662"/>
      <c r="DC43" s="663"/>
      <c r="DD43" s="664" t="s">
        <v>123</v>
      </c>
      <c r="DE43" s="659"/>
      <c r="DF43" s="659"/>
      <c r="DG43" s="659"/>
      <c r="DH43" s="659"/>
      <c r="DI43" s="659"/>
      <c r="DJ43" s="659"/>
      <c r="DK43" s="660"/>
      <c r="DL43" s="665"/>
      <c r="DM43" s="666"/>
      <c r="DN43" s="666"/>
      <c r="DO43" s="666"/>
      <c r="DP43" s="666"/>
      <c r="DQ43" s="666"/>
      <c r="DR43" s="666"/>
      <c r="DS43" s="666"/>
      <c r="DT43" s="666"/>
      <c r="DU43" s="666"/>
      <c r="DV43" s="667"/>
      <c r="DW43" s="635"/>
      <c r="DX43" s="636"/>
      <c r="DY43" s="636"/>
      <c r="DZ43" s="636"/>
      <c r="EA43" s="636"/>
      <c r="EB43" s="636"/>
      <c r="EC43" s="637"/>
    </row>
    <row r="44" spans="2:133" ht="11.25" customHeight="1" x14ac:dyDescent="0.2">
      <c r="B44" s="642" t="s">
        <v>358</v>
      </c>
      <c r="C44" s="643"/>
      <c r="D44" s="643"/>
      <c r="E44" s="643"/>
      <c r="F44" s="643"/>
      <c r="G44" s="643"/>
      <c r="H44" s="643"/>
      <c r="I44" s="643"/>
      <c r="J44" s="643"/>
      <c r="K44" s="643"/>
      <c r="L44" s="643"/>
      <c r="M44" s="643"/>
      <c r="N44" s="643"/>
      <c r="O44" s="643"/>
      <c r="P44" s="643"/>
      <c r="Q44" s="644"/>
      <c r="R44" s="645">
        <v>33068901</v>
      </c>
      <c r="S44" s="675"/>
      <c r="T44" s="675"/>
      <c r="U44" s="675"/>
      <c r="V44" s="675"/>
      <c r="W44" s="675"/>
      <c r="X44" s="675"/>
      <c r="Y44" s="682"/>
      <c r="Z44" s="683">
        <v>100</v>
      </c>
      <c r="AA44" s="683"/>
      <c r="AB44" s="683"/>
      <c r="AC44" s="683"/>
      <c r="AD44" s="684">
        <v>2234537</v>
      </c>
      <c r="AE44" s="684"/>
      <c r="AF44" s="684"/>
      <c r="AG44" s="684"/>
      <c r="AH44" s="684"/>
      <c r="AI44" s="684"/>
      <c r="AJ44" s="684"/>
      <c r="AK44" s="684"/>
      <c r="AL44" s="648">
        <v>100</v>
      </c>
      <c r="AM44" s="685"/>
      <c r="AN44" s="685"/>
      <c r="AO44" s="686"/>
      <c r="CD44" s="687" t="s">
        <v>305</v>
      </c>
      <c r="CE44" s="688"/>
      <c r="CF44" s="639" t="s">
        <v>359</v>
      </c>
      <c r="CG44" s="640"/>
      <c r="CH44" s="640"/>
      <c r="CI44" s="640"/>
      <c r="CJ44" s="640"/>
      <c r="CK44" s="640"/>
      <c r="CL44" s="640"/>
      <c r="CM44" s="640"/>
      <c r="CN44" s="640"/>
      <c r="CO44" s="640"/>
      <c r="CP44" s="640"/>
      <c r="CQ44" s="641"/>
      <c r="CR44" s="658">
        <v>6147468</v>
      </c>
      <c r="CS44" s="668"/>
      <c r="CT44" s="668"/>
      <c r="CU44" s="668"/>
      <c r="CV44" s="668"/>
      <c r="CW44" s="668"/>
      <c r="CX44" s="668"/>
      <c r="CY44" s="669"/>
      <c r="CZ44" s="661">
        <v>19.600000000000001</v>
      </c>
      <c r="DA44" s="670"/>
      <c r="DB44" s="670"/>
      <c r="DC44" s="671"/>
      <c r="DD44" s="664">
        <v>448633</v>
      </c>
      <c r="DE44" s="668"/>
      <c r="DF44" s="668"/>
      <c r="DG44" s="668"/>
      <c r="DH44" s="668"/>
      <c r="DI44" s="668"/>
      <c r="DJ44" s="668"/>
      <c r="DK44" s="669"/>
      <c r="DL44" s="665"/>
      <c r="DM44" s="666"/>
      <c r="DN44" s="666"/>
      <c r="DO44" s="666"/>
      <c r="DP44" s="666"/>
      <c r="DQ44" s="666"/>
      <c r="DR44" s="666"/>
      <c r="DS44" s="666"/>
      <c r="DT44" s="666"/>
      <c r="DU44" s="666"/>
      <c r="DV44" s="667"/>
      <c r="DW44" s="635"/>
      <c r="DX44" s="636"/>
      <c r="DY44" s="636"/>
      <c r="DZ44" s="636"/>
      <c r="EA44" s="636"/>
      <c r="EB44" s="636"/>
      <c r="EC44" s="637"/>
    </row>
    <row r="45" spans="2:133" ht="11.25" customHeight="1" x14ac:dyDescent="0.2">
      <c r="CD45" s="689"/>
      <c r="CE45" s="690"/>
      <c r="CF45" s="639" t="s">
        <v>360</v>
      </c>
      <c r="CG45" s="640"/>
      <c r="CH45" s="640"/>
      <c r="CI45" s="640"/>
      <c r="CJ45" s="640"/>
      <c r="CK45" s="640"/>
      <c r="CL45" s="640"/>
      <c r="CM45" s="640"/>
      <c r="CN45" s="640"/>
      <c r="CO45" s="640"/>
      <c r="CP45" s="640"/>
      <c r="CQ45" s="641"/>
      <c r="CR45" s="658">
        <v>5427793</v>
      </c>
      <c r="CS45" s="659"/>
      <c r="CT45" s="659"/>
      <c r="CU45" s="659"/>
      <c r="CV45" s="659"/>
      <c r="CW45" s="659"/>
      <c r="CX45" s="659"/>
      <c r="CY45" s="660"/>
      <c r="CZ45" s="661">
        <v>17.3</v>
      </c>
      <c r="DA45" s="662"/>
      <c r="DB45" s="662"/>
      <c r="DC45" s="663"/>
      <c r="DD45" s="664">
        <v>388337</v>
      </c>
      <c r="DE45" s="659"/>
      <c r="DF45" s="659"/>
      <c r="DG45" s="659"/>
      <c r="DH45" s="659"/>
      <c r="DI45" s="659"/>
      <c r="DJ45" s="659"/>
      <c r="DK45" s="660"/>
      <c r="DL45" s="665"/>
      <c r="DM45" s="666"/>
      <c r="DN45" s="666"/>
      <c r="DO45" s="666"/>
      <c r="DP45" s="666"/>
      <c r="DQ45" s="666"/>
      <c r="DR45" s="666"/>
      <c r="DS45" s="666"/>
      <c r="DT45" s="666"/>
      <c r="DU45" s="666"/>
      <c r="DV45" s="667"/>
      <c r="DW45" s="635"/>
      <c r="DX45" s="636"/>
      <c r="DY45" s="636"/>
      <c r="DZ45" s="636"/>
      <c r="EA45" s="636"/>
      <c r="EB45" s="636"/>
      <c r="EC45" s="637"/>
    </row>
    <row r="46" spans="2:133" ht="11.25" customHeight="1" x14ac:dyDescent="0.2">
      <c r="B46" s="211" t="s">
        <v>361</v>
      </c>
      <c r="CD46" s="689"/>
      <c r="CE46" s="690"/>
      <c r="CF46" s="639" t="s">
        <v>362</v>
      </c>
      <c r="CG46" s="640"/>
      <c r="CH46" s="640"/>
      <c r="CI46" s="640"/>
      <c r="CJ46" s="640"/>
      <c r="CK46" s="640"/>
      <c r="CL46" s="640"/>
      <c r="CM46" s="640"/>
      <c r="CN46" s="640"/>
      <c r="CO46" s="640"/>
      <c r="CP46" s="640"/>
      <c r="CQ46" s="641"/>
      <c r="CR46" s="658">
        <v>719675</v>
      </c>
      <c r="CS46" s="668"/>
      <c r="CT46" s="668"/>
      <c r="CU46" s="668"/>
      <c r="CV46" s="668"/>
      <c r="CW46" s="668"/>
      <c r="CX46" s="668"/>
      <c r="CY46" s="669"/>
      <c r="CZ46" s="661">
        <v>2.2999999999999998</v>
      </c>
      <c r="DA46" s="670"/>
      <c r="DB46" s="670"/>
      <c r="DC46" s="671"/>
      <c r="DD46" s="664">
        <v>60296</v>
      </c>
      <c r="DE46" s="668"/>
      <c r="DF46" s="668"/>
      <c r="DG46" s="668"/>
      <c r="DH46" s="668"/>
      <c r="DI46" s="668"/>
      <c r="DJ46" s="668"/>
      <c r="DK46" s="669"/>
      <c r="DL46" s="665"/>
      <c r="DM46" s="666"/>
      <c r="DN46" s="666"/>
      <c r="DO46" s="666"/>
      <c r="DP46" s="666"/>
      <c r="DQ46" s="666"/>
      <c r="DR46" s="666"/>
      <c r="DS46" s="666"/>
      <c r="DT46" s="666"/>
      <c r="DU46" s="666"/>
      <c r="DV46" s="667"/>
      <c r="DW46" s="635"/>
      <c r="DX46" s="636"/>
      <c r="DY46" s="636"/>
      <c r="DZ46" s="636"/>
      <c r="EA46" s="636"/>
      <c r="EB46" s="636"/>
      <c r="EC46" s="637"/>
    </row>
    <row r="47" spans="2:133" ht="11.25" customHeight="1" x14ac:dyDescent="0.2">
      <c r="B47" s="638" t="s">
        <v>363</v>
      </c>
      <c r="C47" s="638"/>
      <c r="D47" s="638"/>
      <c r="E47" s="638"/>
      <c r="F47" s="638"/>
      <c r="G47" s="638"/>
      <c r="H47" s="638"/>
      <c r="I47" s="638"/>
      <c r="J47" s="638"/>
      <c r="K47" s="638"/>
      <c r="L47" s="638"/>
      <c r="M47" s="638"/>
      <c r="N47" s="638"/>
      <c r="O47" s="638"/>
      <c r="P47" s="638"/>
      <c r="Q47" s="638"/>
      <c r="R47" s="638"/>
      <c r="S47" s="638"/>
      <c r="T47" s="638"/>
      <c r="U47" s="638"/>
      <c r="V47" s="638"/>
      <c r="W47" s="638"/>
      <c r="X47" s="638"/>
      <c r="Y47" s="638"/>
      <c r="Z47" s="638"/>
      <c r="AA47" s="638"/>
      <c r="AB47" s="638"/>
      <c r="AC47" s="638"/>
      <c r="AD47" s="638"/>
      <c r="AE47" s="638"/>
      <c r="AF47" s="638"/>
      <c r="AG47" s="638"/>
      <c r="AH47" s="638"/>
      <c r="AI47" s="638"/>
      <c r="AJ47" s="638"/>
      <c r="AK47" s="638"/>
      <c r="AL47" s="638"/>
      <c r="AM47" s="638"/>
      <c r="AN47" s="638"/>
      <c r="AO47" s="638"/>
      <c r="AP47" s="638"/>
      <c r="AQ47" s="638"/>
      <c r="AR47" s="638"/>
      <c r="AS47" s="638"/>
      <c r="AT47" s="638"/>
      <c r="AU47" s="638"/>
      <c r="AV47" s="638"/>
      <c r="AW47" s="638"/>
      <c r="AX47" s="638"/>
      <c r="AY47" s="638"/>
      <c r="AZ47" s="638"/>
      <c r="BA47" s="638"/>
      <c r="BB47" s="638"/>
      <c r="BC47" s="638"/>
      <c r="BD47" s="638"/>
      <c r="BE47" s="638"/>
      <c r="BF47" s="638"/>
      <c r="BG47" s="638"/>
      <c r="BH47" s="638"/>
      <c r="BI47" s="638"/>
      <c r="BJ47" s="638"/>
      <c r="BK47" s="638"/>
      <c r="BL47" s="638"/>
      <c r="BM47" s="638"/>
      <c r="BN47" s="638"/>
      <c r="BO47" s="638"/>
      <c r="BP47" s="638"/>
      <c r="BQ47" s="638"/>
      <c r="BR47" s="638"/>
      <c r="BS47" s="638"/>
      <c r="BT47" s="638"/>
      <c r="BU47" s="638"/>
      <c r="BV47" s="638"/>
      <c r="BW47" s="638"/>
      <c r="BX47" s="638"/>
      <c r="BY47" s="638"/>
      <c r="BZ47" s="638"/>
      <c r="CA47" s="638"/>
      <c r="CB47" s="638"/>
      <c r="CD47" s="689"/>
      <c r="CE47" s="690"/>
      <c r="CF47" s="639" t="s">
        <v>364</v>
      </c>
      <c r="CG47" s="640"/>
      <c r="CH47" s="640"/>
      <c r="CI47" s="640"/>
      <c r="CJ47" s="640"/>
      <c r="CK47" s="640"/>
      <c r="CL47" s="640"/>
      <c r="CM47" s="640"/>
      <c r="CN47" s="640"/>
      <c r="CO47" s="640"/>
      <c r="CP47" s="640"/>
      <c r="CQ47" s="641"/>
      <c r="CR47" s="658">
        <v>444969</v>
      </c>
      <c r="CS47" s="659"/>
      <c r="CT47" s="659"/>
      <c r="CU47" s="659"/>
      <c r="CV47" s="659"/>
      <c r="CW47" s="659"/>
      <c r="CX47" s="659"/>
      <c r="CY47" s="660"/>
      <c r="CZ47" s="661">
        <v>1.4</v>
      </c>
      <c r="DA47" s="662"/>
      <c r="DB47" s="662"/>
      <c r="DC47" s="663"/>
      <c r="DD47" s="664">
        <v>187414</v>
      </c>
      <c r="DE47" s="659"/>
      <c r="DF47" s="659"/>
      <c r="DG47" s="659"/>
      <c r="DH47" s="659"/>
      <c r="DI47" s="659"/>
      <c r="DJ47" s="659"/>
      <c r="DK47" s="660"/>
      <c r="DL47" s="665"/>
      <c r="DM47" s="666"/>
      <c r="DN47" s="666"/>
      <c r="DO47" s="666"/>
      <c r="DP47" s="666"/>
      <c r="DQ47" s="666"/>
      <c r="DR47" s="666"/>
      <c r="DS47" s="666"/>
      <c r="DT47" s="666"/>
      <c r="DU47" s="666"/>
      <c r="DV47" s="667"/>
      <c r="DW47" s="635"/>
      <c r="DX47" s="636"/>
      <c r="DY47" s="636"/>
      <c r="DZ47" s="636"/>
      <c r="EA47" s="636"/>
      <c r="EB47" s="636"/>
      <c r="EC47" s="637"/>
    </row>
    <row r="48" spans="2:133" ht="10.8" x14ac:dyDescent="0.2">
      <c r="B48" s="638" t="s">
        <v>365</v>
      </c>
      <c r="C48" s="638"/>
      <c r="D48" s="638"/>
      <c r="E48" s="638"/>
      <c r="F48" s="638"/>
      <c r="G48" s="638"/>
      <c r="H48" s="638"/>
      <c r="I48" s="638"/>
      <c r="J48" s="638"/>
      <c r="K48" s="638"/>
      <c r="L48" s="638"/>
      <c r="M48" s="638"/>
      <c r="N48" s="638"/>
      <c r="O48" s="638"/>
      <c r="P48" s="638"/>
      <c r="Q48" s="638"/>
      <c r="R48" s="638"/>
      <c r="S48" s="638"/>
      <c r="T48" s="638"/>
      <c r="U48" s="638"/>
      <c r="V48" s="638"/>
      <c r="W48" s="638"/>
      <c r="X48" s="638"/>
      <c r="Y48" s="638"/>
      <c r="Z48" s="638"/>
      <c r="AA48" s="638"/>
      <c r="AB48" s="638"/>
      <c r="AC48" s="638"/>
      <c r="AD48" s="638"/>
      <c r="AE48" s="638"/>
      <c r="AF48" s="638"/>
      <c r="AG48" s="638"/>
      <c r="AH48" s="638"/>
      <c r="AI48" s="638"/>
      <c r="AJ48" s="638"/>
      <c r="AK48" s="638"/>
      <c r="AL48" s="638"/>
      <c r="AM48" s="638"/>
      <c r="AN48" s="638"/>
      <c r="AO48" s="638"/>
      <c r="AP48" s="638"/>
      <c r="AQ48" s="638"/>
      <c r="AR48" s="638"/>
      <c r="AS48" s="638"/>
      <c r="AT48" s="638"/>
      <c r="AU48" s="638"/>
      <c r="AV48" s="638"/>
      <c r="AW48" s="638"/>
      <c r="AX48" s="638"/>
      <c r="AY48" s="638"/>
      <c r="AZ48" s="638"/>
      <c r="BA48" s="638"/>
      <c r="BB48" s="638"/>
      <c r="BC48" s="638"/>
      <c r="BD48" s="638"/>
      <c r="BE48" s="638"/>
      <c r="BF48" s="638"/>
      <c r="BG48" s="638"/>
      <c r="BH48" s="638"/>
      <c r="BI48" s="638"/>
      <c r="BJ48" s="638"/>
      <c r="BK48" s="638"/>
      <c r="BL48" s="638"/>
      <c r="BM48" s="638"/>
      <c r="BN48" s="638"/>
      <c r="BO48" s="638"/>
      <c r="BP48" s="638"/>
      <c r="BQ48" s="638"/>
      <c r="BR48" s="638"/>
      <c r="BS48" s="638"/>
      <c r="BT48" s="638"/>
      <c r="BU48" s="638"/>
      <c r="BV48" s="638"/>
      <c r="BW48" s="638"/>
      <c r="BX48" s="638"/>
      <c r="BY48" s="638"/>
      <c r="BZ48" s="638"/>
      <c r="CA48" s="638"/>
      <c r="CB48" s="638"/>
      <c r="CD48" s="691"/>
      <c r="CE48" s="692"/>
      <c r="CF48" s="639" t="s">
        <v>366</v>
      </c>
      <c r="CG48" s="640"/>
      <c r="CH48" s="640"/>
      <c r="CI48" s="640"/>
      <c r="CJ48" s="640"/>
      <c r="CK48" s="640"/>
      <c r="CL48" s="640"/>
      <c r="CM48" s="640"/>
      <c r="CN48" s="640"/>
      <c r="CO48" s="640"/>
      <c r="CP48" s="640"/>
      <c r="CQ48" s="641"/>
      <c r="CR48" s="658" t="s">
        <v>123</v>
      </c>
      <c r="CS48" s="668"/>
      <c r="CT48" s="668"/>
      <c r="CU48" s="668"/>
      <c r="CV48" s="668"/>
      <c r="CW48" s="668"/>
      <c r="CX48" s="668"/>
      <c r="CY48" s="669"/>
      <c r="CZ48" s="661" t="s">
        <v>123</v>
      </c>
      <c r="DA48" s="670"/>
      <c r="DB48" s="670"/>
      <c r="DC48" s="671"/>
      <c r="DD48" s="664" t="s">
        <v>123</v>
      </c>
      <c r="DE48" s="668"/>
      <c r="DF48" s="668"/>
      <c r="DG48" s="668"/>
      <c r="DH48" s="668"/>
      <c r="DI48" s="668"/>
      <c r="DJ48" s="668"/>
      <c r="DK48" s="669"/>
      <c r="DL48" s="665"/>
      <c r="DM48" s="666"/>
      <c r="DN48" s="666"/>
      <c r="DO48" s="666"/>
      <c r="DP48" s="666"/>
      <c r="DQ48" s="666"/>
      <c r="DR48" s="666"/>
      <c r="DS48" s="666"/>
      <c r="DT48" s="666"/>
      <c r="DU48" s="666"/>
      <c r="DV48" s="667"/>
      <c r="DW48" s="635"/>
      <c r="DX48" s="636"/>
      <c r="DY48" s="636"/>
      <c r="DZ48" s="636"/>
      <c r="EA48" s="636"/>
      <c r="EB48" s="636"/>
      <c r="EC48" s="637"/>
    </row>
    <row r="49" spans="2:133" ht="11.25" customHeight="1" x14ac:dyDescent="0.2">
      <c r="B49" s="358"/>
      <c r="CD49" s="642" t="s">
        <v>367</v>
      </c>
      <c r="CE49" s="643"/>
      <c r="CF49" s="643"/>
      <c r="CG49" s="643"/>
      <c r="CH49" s="643"/>
      <c r="CI49" s="643"/>
      <c r="CJ49" s="643"/>
      <c r="CK49" s="643"/>
      <c r="CL49" s="643"/>
      <c r="CM49" s="643"/>
      <c r="CN49" s="643"/>
      <c r="CO49" s="643"/>
      <c r="CP49" s="643"/>
      <c r="CQ49" s="644"/>
      <c r="CR49" s="645">
        <v>31436167</v>
      </c>
      <c r="CS49" s="646"/>
      <c r="CT49" s="646"/>
      <c r="CU49" s="646"/>
      <c r="CV49" s="646"/>
      <c r="CW49" s="646"/>
      <c r="CX49" s="646"/>
      <c r="CY49" s="647"/>
      <c r="CZ49" s="648">
        <v>100</v>
      </c>
      <c r="DA49" s="649"/>
      <c r="DB49" s="649"/>
      <c r="DC49" s="650"/>
      <c r="DD49" s="651">
        <v>8991518</v>
      </c>
      <c r="DE49" s="646"/>
      <c r="DF49" s="646"/>
      <c r="DG49" s="646"/>
      <c r="DH49" s="646"/>
      <c r="DI49" s="646"/>
      <c r="DJ49" s="646"/>
      <c r="DK49" s="647"/>
      <c r="DL49" s="652"/>
      <c r="DM49" s="653"/>
      <c r="DN49" s="653"/>
      <c r="DO49" s="653"/>
      <c r="DP49" s="653"/>
      <c r="DQ49" s="653"/>
      <c r="DR49" s="653"/>
      <c r="DS49" s="653"/>
      <c r="DT49" s="653"/>
      <c r="DU49" s="653"/>
      <c r="DV49" s="654"/>
      <c r="DW49" s="655"/>
      <c r="DX49" s="656"/>
      <c r="DY49" s="656"/>
      <c r="DZ49" s="656"/>
      <c r="EA49" s="656"/>
      <c r="EB49" s="656"/>
      <c r="EC49" s="657"/>
    </row>
    <row r="50" spans="2:133" ht="10.8" hidden="1" x14ac:dyDescent="0.2">
      <c r="B50" s="358"/>
    </row>
  </sheetData>
  <sheetProtection algorithmName="SHA-512" hashValue="cNghTut3Yea59nzHxKyb12BlPB6TX1h8kz30B5YZCxeWD0ngygGG5HkLjS5AmNJWf11wvSF0YRNIuMNuS0REaw==" saltValue="qojTnj68wyGjmBanrfHNbw==" spinCount="100000"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O6:BR6"/>
    <mergeCell ref="BS6:CB6"/>
    <mergeCell ref="B7:Q7"/>
    <mergeCell ref="R7:Y7"/>
    <mergeCell ref="Z7:AC7"/>
    <mergeCell ref="AD7:AK7"/>
    <mergeCell ref="AL7:AO7"/>
    <mergeCell ref="AP7:BF7"/>
    <mergeCell ref="BG7:BN7"/>
    <mergeCell ref="B6:Q6"/>
    <mergeCell ref="R6:Y6"/>
    <mergeCell ref="Z6:AC6"/>
    <mergeCell ref="AD6:AK6"/>
    <mergeCell ref="AL6:AO6"/>
    <mergeCell ref="AP6:BF6"/>
    <mergeCell ref="BG6:BN6"/>
    <mergeCell ref="CD6:CQ6"/>
    <mergeCell ref="CR6:CY6"/>
    <mergeCell ref="CZ6:DC6"/>
    <mergeCell ref="DD6:DP6"/>
    <mergeCell ref="CD7:CQ7"/>
    <mergeCell ref="CR7:CY7"/>
    <mergeCell ref="CZ7:DC7"/>
    <mergeCell ref="DD7:DP7"/>
    <mergeCell ref="DQ6:EC6"/>
    <mergeCell ref="DQ7:EC7"/>
    <mergeCell ref="B8:Q8"/>
    <mergeCell ref="R8:Y8"/>
    <mergeCell ref="Z8:AC8"/>
    <mergeCell ref="AD8:AK8"/>
    <mergeCell ref="AL8:AO8"/>
    <mergeCell ref="CZ8:DC8"/>
    <mergeCell ref="DD8:DP8"/>
    <mergeCell ref="DQ8:EC8"/>
    <mergeCell ref="CR8:CY8"/>
    <mergeCell ref="BO7:BR7"/>
    <mergeCell ref="BS7:CB7"/>
    <mergeCell ref="AP8:BF8"/>
    <mergeCell ref="BG8:BN8"/>
    <mergeCell ref="BO8:BR8"/>
    <mergeCell ref="BS8:CB8"/>
    <mergeCell ref="CD8:CQ8"/>
    <mergeCell ref="B9:Q9"/>
    <mergeCell ref="R9:Y9"/>
    <mergeCell ref="Z9:AC9"/>
    <mergeCell ref="AD9:AK9"/>
    <mergeCell ref="AL9:AO9"/>
    <mergeCell ref="AP9:BF9"/>
    <mergeCell ref="BO9:BR9"/>
    <mergeCell ref="BS9:CB9"/>
    <mergeCell ref="B10:Q10"/>
    <mergeCell ref="R10:Y10"/>
    <mergeCell ref="Z10:AC10"/>
    <mergeCell ref="AD10:AK10"/>
    <mergeCell ref="AL10:AO10"/>
    <mergeCell ref="AP10:BF10"/>
    <mergeCell ref="BG10:BN10"/>
    <mergeCell ref="BG9:BN9"/>
    <mergeCell ref="BO10:BR10"/>
    <mergeCell ref="BS10:CB10"/>
    <mergeCell ref="CD9:CQ9"/>
    <mergeCell ref="CR9:CY9"/>
    <mergeCell ref="CZ9:DC9"/>
    <mergeCell ref="DD9:DP9"/>
    <mergeCell ref="CD10:CQ10"/>
    <mergeCell ref="CR10:CY10"/>
    <mergeCell ref="CZ10:DC10"/>
    <mergeCell ref="DD10:DP10"/>
    <mergeCell ref="DQ9:EC9"/>
    <mergeCell ref="DQ10:EC10"/>
    <mergeCell ref="B11:Q11"/>
    <mergeCell ref="R11:Y11"/>
    <mergeCell ref="Z11:AC11"/>
    <mergeCell ref="AD11:AK11"/>
    <mergeCell ref="AL11:AO11"/>
    <mergeCell ref="CZ11:DC11"/>
    <mergeCell ref="DD11:DP11"/>
    <mergeCell ref="DQ11:EC11"/>
    <mergeCell ref="CR11:CY11"/>
    <mergeCell ref="AP11:BF11"/>
    <mergeCell ref="BG11:BN11"/>
    <mergeCell ref="BO11:BR11"/>
    <mergeCell ref="BS11:CB11"/>
    <mergeCell ref="CD11:CQ11"/>
    <mergeCell ref="B12:Q12"/>
    <mergeCell ref="R12:Y12"/>
    <mergeCell ref="Z12:AC12"/>
    <mergeCell ref="AD12:AK12"/>
    <mergeCell ref="AL12:AO12"/>
    <mergeCell ref="AP12:BF12"/>
    <mergeCell ref="BO12:BR12"/>
    <mergeCell ref="BS12:CB12"/>
    <mergeCell ref="B13:Q13"/>
    <mergeCell ref="R13:Y13"/>
    <mergeCell ref="Z13:AC13"/>
    <mergeCell ref="AD13:AK13"/>
    <mergeCell ref="AL13:AO13"/>
    <mergeCell ref="AP13:BF13"/>
    <mergeCell ref="BG13:BN13"/>
    <mergeCell ref="BG12:BN12"/>
    <mergeCell ref="BO13:BR13"/>
    <mergeCell ref="BS13:CB13"/>
    <mergeCell ref="CD12:CQ12"/>
    <mergeCell ref="CR12:CY12"/>
    <mergeCell ref="CZ12:DC12"/>
    <mergeCell ref="DD12:DP12"/>
    <mergeCell ref="CD13:CQ13"/>
    <mergeCell ref="CR13:CY13"/>
    <mergeCell ref="CZ13:DC13"/>
    <mergeCell ref="DD13:DP13"/>
    <mergeCell ref="DQ12:EC12"/>
    <mergeCell ref="DQ13:EC13"/>
    <mergeCell ref="B14:Q14"/>
    <mergeCell ref="R14:Y14"/>
    <mergeCell ref="Z14:AC14"/>
    <mergeCell ref="AD14:AK14"/>
    <mergeCell ref="AL14:AO14"/>
    <mergeCell ref="CZ14:DC14"/>
    <mergeCell ref="DD14:DP14"/>
    <mergeCell ref="DQ14:EC14"/>
    <mergeCell ref="CR14:CY14"/>
    <mergeCell ref="AP14:BF14"/>
    <mergeCell ref="BG14:BN14"/>
    <mergeCell ref="BO14:BR14"/>
    <mergeCell ref="BS14:CB14"/>
    <mergeCell ref="CD14:CQ14"/>
    <mergeCell ref="B15:Q15"/>
    <mergeCell ref="R15:Y15"/>
    <mergeCell ref="Z15:AC15"/>
    <mergeCell ref="AD15:AK15"/>
    <mergeCell ref="AL15:AO15"/>
    <mergeCell ref="AP15:BF15"/>
    <mergeCell ref="BO15:BR15"/>
    <mergeCell ref="BS15:CB15"/>
    <mergeCell ref="B16:Q16"/>
    <mergeCell ref="R16:Y16"/>
    <mergeCell ref="Z16:AC16"/>
    <mergeCell ref="AD16:AK16"/>
    <mergeCell ref="AL16:AO16"/>
    <mergeCell ref="AP16:BF16"/>
    <mergeCell ref="BG16:BN16"/>
    <mergeCell ref="BG15:BN15"/>
    <mergeCell ref="BO16:BR16"/>
    <mergeCell ref="BS16:CB16"/>
    <mergeCell ref="CD15:CQ15"/>
    <mergeCell ref="CR15:CY15"/>
    <mergeCell ref="CZ15:DC15"/>
    <mergeCell ref="DD15:DP15"/>
    <mergeCell ref="CD16:CQ16"/>
    <mergeCell ref="CR16:CY16"/>
    <mergeCell ref="CZ16:DC16"/>
    <mergeCell ref="DD16:DP16"/>
    <mergeCell ref="DQ15:EC15"/>
    <mergeCell ref="DQ16:EC16"/>
    <mergeCell ref="B17:Q17"/>
    <mergeCell ref="R17:Y17"/>
    <mergeCell ref="Z17:AC17"/>
    <mergeCell ref="AD17:AK17"/>
    <mergeCell ref="AL17:AO17"/>
    <mergeCell ref="CZ17:DC17"/>
    <mergeCell ref="DD17:DP17"/>
    <mergeCell ref="DQ17:EC17"/>
    <mergeCell ref="CR17:CY17"/>
    <mergeCell ref="AP17:BF17"/>
    <mergeCell ref="BG17:BN17"/>
    <mergeCell ref="BO17:BR17"/>
    <mergeCell ref="BS17:CB17"/>
    <mergeCell ref="CD17:CQ17"/>
    <mergeCell ref="BO19:BR19"/>
    <mergeCell ref="BS19:CB19"/>
    <mergeCell ref="DD21:DP21"/>
    <mergeCell ref="B18:Q18"/>
    <mergeCell ref="R18:Y18"/>
    <mergeCell ref="Z18:AC18"/>
    <mergeCell ref="AD18:AK18"/>
    <mergeCell ref="AL18:AO18"/>
    <mergeCell ref="AP18:BF18"/>
    <mergeCell ref="BO18:BR18"/>
    <mergeCell ref="BS18:CB18"/>
    <mergeCell ref="B19:Q19"/>
    <mergeCell ref="R19:Y19"/>
    <mergeCell ref="Z19:AC19"/>
    <mergeCell ref="AD19:AK19"/>
    <mergeCell ref="AL19:AO19"/>
    <mergeCell ref="AP19:BF19"/>
    <mergeCell ref="BG19:BN19"/>
    <mergeCell ref="BG18:BN18"/>
    <mergeCell ref="CD18:CQ18"/>
    <mergeCell ref="CR18:CY18"/>
    <mergeCell ref="CZ18:DC18"/>
    <mergeCell ref="DD18:DP18"/>
    <mergeCell ref="CD19:CQ19"/>
    <mergeCell ref="CR19:CY19"/>
    <mergeCell ref="CZ19:DC19"/>
    <mergeCell ref="DD19:DP19"/>
    <mergeCell ref="DQ18:EC18"/>
    <mergeCell ref="DQ19:EC19"/>
    <mergeCell ref="B21:Q21"/>
    <mergeCell ref="R21:Y21"/>
    <mergeCell ref="Z21:AC21"/>
    <mergeCell ref="AD21:AK21"/>
    <mergeCell ref="AL21:AO21"/>
    <mergeCell ref="AP21:BF21"/>
    <mergeCell ref="B20:Q20"/>
    <mergeCell ref="R20:Y20"/>
    <mergeCell ref="Z20:AC20"/>
    <mergeCell ref="AD20:AK20"/>
    <mergeCell ref="AL20:AO20"/>
    <mergeCell ref="DL24:DV24"/>
    <mergeCell ref="CD25:CQ25"/>
    <mergeCell ref="BO25:BR25"/>
    <mergeCell ref="BO24:BR24"/>
    <mergeCell ref="BS24:CB24"/>
    <mergeCell ref="BS25:CB25"/>
    <mergeCell ref="BG21:BN21"/>
    <mergeCell ref="AP20:BF20"/>
    <mergeCell ref="BG20:BN20"/>
    <mergeCell ref="BO20:BR20"/>
    <mergeCell ref="BS20:CB20"/>
    <mergeCell ref="CD20:CQ20"/>
    <mergeCell ref="AP22:BF22"/>
    <mergeCell ref="CZ20:DC20"/>
    <mergeCell ref="DD20:DP20"/>
    <mergeCell ref="DQ20:EC20"/>
    <mergeCell ref="CR20:CY20"/>
    <mergeCell ref="DQ21:EC21"/>
    <mergeCell ref="BO21:BR21"/>
    <mergeCell ref="BS21:CB21"/>
    <mergeCell ref="CD21:CQ21"/>
    <mergeCell ref="CR21:CY21"/>
    <mergeCell ref="CZ21:DC21"/>
    <mergeCell ref="DW23:EC23"/>
    <mergeCell ref="CD22:EC22"/>
    <mergeCell ref="B23:Q23"/>
    <mergeCell ref="R23:Y23"/>
    <mergeCell ref="Z23:AC23"/>
    <mergeCell ref="AD23:AK23"/>
    <mergeCell ref="AL23:AO23"/>
    <mergeCell ref="AP23:BF23"/>
    <mergeCell ref="CD23:CQ23"/>
    <mergeCell ref="CR23:CY23"/>
    <mergeCell ref="CZ23:DC23"/>
    <mergeCell ref="DD23:DK23"/>
    <mergeCell ref="DL23:DV23"/>
    <mergeCell ref="BS23:CB23"/>
    <mergeCell ref="BG23:BN23"/>
    <mergeCell ref="BO23:BR23"/>
    <mergeCell ref="BG22:BN22"/>
    <mergeCell ref="BO22:BR22"/>
    <mergeCell ref="BS22:CB22"/>
    <mergeCell ref="B22:Q22"/>
    <mergeCell ref="R22:Y22"/>
    <mergeCell ref="Z22:AC22"/>
    <mergeCell ref="AD22:AK22"/>
    <mergeCell ref="AL22:AO22"/>
    <mergeCell ref="DW24:EC24"/>
    <mergeCell ref="B25:Q25"/>
    <mergeCell ref="R25:Y25"/>
    <mergeCell ref="Z25:AC25"/>
    <mergeCell ref="AD25:AK25"/>
    <mergeCell ref="AL25:AO25"/>
    <mergeCell ref="AP25:BF25"/>
    <mergeCell ref="BG25:BN25"/>
    <mergeCell ref="BG24:BN24"/>
    <mergeCell ref="DD24:DK24"/>
    <mergeCell ref="CD24:CQ24"/>
    <mergeCell ref="CR24:CY24"/>
    <mergeCell ref="CZ24:DC24"/>
    <mergeCell ref="B24:Q24"/>
    <mergeCell ref="R24:Y24"/>
    <mergeCell ref="Z24:AC24"/>
    <mergeCell ref="AD24:AK24"/>
    <mergeCell ref="DL25:DV25"/>
    <mergeCell ref="DW25:EC25"/>
    <mergeCell ref="CR25:CY25"/>
    <mergeCell ref="CZ25:DC25"/>
    <mergeCell ref="DD25:DK25"/>
    <mergeCell ref="AP24:BF24"/>
    <mergeCell ref="AL24:AO24"/>
    <mergeCell ref="DW27:EC27"/>
    <mergeCell ref="DW26:EC26"/>
    <mergeCell ref="B27:Q27"/>
    <mergeCell ref="R27:Y27"/>
    <mergeCell ref="Z27:AC27"/>
    <mergeCell ref="AD27:AK27"/>
    <mergeCell ref="AL27:AO27"/>
    <mergeCell ref="AP27:BF27"/>
    <mergeCell ref="BG27:BN27"/>
    <mergeCell ref="DL26:DV26"/>
    <mergeCell ref="B26:Q26"/>
    <mergeCell ref="R26:Y26"/>
    <mergeCell ref="Z26:AC26"/>
    <mergeCell ref="AD26:AK26"/>
    <mergeCell ref="AL26:AO26"/>
    <mergeCell ref="AP26:BF26"/>
    <mergeCell ref="BO27:BR27"/>
    <mergeCell ref="BS27:CB27"/>
    <mergeCell ref="BS26:CB26"/>
    <mergeCell ref="CD26:CQ26"/>
    <mergeCell ref="CR26:CY26"/>
    <mergeCell ref="CZ26:DC26"/>
    <mergeCell ref="DL27:DV27"/>
    <mergeCell ref="BG26:BN26"/>
    <mergeCell ref="BO26:BR26"/>
    <mergeCell ref="CD28:CQ28"/>
    <mergeCell ref="CR28:CY28"/>
    <mergeCell ref="CZ28:DC28"/>
    <mergeCell ref="DD28:DK28"/>
    <mergeCell ref="DL28:DV28"/>
    <mergeCell ref="CD27:CQ27"/>
    <mergeCell ref="CR27:CY27"/>
    <mergeCell ref="CZ27:DC27"/>
    <mergeCell ref="DD27:DK27"/>
    <mergeCell ref="DD26:DK26"/>
    <mergeCell ref="DW28:EC28"/>
    <mergeCell ref="B29:Q29"/>
    <mergeCell ref="R29:Y29"/>
    <mergeCell ref="Z29:AC29"/>
    <mergeCell ref="AD29:AK29"/>
    <mergeCell ref="AL29:AO29"/>
    <mergeCell ref="AP29:BF29"/>
    <mergeCell ref="BG29:BN29"/>
    <mergeCell ref="B28:Q28"/>
    <mergeCell ref="R28:Y28"/>
    <mergeCell ref="Z28:AC28"/>
    <mergeCell ref="AD28:AK28"/>
    <mergeCell ref="AL28:AO28"/>
    <mergeCell ref="AP28:BF28"/>
    <mergeCell ref="BG28:BN28"/>
    <mergeCell ref="BO28:BR28"/>
    <mergeCell ref="BS28:CB28"/>
    <mergeCell ref="DD29:DK29"/>
    <mergeCell ref="DL29:DV29"/>
    <mergeCell ref="DW29:EC29"/>
    <mergeCell ref="CD29:CE32"/>
    <mergeCell ref="CF29:CQ29"/>
    <mergeCell ref="CR29:CY29"/>
    <mergeCell ref="CZ29:DC29"/>
    <mergeCell ref="B30:Q30"/>
    <mergeCell ref="R30:Y30"/>
    <mergeCell ref="Z30:AC30"/>
    <mergeCell ref="AD30:AK30"/>
    <mergeCell ref="AL30:AO30"/>
    <mergeCell ref="AP30:BF30"/>
    <mergeCell ref="BG30:BQ30"/>
    <mergeCell ref="BO29:BR29"/>
    <mergeCell ref="BS29:CB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AD31:AK31"/>
    <mergeCell ref="AL31:AO31"/>
    <mergeCell ref="AP31:AS33"/>
    <mergeCell ref="AT31:AT33"/>
    <mergeCell ref="CR31:CY31"/>
    <mergeCell ref="AX32:BF32"/>
    <mergeCell ref="BG32:BL32"/>
    <mergeCell ref="BM32:BQ32"/>
    <mergeCell ref="BR32:BW32"/>
    <mergeCell ref="BX33:CB33"/>
    <mergeCell ref="BX32:CB32"/>
    <mergeCell ref="CF32:CQ32"/>
    <mergeCell ref="AX31:BF31"/>
    <mergeCell ref="BG31:BL31"/>
    <mergeCell ref="BM31:BQ31"/>
    <mergeCell ref="BR31:BW31"/>
    <mergeCell ref="BX31:CB31"/>
    <mergeCell ref="CF31:CQ31"/>
    <mergeCell ref="CR32:CY32"/>
    <mergeCell ref="B32:Q32"/>
    <mergeCell ref="R32:Y32"/>
    <mergeCell ref="Z32:AC32"/>
    <mergeCell ref="AD32:AK32"/>
    <mergeCell ref="AL32:AO32"/>
    <mergeCell ref="DW34:EC34"/>
    <mergeCell ref="CR33:CY33"/>
    <mergeCell ref="CZ33:DC33"/>
    <mergeCell ref="DD33:DK33"/>
    <mergeCell ref="DL33:DV33"/>
    <mergeCell ref="DW32:EC32"/>
    <mergeCell ref="CZ32:DC32"/>
    <mergeCell ref="DD32:DK32"/>
    <mergeCell ref="DL32:DV32"/>
    <mergeCell ref="DW33:EC33"/>
    <mergeCell ref="CZ34:DC34"/>
    <mergeCell ref="DD34:DK34"/>
    <mergeCell ref="DL34:DV34"/>
    <mergeCell ref="CD33:CQ33"/>
    <mergeCell ref="B33:Q33"/>
    <mergeCell ref="R33:Y33"/>
    <mergeCell ref="Z33:AC33"/>
    <mergeCell ref="AD33:AK33"/>
    <mergeCell ref="AL33:AO33"/>
    <mergeCell ref="B35:Q35"/>
    <mergeCell ref="R35:Y35"/>
    <mergeCell ref="B34:Q34"/>
    <mergeCell ref="R34:Y34"/>
    <mergeCell ref="Z34:AC34"/>
    <mergeCell ref="AD34:AK34"/>
    <mergeCell ref="AL34:AO34"/>
    <mergeCell ref="AX33:BF33"/>
    <mergeCell ref="BG33:BL33"/>
    <mergeCell ref="BM33:BQ33"/>
    <mergeCell ref="BR33:BW33"/>
    <mergeCell ref="DL35:DV35"/>
    <mergeCell ref="CD35:CQ35"/>
    <mergeCell ref="CR35:CY35"/>
    <mergeCell ref="CZ35:DC35"/>
    <mergeCell ref="DD35:DK35"/>
    <mergeCell ref="AD35:AK35"/>
    <mergeCell ref="AL35:AO35"/>
    <mergeCell ref="AQ35:BF35"/>
    <mergeCell ref="CD34:CQ34"/>
    <mergeCell ref="CR34:CY34"/>
    <mergeCell ref="R38:Y38"/>
    <mergeCell ref="Z38:AC38"/>
    <mergeCell ref="AD38:AK38"/>
    <mergeCell ref="AL38:AO38"/>
    <mergeCell ref="BV36:CB36"/>
    <mergeCell ref="DW36:EC36"/>
    <mergeCell ref="AQ38:AY38"/>
    <mergeCell ref="AZ38:BF38"/>
    <mergeCell ref="BG38:BU38"/>
    <mergeCell ref="BV38:CB38"/>
    <mergeCell ref="CD38:CQ38"/>
    <mergeCell ref="CR38:CY38"/>
    <mergeCell ref="CZ38:DC38"/>
    <mergeCell ref="DD38:DK38"/>
    <mergeCell ref="AZ36:BF36"/>
    <mergeCell ref="BG36:BU36"/>
    <mergeCell ref="CD36:CQ36"/>
    <mergeCell ref="CR36:CY36"/>
    <mergeCell ref="CZ36:DC36"/>
    <mergeCell ref="DD36:DK36"/>
    <mergeCell ref="DL36:DV36"/>
    <mergeCell ref="DW35:EC35"/>
    <mergeCell ref="B36:Q36"/>
    <mergeCell ref="R36:Y36"/>
    <mergeCell ref="Z36:AC36"/>
    <mergeCell ref="AD36:AK36"/>
    <mergeCell ref="AL36:AO36"/>
    <mergeCell ref="AQ36:AY36"/>
    <mergeCell ref="CR37:CY37"/>
    <mergeCell ref="CZ37:DC37"/>
    <mergeCell ref="B37:Q37"/>
    <mergeCell ref="R37:Y37"/>
    <mergeCell ref="Z37:AC37"/>
    <mergeCell ref="AD37:AK37"/>
    <mergeCell ref="AL37:AO37"/>
    <mergeCell ref="AQ37:AY37"/>
    <mergeCell ref="AZ37:BF37"/>
    <mergeCell ref="BG37:BU37"/>
    <mergeCell ref="BV37:CB37"/>
    <mergeCell ref="CD37:CQ37"/>
    <mergeCell ref="DD37:DK37"/>
    <mergeCell ref="DL37:DV37"/>
    <mergeCell ref="DW37:EC37"/>
    <mergeCell ref="BG35:CB35"/>
    <mergeCell ref="Z35:AC35"/>
    <mergeCell ref="DW39:EC39"/>
    <mergeCell ref="B40:Q40"/>
    <mergeCell ref="R40:Y40"/>
    <mergeCell ref="Z40:AC40"/>
    <mergeCell ref="AD40:AK40"/>
    <mergeCell ref="AL40:AO40"/>
    <mergeCell ref="AQ40:AY40"/>
    <mergeCell ref="DL38:DV38"/>
    <mergeCell ref="DW38:EC38"/>
    <mergeCell ref="B39:Q39"/>
    <mergeCell ref="R39:Y39"/>
    <mergeCell ref="Z39:AC39"/>
    <mergeCell ref="AD39:AK39"/>
    <mergeCell ref="AL39:AO39"/>
    <mergeCell ref="AQ39:AY39"/>
    <mergeCell ref="AZ39:BF39"/>
    <mergeCell ref="BG39:BU39"/>
    <mergeCell ref="CZ39:DC39"/>
    <mergeCell ref="DD39:DK39"/>
    <mergeCell ref="DL39:DV39"/>
    <mergeCell ref="BV39:CB39"/>
    <mergeCell ref="CD39:CQ39"/>
    <mergeCell ref="CR39:CY39"/>
    <mergeCell ref="B38:Q38"/>
    <mergeCell ref="DW41:EC41"/>
    <mergeCell ref="DW40:EC40"/>
    <mergeCell ref="B41:Q41"/>
    <mergeCell ref="R41:Y41"/>
    <mergeCell ref="Z41:AC41"/>
    <mergeCell ref="AD41:AK41"/>
    <mergeCell ref="AL41:AO41"/>
    <mergeCell ref="AZ40:BF40"/>
    <mergeCell ref="BG40:BK42"/>
    <mergeCell ref="BM40:BU40"/>
    <mergeCell ref="CR40:CY40"/>
    <mergeCell ref="BV42:CB42"/>
    <mergeCell ref="CD42:CQ42"/>
    <mergeCell ref="CR42:CY42"/>
    <mergeCell ref="CZ40:DC40"/>
    <mergeCell ref="DD40:DK40"/>
    <mergeCell ref="DL40:DV40"/>
    <mergeCell ref="Z42:AC42"/>
    <mergeCell ref="AD42:AK42"/>
    <mergeCell ref="AL42:AO42"/>
    <mergeCell ref="AQ42:AY42"/>
    <mergeCell ref="CD41:CQ41"/>
    <mergeCell ref="CR41:CY41"/>
    <mergeCell ref="CZ41:DC41"/>
    <mergeCell ref="AQ41:AY41"/>
    <mergeCell ref="AZ41:BF41"/>
    <mergeCell ref="BM41:BU41"/>
    <mergeCell ref="BV41:CB41"/>
    <mergeCell ref="BV40:CB40"/>
    <mergeCell ref="CD40:CQ40"/>
    <mergeCell ref="DD41:DK41"/>
    <mergeCell ref="DL41:DV41"/>
    <mergeCell ref="B44:Q44"/>
    <mergeCell ref="R44:Y44"/>
    <mergeCell ref="Z44:AC44"/>
    <mergeCell ref="AD44:AK44"/>
    <mergeCell ref="AL44:AO44"/>
    <mergeCell ref="CD44:CE48"/>
    <mergeCell ref="DD42:DK42"/>
    <mergeCell ref="DL42:DV42"/>
    <mergeCell ref="DD44:DK44"/>
    <mergeCell ref="DL44:DV44"/>
    <mergeCell ref="B48:CB48"/>
    <mergeCell ref="CR48:CY48"/>
    <mergeCell ref="CZ48:DC48"/>
    <mergeCell ref="DD48:DK48"/>
    <mergeCell ref="DL48:DV48"/>
    <mergeCell ref="CF45:CQ45"/>
    <mergeCell ref="DW44:EC44"/>
    <mergeCell ref="CZ43:DC43"/>
    <mergeCell ref="DD43:DK43"/>
    <mergeCell ref="DL43:DV43"/>
    <mergeCell ref="DW43:EC43"/>
    <mergeCell ref="CZ42:DC42"/>
    <mergeCell ref="B42:Q42"/>
    <mergeCell ref="R42:Y42"/>
    <mergeCell ref="CF44:CQ44"/>
    <mergeCell ref="CR44:CY44"/>
    <mergeCell ref="CZ44:DC44"/>
    <mergeCell ref="DW42:EC42"/>
    <mergeCell ref="B43:Q43"/>
    <mergeCell ref="R43:Y43"/>
    <mergeCell ref="Z43:AC43"/>
    <mergeCell ref="AD43:AK43"/>
    <mergeCell ref="AL43:AO43"/>
    <mergeCell ref="CD43:CQ43"/>
    <mergeCell ref="CR43:CY43"/>
    <mergeCell ref="AZ42:BF42"/>
    <mergeCell ref="BM42:BU42"/>
    <mergeCell ref="CR45:CY45"/>
    <mergeCell ref="CZ45:DC45"/>
    <mergeCell ref="DD45:DK45"/>
    <mergeCell ref="DL45:DV45"/>
    <mergeCell ref="DW45:EC45"/>
    <mergeCell ref="CF46:CQ46"/>
    <mergeCell ref="CR46:CY46"/>
    <mergeCell ref="CZ46:DC46"/>
    <mergeCell ref="DD46:DK46"/>
    <mergeCell ref="DL46:DV46"/>
    <mergeCell ref="DW46:EC46"/>
    <mergeCell ref="DW48:EC48"/>
    <mergeCell ref="B47:CB47"/>
    <mergeCell ref="CF47:CQ47"/>
    <mergeCell ref="CD49:CQ49"/>
    <mergeCell ref="CR49:CY49"/>
    <mergeCell ref="CZ49:DC49"/>
    <mergeCell ref="DD49:DK49"/>
    <mergeCell ref="DL49:DV49"/>
    <mergeCell ref="DW49:EC49"/>
    <mergeCell ref="CR47:CY47"/>
    <mergeCell ref="CZ47:DC47"/>
    <mergeCell ref="DD47:DK47"/>
    <mergeCell ref="DL47:DV47"/>
    <mergeCell ref="DW47:EC47"/>
    <mergeCell ref="CF48:CQ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5" zoomScaleNormal="75" zoomScaleSheetLayoutView="70" workbookViewId="0">
      <selection activeCell="BS18" sqref="BS19:CG19"/>
    </sheetView>
  </sheetViews>
  <sheetFormatPr defaultColWidth="0" defaultRowHeight="13.2" zeroHeight="1" x14ac:dyDescent="0.2"/>
  <cols>
    <col min="1" max="130" width="2.77734375" style="222" customWidth="1"/>
    <col min="131" max="131" width="1.6640625" style="222" customWidth="1"/>
    <col min="132" max="16384" width="9" style="222" hidden="1"/>
  </cols>
  <sheetData>
    <row r="1" spans="1:131" ht="11.25" customHeight="1" thickBot="1" x14ac:dyDescent="0.25">
      <c r="A1" s="218"/>
      <c r="B1" s="218"/>
      <c r="C1" s="218"/>
      <c r="D1" s="218"/>
      <c r="E1" s="218"/>
      <c r="F1" s="218"/>
      <c r="G1" s="218"/>
      <c r="H1" s="218"/>
      <c r="I1" s="218"/>
      <c r="J1" s="218"/>
      <c r="K1" s="218"/>
      <c r="L1" s="218"/>
      <c r="M1" s="218"/>
      <c r="N1" s="219"/>
      <c r="O1" s="219"/>
      <c r="P1" s="219"/>
      <c r="Q1" s="219"/>
      <c r="R1" s="219"/>
      <c r="S1" s="219"/>
      <c r="T1" s="219"/>
      <c r="U1" s="219"/>
      <c r="V1" s="219"/>
      <c r="W1" s="219"/>
      <c r="X1" s="219"/>
      <c r="Y1" s="219"/>
      <c r="Z1" s="219"/>
      <c r="AA1" s="219"/>
      <c r="AB1" s="219"/>
      <c r="AC1" s="219"/>
      <c r="AD1" s="219"/>
      <c r="AE1" s="219"/>
      <c r="AF1" s="219"/>
      <c r="AG1" s="219"/>
      <c r="AH1" s="219"/>
      <c r="AI1" s="219"/>
      <c r="AJ1" s="219"/>
      <c r="AK1" s="219"/>
      <c r="AL1" s="219"/>
      <c r="AM1" s="219"/>
      <c r="AN1" s="219"/>
      <c r="AO1" s="219"/>
      <c r="AP1" s="219"/>
      <c r="AQ1" s="219"/>
      <c r="AR1" s="219"/>
      <c r="AS1" s="219"/>
      <c r="AT1" s="219"/>
      <c r="AU1" s="219"/>
      <c r="AV1" s="219"/>
      <c r="AW1" s="219"/>
      <c r="AX1" s="219"/>
      <c r="AY1" s="219"/>
      <c r="AZ1" s="219"/>
      <c r="BA1" s="219"/>
      <c r="BB1" s="219"/>
      <c r="BC1" s="219"/>
      <c r="BD1" s="219"/>
      <c r="BE1" s="219"/>
      <c r="BF1" s="219"/>
      <c r="BG1" s="219"/>
      <c r="BH1" s="219"/>
      <c r="BI1" s="219"/>
      <c r="BJ1" s="219"/>
      <c r="BK1" s="219"/>
      <c r="BL1" s="219"/>
      <c r="BM1" s="219"/>
      <c r="BN1" s="219"/>
      <c r="BO1" s="219"/>
      <c r="BP1" s="219"/>
      <c r="BQ1" s="219"/>
      <c r="BR1" s="219"/>
      <c r="BS1" s="219"/>
      <c r="BT1" s="219"/>
      <c r="BU1" s="219"/>
      <c r="BV1" s="219"/>
      <c r="BW1" s="219"/>
      <c r="BX1" s="219"/>
      <c r="BY1" s="219"/>
      <c r="BZ1" s="219"/>
      <c r="CA1" s="219"/>
      <c r="CB1" s="219"/>
      <c r="CC1" s="219"/>
      <c r="CD1" s="219"/>
      <c r="CE1" s="219"/>
      <c r="CF1" s="219"/>
      <c r="CG1" s="219"/>
      <c r="CH1" s="219"/>
      <c r="CI1" s="219"/>
      <c r="CJ1" s="219"/>
      <c r="CK1" s="219"/>
      <c r="CL1" s="219"/>
      <c r="CM1" s="219"/>
      <c r="CN1" s="219"/>
      <c r="CO1" s="219"/>
      <c r="CP1" s="219"/>
      <c r="CQ1" s="219"/>
      <c r="CR1" s="219"/>
      <c r="CS1" s="219"/>
      <c r="CT1" s="219"/>
      <c r="CU1" s="219"/>
      <c r="CV1" s="219"/>
      <c r="CW1" s="219"/>
      <c r="CX1" s="219"/>
      <c r="CY1" s="219"/>
      <c r="CZ1" s="219"/>
      <c r="DA1" s="219"/>
      <c r="DB1" s="219"/>
      <c r="DC1" s="219"/>
      <c r="DD1" s="219"/>
      <c r="DE1" s="219"/>
      <c r="DF1" s="219"/>
      <c r="DG1" s="219"/>
      <c r="DH1" s="219"/>
      <c r="DI1" s="219"/>
      <c r="DJ1" s="219"/>
      <c r="DK1" s="219"/>
      <c r="DL1" s="219"/>
      <c r="DM1" s="219"/>
      <c r="DN1" s="219"/>
      <c r="DO1" s="219"/>
      <c r="DP1" s="219"/>
      <c r="DQ1" s="220"/>
      <c r="DR1" s="220"/>
      <c r="DS1" s="220"/>
      <c r="DT1" s="220"/>
      <c r="DU1" s="220"/>
      <c r="DV1" s="220"/>
      <c r="DW1" s="220"/>
      <c r="DX1" s="220"/>
      <c r="DY1" s="220"/>
      <c r="DZ1" s="220"/>
      <c r="EA1" s="221"/>
    </row>
    <row r="2" spans="1:131" ht="26.25" customHeight="1" thickBot="1" x14ac:dyDescent="0.25">
      <c r="A2" s="753" t="s">
        <v>368</v>
      </c>
      <c r="B2" s="753"/>
      <c r="C2" s="753"/>
      <c r="D2" s="753"/>
      <c r="E2" s="753"/>
      <c r="F2" s="753"/>
      <c r="G2" s="753"/>
      <c r="H2" s="753"/>
      <c r="I2" s="753"/>
      <c r="J2" s="753"/>
      <c r="K2" s="753"/>
      <c r="L2" s="753"/>
      <c r="M2" s="753"/>
      <c r="N2" s="753"/>
      <c r="O2" s="753"/>
      <c r="P2" s="753"/>
      <c r="Q2" s="753"/>
      <c r="R2" s="753"/>
      <c r="S2" s="753"/>
      <c r="T2" s="753"/>
      <c r="U2" s="753"/>
      <c r="V2" s="753"/>
      <c r="W2" s="753"/>
      <c r="X2" s="753"/>
      <c r="Y2" s="753"/>
      <c r="Z2" s="753"/>
      <c r="AA2" s="753"/>
      <c r="AB2" s="753"/>
      <c r="AC2" s="753"/>
      <c r="AD2" s="753"/>
      <c r="AE2" s="753"/>
      <c r="AF2" s="753"/>
      <c r="AG2" s="753"/>
      <c r="AH2" s="753"/>
      <c r="AI2" s="753"/>
      <c r="AJ2" s="753"/>
      <c r="AK2" s="753"/>
      <c r="AL2" s="753"/>
      <c r="AM2" s="753"/>
      <c r="AN2" s="753"/>
      <c r="AO2" s="753"/>
      <c r="AP2" s="753"/>
      <c r="AQ2" s="753"/>
      <c r="AR2" s="753"/>
      <c r="AS2" s="753"/>
      <c r="AT2" s="753"/>
      <c r="AU2" s="753"/>
      <c r="AV2" s="753"/>
      <c r="AW2" s="753"/>
      <c r="AX2" s="753"/>
      <c r="AY2" s="753"/>
      <c r="AZ2" s="753"/>
      <c r="BA2" s="753"/>
      <c r="BB2" s="753"/>
      <c r="BC2" s="753"/>
      <c r="BD2" s="753"/>
      <c r="BE2" s="753"/>
      <c r="BF2" s="753"/>
      <c r="BG2" s="753"/>
      <c r="BH2" s="753"/>
      <c r="BI2" s="753"/>
      <c r="BJ2" s="219"/>
      <c r="BK2" s="219"/>
      <c r="BL2" s="219"/>
      <c r="BM2" s="219"/>
      <c r="BN2" s="219"/>
      <c r="BO2" s="219"/>
      <c r="BP2" s="219"/>
      <c r="BQ2" s="219"/>
      <c r="BR2" s="219"/>
      <c r="BS2" s="219"/>
      <c r="BT2" s="219"/>
      <c r="BU2" s="219"/>
      <c r="BV2" s="219"/>
      <c r="BW2" s="219"/>
      <c r="BX2" s="219"/>
      <c r="BY2" s="219"/>
      <c r="BZ2" s="219"/>
      <c r="CA2" s="219"/>
      <c r="CB2" s="219"/>
      <c r="CC2" s="219"/>
      <c r="CD2" s="219"/>
      <c r="CE2" s="219"/>
      <c r="CF2" s="219"/>
      <c r="CG2" s="219"/>
      <c r="CH2" s="219"/>
      <c r="CI2" s="219"/>
      <c r="CJ2" s="219"/>
      <c r="CK2" s="219"/>
      <c r="CL2" s="219"/>
      <c r="CM2" s="219"/>
      <c r="CN2" s="219"/>
      <c r="CO2" s="219"/>
      <c r="CP2" s="219"/>
      <c r="CQ2" s="219"/>
      <c r="CR2" s="219"/>
      <c r="CS2" s="219"/>
      <c r="CT2" s="219"/>
      <c r="CU2" s="219"/>
      <c r="CV2" s="219"/>
      <c r="CW2" s="219"/>
      <c r="CX2" s="219"/>
      <c r="CY2" s="219"/>
      <c r="CZ2" s="219"/>
      <c r="DA2" s="219"/>
      <c r="DB2" s="219"/>
      <c r="DC2" s="219"/>
      <c r="DD2" s="219"/>
      <c r="DE2" s="219"/>
      <c r="DF2" s="219"/>
      <c r="DG2" s="219"/>
      <c r="DH2" s="219"/>
      <c r="DI2" s="219"/>
      <c r="DJ2" s="754" t="s">
        <v>369</v>
      </c>
      <c r="DK2" s="755"/>
      <c r="DL2" s="755"/>
      <c r="DM2" s="755"/>
      <c r="DN2" s="755"/>
      <c r="DO2" s="756"/>
      <c r="DP2" s="219"/>
      <c r="DQ2" s="754" t="s">
        <v>370</v>
      </c>
      <c r="DR2" s="755"/>
      <c r="DS2" s="755"/>
      <c r="DT2" s="755"/>
      <c r="DU2" s="755"/>
      <c r="DV2" s="755"/>
      <c r="DW2" s="755"/>
      <c r="DX2" s="755"/>
      <c r="DY2" s="755"/>
      <c r="DZ2" s="756"/>
      <c r="EA2" s="221"/>
    </row>
    <row r="3" spans="1:131" ht="11.25" customHeight="1" x14ac:dyDescent="0.2">
      <c r="A3" s="219"/>
      <c r="B3" s="219"/>
      <c r="C3" s="219"/>
      <c r="D3" s="219"/>
      <c r="E3" s="219"/>
      <c r="F3" s="219"/>
      <c r="G3" s="219"/>
      <c r="H3" s="219"/>
      <c r="I3" s="219"/>
      <c r="J3" s="219"/>
      <c r="K3" s="219"/>
      <c r="L3" s="219"/>
      <c r="M3" s="219"/>
      <c r="N3" s="219"/>
      <c r="O3" s="219"/>
      <c r="P3" s="219"/>
      <c r="Q3" s="219"/>
      <c r="R3" s="219"/>
      <c r="S3" s="219"/>
      <c r="T3" s="219"/>
      <c r="U3" s="219"/>
      <c r="V3" s="219"/>
      <c r="W3" s="219"/>
      <c r="X3" s="219"/>
      <c r="Y3" s="219"/>
      <c r="Z3" s="219"/>
      <c r="AA3" s="219"/>
      <c r="AB3" s="219"/>
      <c r="AC3" s="219"/>
      <c r="AD3" s="219"/>
      <c r="AE3" s="219"/>
      <c r="AF3" s="219"/>
      <c r="AG3" s="219"/>
      <c r="AH3" s="219"/>
      <c r="AI3" s="219"/>
      <c r="AJ3" s="219"/>
      <c r="AK3" s="219"/>
      <c r="AL3" s="219"/>
      <c r="AM3" s="219"/>
      <c r="AN3" s="219"/>
      <c r="AO3" s="219"/>
      <c r="AP3" s="219"/>
      <c r="AQ3" s="219"/>
      <c r="AR3" s="219"/>
      <c r="AS3" s="219"/>
      <c r="AT3" s="219"/>
      <c r="AU3" s="219"/>
      <c r="AV3" s="219"/>
      <c r="AW3" s="219"/>
      <c r="AX3" s="219"/>
      <c r="AY3" s="219"/>
      <c r="AZ3" s="219"/>
      <c r="BA3" s="219"/>
      <c r="BB3" s="219"/>
      <c r="BC3" s="219"/>
      <c r="BD3" s="219"/>
      <c r="BE3" s="219"/>
      <c r="BF3" s="219"/>
      <c r="BG3" s="219"/>
      <c r="BH3" s="219"/>
      <c r="BI3" s="219"/>
      <c r="BJ3" s="219"/>
      <c r="BK3" s="219"/>
      <c r="BL3" s="219"/>
      <c r="BM3" s="219"/>
      <c r="BN3" s="219"/>
      <c r="BO3" s="219"/>
      <c r="BP3" s="219"/>
      <c r="BQ3" s="219"/>
      <c r="BR3" s="219"/>
      <c r="BS3" s="219"/>
      <c r="BT3" s="219"/>
      <c r="BU3" s="219"/>
      <c r="BV3" s="219"/>
      <c r="BW3" s="219"/>
      <c r="BX3" s="219"/>
      <c r="BY3" s="219"/>
      <c r="BZ3" s="219"/>
      <c r="CA3" s="219"/>
      <c r="CB3" s="219"/>
      <c r="CC3" s="219"/>
      <c r="CD3" s="219"/>
      <c r="CE3" s="219"/>
      <c r="CF3" s="219"/>
      <c r="CG3" s="219"/>
      <c r="CH3" s="219"/>
      <c r="CI3" s="219"/>
      <c r="CJ3" s="219"/>
      <c r="CK3" s="219"/>
      <c r="CL3" s="219"/>
      <c r="CM3" s="219"/>
      <c r="CN3" s="219"/>
      <c r="CO3" s="219"/>
      <c r="CP3" s="219"/>
      <c r="CQ3" s="219"/>
      <c r="CR3" s="219"/>
      <c r="CS3" s="219"/>
      <c r="CT3" s="219"/>
      <c r="CU3" s="219"/>
      <c r="CV3" s="219"/>
      <c r="CW3" s="219"/>
      <c r="CX3" s="219"/>
      <c r="CY3" s="219"/>
      <c r="CZ3" s="219"/>
      <c r="DA3" s="219"/>
      <c r="DB3" s="219"/>
      <c r="DC3" s="219"/>
      <c r="DD3" s="219"/>
      <c r="DE3" s="219"/>
      <c r="DF3" s="219"/>
      <c r="DG3" s="219"/>
      <c r="DH3" s="219"/>
      <c r="DI3" s="219"/>
      <c r="DJ3" s="219"/>
      <c r="DK3" s="219"/>
      <c r="DL3" s="219"/>
      <c r="DM3" s="219"/>
      <c r="DN3" s="219"/>
      <c r="DO3" s="219"/>
      <c r="DP3" s="219"/>
      <c r="DQ3" s="219"/>
      <c r="DR3" s="219"/>
      <c r="DS3" s="219"/>
      <c r="DT3" s="219"/>
      <c r="DU3" s="219"/>
      <c r="DV3" s="219"/>
      <c r="DW3" s="219"/>
      <c r="DX3" s="219"/>
      <c r="DY3" s="219"/>
      <c r="DZ3" s="219"/>
      <c r="EA3" s="221"/>
    </row>
    <row r="4" spans="1:131" s="226" customFormat="1" ht="26.25" customHeight="1" thickBot="1" x14ac:dyDescent="0.25">
      <c r="A4" s="757" t="s">
        <v>371</v>
      </c>
      <c r="B4" s="757"/>
      <c r="C4" s="757"/>
      <c r="D4" s="757"/>
      <c r="E4" s="757"/>
      <c r="F4" s="757"/>
      <c r="G4" s="757"/>
      <c r="H4" s="757"/>
      <c r="I4" s="757"/>
      <c r="J4" s="757"/>
      <c r="K4" s="757"/>
      <c r="L4" s="757"/>
      <c r="M4" s="757"/>
      <c r="N4" s="757"/>
      <c r="O4" s="757"/>
      <c r="P4" s="757"/>
      <c r="Q4" s="757"/>
      <c r="R4" s="757"/>
      <c r="S4" s="757"/>
      <c r="T4" s="757"/>
      <c r="U4" s="757"/>
      <c r="V4" s="757"/>
      <c r="W4" s="757"/>
      <c r="X4" s="757"/>
      <c r="Y4" s="757"/>
      <c r="Z4" s="757"/>
      <c r="AA4" s="757"/>
      <c r="AB4" s="757"/>
      <c r="AC4" s="757"/>
      <c r="AD4" s="757"/>
      <c r="AE4" s="757"/>
      <c r="AF4" s="757"/>
      <c r="AG4" s="757"/>
      <c r="AH4" s="757"/>
      <c r="AI4" s="757"/>
      <c r="AJ4" s="757"/>
      <c r="AK4" s="757"/>
      <c r="AL4" s="757"/>
      <c r="AM4" s="757"/>
      <c r="AN4" s="757"/>
      <c r="AO4" s="757"/>
      <c r="AP4" s="757"/>
      <c r="AQ4" s="757"/>
      <c r="AR4" s="757"/>
      <c r="AS4" s="757"/>
      <c r="AT4" s="757"/>
      <c r="AU4" s="757"/>
      <c r="AV4" s="757"/>
      <c r="AW4" s="757"/>
      <c r="AX4" s="757"/>
      <c r="AY4" s="757"/>
      <c r="AZ4" s="223"/>
      <c r="BA4" s="223"/>
      <c r="BB4" s="223"/>
      <c r="BC4" s="223"/>
      <c r="BD4" s="223"/>
      <c r="BE4" s="224"/>
      <c r="BF4" s="224"/>
      <c r="BG4" s="224"/>
      <c r="BH4" s="224"/>
      <c r="BI4" s="224"/>
      <c r="BJ4" s="224"/>
      <c r="BK4" s="224"/>
      <c r="BL4" s="224"/>
      <c r="BM4" s="224"/>
      <c r="BN4" s="224"/>
      <c r="BO4" s="224"/>
      <c r="BP4" s="224"/>
      <c r="BQ4" s="758" t="s">
        <v>372</v>
      </c>
      <c r="BR4" s="758"/>
      <c r="BS4" s="758"/>
      <c r="BT4" s="758"/>
      <c r="BU4" s="758"/>
      <c r="BV4" s="758"/>
      <c r="BW4" s="758"/>
      <c r="BX4" s="758"/>
      <c r="BY4" s="758"/>
      <c r="BZ4" s="758"/>
      <c r="CA4" s="758"/>
      <c r="CB4" s="758"/>
      <c r="CC4" s="758"/>
      <c r="CD4" s="758"/>
      <c r="CE4" s="758"/>
      <c r="CF4" s="758"/>
      <c r="CG4" s="758"/>
      <c r="CH4" s="758"/>
      <c r="CI4" s="758"/>
      <c r="CJ4" s="758"/>
      <c r="CK4" s="758"/>
      <c r="CL4" s="758"/>
      <c r="CM4" s="758"/>
      <c r="CN4" s="758"/>
      <c r="CO4" s="758"/>
      <c r="CP4" s="758"/>
      <c r="CQ4" s="758"/>
      <c r="CR4" s="758"/>
      <c r="CS4" s="758"/>
      <c r="CT4" s="758"/>
      <c r="CU4" s="758"/>
      <c r="CV4" s="758"/>
      <c r="CW4" s="758"/>
      <c r="CX4" s="758"/>
      <c r="CY4" s="758"/>
      <c r="CZ4" s="758"/>
      <c r="DA4" s="758"/>
      <c r="DB4" s="758"/>
      <c r="DC4" s="758"/>
      <c r="DD4" s="758"/>
      <c r="DE4" s="758"/>
      <c r="DF4" s="758"/>
      <c r="DG4" s="758"/>
      <c r="DH4" s="758"/>
      <c r="DI4" s="758"/>
      <c r="DJ4" s="758"/>
      <c r="DK4" s="758"/>
      <c r="DL4" s="758"/>
      <c r="DM4" s="758"/>
      <c r="DN4" s="758"/>
      <c r="DO4" s="758"/>
      <c r="DP4" s="758"/>
      <c r="DQ4" s="758"/>
      <c r="DR4" s="758"/>
      <c r="DS4" s="758"/>
      <c r="DT4" s="758"/>
      <c r="DU4" s="758"/>
      <c r="DV4" s="758"/>
      <c r="DW4" s="758"/>
      <c r="DX4" s="758"/>
      <c r="DY4" s="758"/>
      <c r="DZ4" s="758"/>
      <c r="EA4" s="225"/>
    </row>
    <row r="5" spans="1:131" s="226" customFormat="1" ht="26.25" customHeight="1" x14ac:dyDescent="0.2">
      <c r="A5" s="759" t="s">
        <v>373</v>
      </c>
      <c r="B5" s="760"/>
      <c r="C5" s="760"/>
      <c r="D5" s="760"/>
      <c r="E5" s="760"/>
      <c r="F5" s="760"/>
      <c r="G5" s="760"/>
      <c r="H5" s="760"/>
      <c r="I5" s="760"/>
      <c r="J5" s="760"/>
      <c r="K5" s="760"/>
      <c r="L5" s="760"/>
      <c r="M5" s="760"/>
      <c r="N5" s="760"/>
      <c r="O5" s="760"/>
      <c r="P5" s="761"/>
      <c r="Q5" s="765" t="s">
        <v>374</v>
      </c>
      <c r="R5" s="766"/>
      <c r="S5" s="766"/>
      <c r="T5" s="766"/>
      <c r="U5" s="767"/>
      <c r="V5" s="765" t="s">
        <v>375</v>
      </c>
      <c r="W5" s="766"/>
      <c r="X5" s="766"/>
      <c r="Y5" s="766"/>
      <c r="Z5" s="767"/>
      <c r="AA5" s="765" t="s">
        <v>376</v>
      </c>
      <c r="AB5" s="766"/>
      <c r="AC5" s="766"/>
      <c r="AD5" s="766"/>
      <c r="AE5" s="766"/>
      <c r="AF5" s="771" t="s">
        <v>377</v>
      </c>
      <c r="AG5" s="766"/>
      <c r="AH5" s="766"/>
      <c r="AI5" s="766"/>
      <c r="AJ5" s="772"/>
      <c r="AK5" s="766" t="s">
        <v>378</v>
      </c>
      <c r="AL5" s="766"/>
      <c r="AM5" s="766"/>
      <c r="AN5" s="766"/>
      <c r="AO5" s="767"/>
      <c r="AP5" s="765" t="s">
        <v>379</v>
      </c>
      <c r="AQ5" s="766"/>
      <c r="AR5" s="766"/>
      <c r="AS5" s="766"/>
      <c r="AT5" s="767"/>
      <c r="AU5" s="765" t="s">
        <v>380</v>
      </c>
      <c r="AV5" s="766"/>
      <c r="AW5" s="766"/>
      <c r="AX5" s="766"/>
      <c r="AY5" s="772"/>
      <c r="AZ5" s="223"/>
      <c r="BA5" s="223"/>
      <c r="BB5" s="223"/>
      <c r="BC5" s="223"/>
      <c r="BD5" s="223"/>
      <c r="BE5" s="224"/>
      <c r="BF5" s="224"/>
      <c r="BG5" s="224"/>
      <c r="BH5" s="224"/>
      <c r="BI5" s="224"/>
      <c r="BJ5" s="224"/>
      <c r="BK5" s="224"/>
      <c r="BL5" s="224"/>
      <c r="BM5" s="224"/>
      <c r="BN5" s="224"/>
      <c r="BO5" s="224"/>
      <c r="BP5" s="224"/>
      <c r="BQ5" s="759" t="s">
        <v>381</v>
      </c>
      <c r="BR5" s="760"/>
      <c r="BS5" s="760"/>
      <c r="BT5" s="760"/>
      <c r="BU5" s="760"/>
      <c r="BV5" s="760"/>
      <c r="BW5" s="760"/>
      <c r="BX5" s="760"/>
      <c r="BY5" s="760"/>
      <c r="BZ5" s="760"/>
      <c r="CA5" s="760"/>
      <c r="CB5" s="760"/>
      <c r="CC5" s="760"/>
      <c r="CD5" s="760"/>
      <c r="CE5" s="760"/>
      <c r="CF5" s="760"/>
      <c r="CG5" s="761"/>
      <c r="CH5" s="765" t="s">
        <v>382</v>
      </c>
      <c r="CI5" s="766"/>
      <c r="CJ5" s="766"/>
      <c r="CK5" s="766"/>
      <c r="CL5" s="767"/>
      <c r="CM5" s="765" t="s">
        <v>383</v>
      </c>
      <c r="CN5" s="766"/>
      <c r="CO5" s="766"/>
      <c r="CP5" s="766"/>
      <c r="CQ5" s="767"/>
      <c r="CR5" s="765" t="s">
        <v>384</v>
      </c>
      <c r="CS5" s="766"/>
      <c r="CT5" s="766"/>
      <c r="CU5" s="766"/>
      <c r="CV5" s="767"/>
      <c r="CW5" s="765" t="s">
        <v>385</v>
      </c>
      <c r="CX5" s="766"/>
      <c r="CY5" s="766"/>
      <c r="CZ5" s="766"/>
      <c r="DA5" s="767"/>
      <c r="DB5" s="765" t="s">
        <v>386</v>
      </c>
      <c r="DC5" s="766"/>
      <c r="DD5" s="766"/>
      <c r="DE5" s="766"/>
      <c r="DF5" s="767"/>
      <c r="DG5" s="795" t="s">
        <v>387</v>
      </c>
      <c r="DH5" s="796"/>
      <c r="DI5" s="796"/>
      <c r="DJ5" s="796"/>
      <c r="DK5" s="797"/>
      <c r="DL5" s="795" t="s">
        <v>388</v>
      </c>
      <c r="DM5" s="796"/>
      <c r="DN5" s="796"/>
      <c r="DO5" s="796"/>
      <c r="DP5" s="797"/>
      <c r="DQ5" s="765" t="s">
        <v>389</v>
      </c>
      <c r="DR5" s="766"/>
      <c r="DS5" s="766"/>
      <c r="DT5" s="766"/>
      <c r="DU5" s="767"/>
      <c r="DV5" s="765" t="s">
        <v>380</v>
      </c>
      <c r="DW5" s="766"/>
      <c r="DX5" s="766"/>
      <c r="DY5" s="766"/>
      <c r="DZ5" s="772"/>
      <c r="EA5" s="225"/>
    </row>
    <row r="6" spans="1:131" s="226" customFormat="1" ht="26.25" customHeight="1" thickBot="1" x14ac:dyDescent="0.25">
      <c r="A6" s="762"/>
      <c r="B6" s="763"/>
      <c r="C6" s="763"/>
      <c r="D6" s="763"/>
      <c r="E6" s="763"/>
      <c r="F6" s="763"/>
      <c r="G6" s="763"/>
      <c r="H6" s="763"/>
      <c r="I6" s="763"/>
      <c r="J6" s="763"/>
      <c r="K6" s="763"/>
      <c r="L6" s="763"/>
      <c r="M6" s="763"/>
      <c r="N6" s="763"/>
      <c r="O6" s="763"/>
      <c r="P6" s="764"/>
      <c r="Q6" s="768"/>
      <c r="R6" s="769"/>
      <c r="S6" s="769"/>
      <c r="T6" s="769"/>
      <c r="U6" s="770"/>
      <c r="V6" s="768"/>
      <c r="W6" s="769"/>
      <c r="X6" s="769"/>
      <c r="Y6" s="769"/>
      <c r="Z6" s="770"/>
      <c r="AA6" s="768"/>
      <c r="AB6" s="769"/>
      <c r="AC6" s="769"/>
      <c r="AD6" s="769"/>
      <c r="AE6" s="769"/>
      <c r="AF6" s="773"/>
      <c r="AG6" s="769"/>
      <c r="AH6" s="769"/>
      <c r="AI6" s="769"/>
      <c r="AJ6" s="774"/>
      <c r="AK6" s="769"/>
      <c r="AL6" s="769"/>
      <c r="AM6" s="769"/>
      <c r="AN6" s="769"/>
      <c r="AO6" s="770"/>
      <c r="AP6" s="768"/>
      <c r="AQ6" s="769"/>
      <c r="AR6" s="769"/>
      <c r="AS6" s="769"/>
      <c r="AT6" s="770"/>
      <c r="AU6" s="768"/>
      <c r="AV6" s="769"/>
      <c r="AW6" s="769"/>
      <c r="AX6" s="769"/>
      <c r="AY6" s="774"/>
      <c r="AZ6" s="223"/>
      <c r="BA6" s="223"/>
      <c r="BB6" s="223"/>
      <c r="BC6" s="223"/>
      <c r="BD6" s="223"/>
      <c r="BE6" s="224"/>
      <c r="BF6" s="224"/>
      <c r="BG6" s="224"/>
      <c r="BH6" s="224"/>
      <c r="BI6" s="224"/>
      <c r="BJ6" s="224"/>
      <c r="BK6" s="224"/>
      <c r="BL6" s="224"/>
      <c r="BM6" s="224"/>
      <c r="BN6" s="224"/>
      <c r="BO6" s="224"/>
      <c r="BP6" s="224"/>
      <c r="BQ6" s="762"/>
      <c r="BR6" s="763"/>
      <c r="BS6" s="763"/>
      <c r="BT6" s="763"/>
      <c r="BU6" s="763"/>
      <c r="BV6" s="763"/>
      <c r="BW6" s="763"/>
      <c r="BX6" s="763"/>
      <c r="BY6" s="763"/>
      <c r="BZ6" s="763"/>
      <c r="CA6" s="763"/>
      <c r="CB6" s="763"/>
      <c r="CC6" s="763"/>
      <c r="CD6" s="763"/>
      <c r="CE6" s="763"/>
      <c r="CF6" s="763"/>
      <c r="CG6" s="764"/>
      <c r="CH6" s="768"/>
      <c r="CI6" s="769"/>
      <c r="CJ6" s="769"/>
      <c r="CK6" s="769"/>
      <c r="CL6" s="770"/>
      <c r="CM6" s="768"/>
      <c r="CN6" s="769"/>
      <c r="CO6" s="769"/>
      <c r="CP6" s="769"/>
      <c r="CQ6" s="770"/>
      <c r="CR6" s="768"/>
      <c r="CS6" s="769"/>
      <c r="CT6" s="769"/>
      <c r="CU6" s="769"/>
      <c r="CV6" s="770"/>
      <c r="CW6" s="768"/>
      <c r="CX6" s="769"/>
      <c r="CY6" s="769"/>
      <c r="CZ6" s="769"/>
      <c r="DA6" s="770"/>
      <c r="DB6" s="768"/>
      <c r="DC6" s="769"/>
      <c r="DD6" s="769"/>
      <c r="DE6" s="769"/>
      <c r="DF6" s="770"/>
      <c r="DG6" s="798"/>
      <c r="DH6" s="799"/>
      <c r="DI6" s="799"/>
      <c r="DJ6" s="799"/>
      <c r="DK6" s="800"/>
      <c r="DL6" s="798"/>
      <c r="DM6" s="799"/>
      <c r="DN6" s="799"/>
      <c r="DO6" s="799"/>
      <c r="DP6" s="800"/>
      <c r="DQ6" s="768"/>
      <c r="DR6" s="769"/>
      <c r="DS6" s="769"/>
      <c r="DT6" s="769"/>
      <c r="DU6" s="770"/>
      <c r="DV6" s="768"/>
      <c r="DW6" s="769"/>
      <c r="DX6" s="769"/>
      <c r="DY6" s="769"/>
      <c r="DZ6" s="774"/>
      <c r="EA6" s="225"/>
    </row>
    <row r="7" spans="1:131" s="226" customFormat="1" ht="26.25" customHeight="1" thickTop="1" x14ac:dyDescent="0.2">
      <c r="A7" s="227">
        <v>1</v>
      </c>
      <c r="B7" s="781" t="s">
        <v>390</v>
      </c>
      <c r="C7" s="782"/>
      <c r="D7" s="782"/>
      <c r="E7" s="782"/>
      <c r="F7" s="782"/>
      <c r="G7" s="782"/>
      <c r="H7" s="782"/>
      <c r="I7" s="782"/>
      <c r="J7" s="782"/>
      <c r="K7" s="782"/>
      <c r="L7" s="782"/>
      <c r="M7" s="782"/>
      <c r="N7" s="782"/>
      <c r="O7" s="782"/>
      <c r="P7" s="783"/>
      <c r="Q7" s="784">
        <v>33069</v>
      </c>
      <c r="R7" s="785"/>
      <c r="S7" s="785"/>
      <c r="T7" s="785"/>
      <c r="U7" s="785"/>
      <c r="V7" s="785">
        <v>31436</v>
      </c>
      <c r="W7" s="785"/>
      <c r="X7" s="785"/>
      <c r="Y7" s="785"/>
      <c r="Z7" s="785"/>
      <c r="AA7" s="785">
        <v>1633</v>
      </c>
      <c r="AB7" s="785"/>
      <c r="AC7" s="785"/>
      <c r="AD7" s="785"/>
      <c r="AE7" s="786"/>
      <c r="AF7" s="787">
        <v>1454</v>
      </c>
      <c r="AG7" s="788"/>
      <c r="AH7" s="788"/>
      <c r="AI7" s="788"/>
      <c r="AJ7" s="789"/>
      <c r="AK7" s="790">
        <v>2</v>
      </c>
      <c r="AL7" s="791"/>
      <c r="AM7" s="791"/>
      <c r="AN7" s="791"/>
      <c r="AO7" s="791"/>
      <c r="AP7" s="791">
        <v>1438</v>
      </c>
      <c r="AQ7" s="791"/>
      <c r="AR7" s="791"/>
      <c r="AS7" s="791"/>
      <c r="AT7" s="791"/>
      <c r="AU7" s="792"/>
      <c r="AV7" s="792"/>
      <c r="AW7" s="792"/>
      <c r="AX7" s="792"/>
      <c r="AY7" s="793"/>
      <c r="AZ7" s="223"/>
      <c r="BA7" s="223"/>
      <c r="BB7" s="223"/>
      <c r="BC7" s="223"/>
      <c r="BD7" s="223"/>
      <c r="BE7" s="224"/>
      <c r="BF7" s="224"/>
      <c r="BG7" s="224"/>
      <c r="BH7" s="224"/>
      <c r="BI7" s="224"/>
      <c r="BJ7" s="224"/>
      <c r="BK7" s="224"/>
      <c r="BL7" s="224"/>
      <c r="BM7" s="224"/>
      <c r="BN7" s="224"/>
      <c r="BO7" s="224"/>
      <c r="BP7" s="224"/>
      <c r="BQ7" s="227">
        <v>1</v>
      </c>
      <c r="BR7" s="228"/>
      <c r="BS7" s="778"/>
      <c r="BT7" s="779"/>
      <c r="BU7" s="779"/>
      <c r="BV7" s="779"/>
      <c r="BW7" s="779"/>
      <c r="BX7" s="779"/>
      <c r="BY7" s="779"/>
      <c r="BZ7" s="779"/>
      <c r="CA7" s="779"/>
      <c r="CB7" s="779"/>
      <c r="CC7" s="779"/>
      <c r="CD7" s="779"/>
      <c r="CE7" s="779"/>
      <c r="CF7" s="779"/>
      <c r="CG7" s="794"/>
      <c r="CH7" s="775"/>
      <c r="CI7" s="776"/>
      <c r="CJ7" s="776"/>
      <c r="CK7" s="776"/>
      <c r="CL7" s="777"/>
      <c r="CM7" s="775"/>
      <c r="CN7" s="776"/>
      <c r="CO7" s="776"/>
      <c r="CP7" s="776"/>
      <c r="CQ7" s="777"/>
      <c r="CR7" s="775"/>
      <c r="CS7" s="776"/>
      <c r="CT7" s="776"/>
      <c r="CU7" s="776"/>
      <c r="CV7" s="777"/>
      <c r="CW7" s="775"/>
      <c r="CX7" s="776"/>
      <c r="CY7" s="776"/>
      <c r="CZ7" s="776"/>
      <c r="DA7" s="777"/>
      <c r="DB7" s="775"/>
      <c r="DC7" s="776"/>
      <c r="DD7" s="776"/>
      <c r="DE7" s="776"/>
      <c r="DF7" s="777"/>
      <c r="DG7" s="775"/>
      <c r="DH7" s="776"/>
      <c r="DI7" s="776"/>
      <c r="DJ7" s="776"/>
      <c r="DK7" s="777"/>
      <c r="DL7" s="775"/>
      <c r="DM7" s="776"/>
      <c r="DN7" s="776"/>
      <c r="DO7" s="776"/>
      <c r="DP7" s="777"/>
      <c r="DQ7" s="775"/>
      <c r="DR7" s="776"/>
      <c r="DS7" s="776"/>
      <c r="DT7" s="776"/>
      <c r="DU7" s="777"/>
      <c r="DV7" s="778"/>
      <c r="DW7" s="779"/>
      <c r="DX7" s="779"/>
      <c r="DY7" s="779"/>
      <c r="DZ7" s="780"/>
      <c r="EA7" s="225"/>
    </row>
    <row r="8" spans="1:131" s="226" customFormat="1" ht="26.25" customHeight="1" x14ac:dyDescent="0.2">
      <c r="A8" s="229">
        <v>2</v>
      </c>
      <c r="B8" s="812" t="s">
        <v>391</v>
      </c>
      <c r="C8" s="813"/>
      <c r="D8" s="813"/>
      <c r="E8" s="813"/>
      <c r="F8" s="813"/>
      <c r="G8" s="813"/>
      <c r="H8" s="813"/>
      <c r="I8" s="813"/>
      <c r="J8" s="813"/>
      <c r="K8" s="813"/>
      <c r="L8" s="813"/>
      <c r="M8" s="813"/>
      <c r="N8" s="813"/>
      <c r="O8" s="813"/>
      <c r="P8" s="814"/>
      <c r="Q8" s="815">
        <v>2</v>
      </c>
      <c r="R8" s="816"/>
      <c r="S8" s="816"/>
      <c r="T8" s="816"/>
      <c r="U8" s="816"/>
      <c r="V8" s="816">
        <v>2</v>
      </c>
      <c r="W8" s="816"/>
      <c r="X8" s="816"/>
      <c r="Y8" s="816"/>
      <c r="Z8" s="816"/>
      <c r="AA8" s="816" t="s">
        <v>572</v>
      </c>
      <c r="AB8" s="816"/>
      <c r="AC8" s="816"/>
      <c r="AD8" s="816"/>
      <c r="AE8" s="817"/>
      <c r="AF8" s="818" t="s">
        <v>392</v>
      </c>
      <c r="AG8" s="819"/>
      <c r="AH8" s="819"/>
      <c r="AI8" s="819"/>
      <c r="AJ8" s="820"/>
      <c r="AK8" s="801">
        <v>2</v>
      </c>
      <c r="AL8" s="802"/>
      <c r="AM8" s="802"/>
      <c r="AN8" s="802"/>
      <c r="AO8" s="802"/>
      <c r="AP8" s="802">
        <v>4</v>
      </c>
      <c r="AQ8" s="802"/>
      <c r="AR8" s="802"/>
      <c r="AS8" s="802"/>
      <c r="AT8" s="802"/>
      <c r="AU8" s="803"/>
      <c r="AV8" s="803"/>
      <c r="AW8" s="803"/>
      <c r="AX8" s="803"/>
      <c r="AY8" s="804"/>
      <c r="AZ8" s="223"/>
      <c r="BA8" s="223"/>
      <c r="BB8" s="223"/>
      <c r="BC8" s="223"/>
      <c r="BD8" s="223"/>
      <c r="BE8" s="224"/>
      <c r="BF8" s="224"/>
      <c r="BG8" s="224"/>
      <c r="BH8" s="224"/>
      <c r="BI8" s="224"/>
      <c r="BJ8" s="224"/>
      <c r="BK8" s="224"/>
      <c r="BL8" s="224"/>
      <c r="BM8" s="224"/>
      <c r="BN8" s="224"/>
      <c r="BO8" s="224"/>
      <c r="BP8" s="224"/>
      <c r="BQ8" s="229">
        <v>2</v>
      </c>
      <c r="BR8" s="230"/>
      <c r="BS8" s="805"/>
      <c r="BT8" s="806"/>
      <c r="BU8" s="806"/>
      <c r="BV8" s="806"/>
      <c r="BW8" s="806"/>
      <c r="BX8" s="806"/>
      <c r="BY8" s="806"/>
      <c r="BZ8" s="806"/>
      <c r="CA8" s="806"/>
      <c r="CB8" s="806"/>
      <c r="CC8" s="806"/>
      <c r="CD8" s="806"/>
      <c r="CE8" s="806"/>
      <c r="CF8" s="806"/>
      <c r="CG8" s="807"/>
      <c r="CH8" s="808"/>
      <c r="CI8" s="809"/>
      <c r="CJ8" s="809"/>
      <c r="CK8" s="809"/>
      <c r="CL8" s="810"/>
      <c r="CM8" s="808"/>
      <c r="CN8" s="809"/>
      <c r="CO8" s="809"/>
      <c r="CP8" s="809"/>
      <c r="CQ8" s="810"/>
      <c r="CR8" s="808"/>
      <c r="CS8" s="809"/>
      <c r="CT8" s="809"/>
      <c r="CU8" s="809"/>
      <c r="CV8" s="810"/>
      <c r="CW8" s="808"/>
      <c r="CX8" s="809"/>
      <c r="CY8" s="809"/>
      <c r="CZ8" s="809"/>
      <c r="DA8" s="810"/>
      <c r="DB8" s="808"/>
      <c r="DC8" s="809"/>
      <c r="DD8" s="809"/>
      <c r="DE8" s="809"/>
      <c r="DF8" s="810"/>
      <c r="DG8" s="808"/>
      <c r="DH8" s="809"/>
      <c r="DI8" s="809"/>
      <c r="DJ8" s="809"/>
      <c r="DK8" s="810"/>
      <c r="DL8" s="808"/>
      <c r="DM8" s="809"/>
      <c r="DN8" s="809"/>
      <c r="DO8" s="809"/>
      <c r="DP8" s="810"/>
      <c r="DQ8" s="808"/>
      <c r="DR8" s="809"/>
      <c r="DS8" s="809"/>
      <c r="DT8" s="809"/>
      <c r="DU8" s="810"/>
      <c r="DV8" s="805"/>
      <c r="DW8" s="806"/>
      <c r="DX8" s="806"/>
      <c r="DY8" s="806"/>
      <c r="DZ8" s="811"/>
      <c r="EA8" s="225"/>
    </row>
    <row r="9" spans="1:131" s="226" customFormat="1" ht="26.25" customHeight="1" x14ac:dyDescent="0.2">
      <c r="A9" s="229">
        <v>3</v>
      </c>
      <c r="B9" s="812"/>
      <c r="C9" s="813"/>
      <c r="D9" s="813"/>
      <c r="E9" s="813"/>
      <c r="F9" s="813"/>
      <c r="G9" s="813"/>
      <c r="H9" s="813"/>
      <c r="I9" s="813"/>
      <c r="J9" s="813"/>
      <c r="K9" s="813"/>
      <c r="L9" s="813"/>
      <c r="M9" s="813"/>
      <c r="N9" s="813"/>
      <c r="O9" s="813"/>
      <c r="P9" s="814"/>
      <c r="Q9" s="815"/>
      <c r="R9" s="816"/>
      <c r="S9" s="816"/>
      <c r="T9" s="816"/>
      <c r="U9" s="816"/>
      <c r="V9" s="816"/>
      <c r="W9" s="816"/>
      <c r="X9" s="816"/>
      <c r="Y9" s="816"/>
      <c r="Z9" s="816"/>
      <c r="AA9" s="816"/>
      <c r="AB9" s="816"/>
      <c r="AC9" s="816"/>
      <c r="AD9" s="816"/>
      <c r="AE9" s="817"/>
      <c r="AF9" s="818"/>
      <c r="AG9" s="819"/>
      <c r="AH9" s="819"/>
      <c r="AI9" s="819"/>
      <c r="AJ9" s="820"/>
      <c r="AK9" s="801"/>
      <c r="AL9" s="802"/>
      <c r="AM9" s="802"/>
      <c r="AN9" s="802"/>
      <c r="AO9" s="802"/>
      <c r="AP9" s="802"/>
      <c r="AQ9" s="802"/>
      <c r="AR9" s="802"/>
      <c r="AS9" s="802"/>
      <c r="AT9" s="802"/>
      <c r="AU9" s="803"/>
      <c r="AV9" s="803"/>
      <c r="AW9" s="803"/>
      <c r="AX9" s="803"/>
      <c r="AY9" s="804"/>
      <c r="AZ9" s="223"/>
      <c r="BA9" s="223"/>
      <c r="BB9" s="223"/>
      <c r="BC9" s="223"/>
      <c r="BD9" s="223"/>
      <c r="BE9" s="224"/>
      <c r="BF9" s="224"/>
      <c r="BG9" s="224"/>
      <c r="BH9" s="224"/>
      <c r="BI9" s="224"/>
      <c r="BJ9" s="224"/>
      <c r="BK9" s="224"/>
      <c r="BL9" s="224"/>
      <c r="BM9" s="224"/>
      <c r="BN9" s="224"/>
      <c r="BO9" s="224"/>
      <c r="BP9" s="224"/>
      <c r="BQ9" s="229">
        <v>3</v>
      </c>
      <c r="BR9" s="230"/>
      <c r="BS9" s="805"/>
      <c r="BT9" s="806"/>
      <c r="BU9" s="806"/>
      <c r="BV9" s="806"/>
      <c r="BW9" s="806"/>
      <c r="BX9" s="806"/>
      <c r="BY9" s="806"/>
      <c r="BZ9" s="806"/>
      <c r="CA9" s="806"/>
      <c r="CB9" s="806"/>
      <c r="CC9" s="806"/>
      <c r="CD9" s="806"/>
      <c r="CE9" s="806"/>
      <c r="CF9" s="806"/>
      <c r="CG9" s="807"/>
      <c r="CH9" s="808"/>
      <c r="CI9" s="809"/>
      <c r="CJ9" s="809"/>
      <c r="CK9" s="809"/>
      <c r="CL9" s="810"/>
      <c r="CM9" s="808"/>
      <c r="CN9" s="809"/>
      <c r="CO9" s="809"/>
      <c r="CP9" s="809"/>
      <c r="CQ9" s="810"/>
      <c r="CR9" s="808"/>
      <c r="CS9" s="809"/>
      <c r="CT9" s="809"/>
      <c r="CU9" s="809"/>
      <c r="CV9" s="810"/>
      <c r="CW9" s="808"/>
      <c r="CX9" s="809"/>
      <c r="CY9" s="809"/>
      <c r="CZ9" s="809"/>
      <c r="DA9" s="810"/>
      <c r="DB9" s="808"/>
      <c r="DC9" s="809"/>
      <c r="DD9" s="809"/>
      <c r="DE9" s="809"/>
      <c r="DF9" s="810"/>
      <c r="DG9" s="808"/>
      <c r="DH9" s="809"/>
      <c r="DI9" s="809"/>
      <c r="DJ9" s="809"/>
      <c r="DK9" s="810"/>
      <c r="DL9" s="808"/>
      <c r="DM9" s="809"/>
      <c r="DN9" s="809"/>
      <c r="DO9" s="809"/>
      <c r="DP9" s="810"/>
      <c r="DQ9" s="808"/>
      <c r="DR9" s="809"/>
      <c r="DS9" s="809"/>
      <c r="DT9" s="809"/>
      <c r="DU9" s="810"/>
      <c r="DV9" s="805"/>
      <c r="DW9" s="806"/>
      <c r="DX9" s="806"/>
      <c r="DY9" s="806"/>
      <c r="DZ9" s="811"/>
      <c r="EA9" s="225"/>
    </row>
    <row r="10" spans="1:131" s="226" customFormat="1" ht="26.25" customHeight="1" x14ac:dyDescent="0.2">
      <c r="A10" s="229">
        <v>4</v>
      </c>
      <c r="B10" s="812"/>
      <c r="C10" s="813"/>
      <c r="D10" s="813"/>
      <c r="E10" s="813"/>
      <c r="F10" s="813"/>
      <c r="G10" s="813"/>
      <c r="H10" s="813"/>
      <c r="I10" s="813"/>
      <c r="J10" s="813"/>
      <c r="K10" s="813"/>
      <c r="L10" s="813"/>
      <c r="M10" s="813"/>
      <c r="N10" s="813"/>
      <c r="O10" s="813"/>
      <c r="P10" s="814"/>
      <c r="Q10" s="815"/>
      <c r="R10" s="816"/>
      <c r="S10" s="816"/>
      <c r="T10" s="816"/>
      <c r="U10" s="816"/>
      <c r="V10" s="816"/>
      <c r="W10" s="816"/>
      <c r="X10" s="816"/>
      <c r="Y10" s="816"/>
      <c r="Z10" s="816"/>
      <c r="AA10" s="816"/>
      <c r="AB10" s="816"/>
      <c r="AC10" s="816"/>
      <c r="AD10" s="816"/>
      <c r="AE10" s="817"/>
      <c r="AF10" s="818"/>
      <c r="AG10" s="819"/>
      <c r="AH10" s="819"/>
      <c r="AI10" s="819"/>
      <c r="AJ10" s="820"/>
      <c r="AK10" s="801"/>
      <c r="AL10" s="802"/>
      <c r="AM10" s="802"/>
      <c r="AN10" s="802"/>
      <c r="AO10" s="802"/>
      <c r="AP10" s="802"/>
      <c r="AQ10" s="802"/>
      <c r="AR10" s="802"/>
      <c r="AS10" s="802"/>
      <c r="AT10" s="802"/>
      <c r="AU10" s="803"/>
      <c r="AV10" s="803"/>
      <c r="AW10" s="803"/>
      <c r="AX10" s="803"/>
      <c r="AY10" s="804"/>
      <c r="AZ10" s="223"/>
      <c r="BA10" s="223"/>
      <c r="BB10" s="223"/>
      <c r="BC10" s="223"/>
      <c r="BD10" s="223"/>
      <c r="BE10" s="224"/>
      <c r="BF10" s="224"/>
      <c r="BG10" s="224"/>
      <c r="BH10" s="224"/>
      <c r="BI10" s="224"/>
      <c r="BJ10" s="224"/>
      <c r="BK10" s="224"/>
      <c r="BL10" s="224"/>
      <c r="BM10" s="224"/>
      <c r="BN10" s="224"/>
      <c r="BO10" s="224"/>
      <c r="BP10" s="224"/>
      <c r="BQ10" s="229">
        <v>4</v>
      </c>
      <c r="BR10" s="230"/>
      <c r="BS10" s="805"/>
      <c r="BT10" s="806"/>
      <c r="BU10" s="806"/>
      <c r="BV10" s="806"/>
      <c r="BW10" s="806"/>
      <c r="BX10" s="806"/>
      <c r="BY10" s="806"/>
      <c r="BZ10" s="806"/>
      <c r="CA10" s="806"/>
      <c r="CB10" s="806"/>
      <c r="CC10" s="806"/>
      <c r="CD10" s="806"/>
      <c r="CE10" s="806"/>
      <c r="CF10" s="806"/>
      <c r="CG10" s="807"/>
      <c r="CH10" s="808"/>
      <c r="CI10" s="809"/>
      <c r="CJ10" s="809"/>
      <c r="CK10" s="809"/>
      <c r="CL10" s="810"/>
      <c r="CM10" s="808"/>
      <c r="CN10" s="809"/>
      <c r="CO10" s="809"/>
      <c r="CP10" s="809"/>
      <c r="CQ10" s="810"/>
      <c r="CR10" s="808"/>
      <c r="CS10" s="809"/>
      <c r="CT10" s="809"/>
      <c r="CU10" s="809"/>
      <c r="CV10" s="810"/>
      <c r="CW10" s="808"/>
      <c r="CX10" s="809"/>
      <c r="CY10" s="809"/>
      <c r="CZ10" s="809"/>
      <c r="DA10" s="810"/>
      <c r="DB10" s="808"/>
      <c r="DC10" s="809"/>
      <c r="DD10" s="809"/>
      <c r="DE10" s="809"/>
      <c r="DF10" s="810"/>
      <c r="DG10" s="808"/>
      <c r="DH10" s="809"/>
      <c r="DI10" s="809"/>
      <c r="DJ10" s="809"/>
      <c r="DK10" s="810"/>
      <c r="DL10" s="808"/>
      <c r="DM10" s="809"/>
      <c r="DN10" s="809"/>
      <c r="DO10" s="809"/>
      <c r="DP10" s="810"/>
      <c r="DQ10" s="808"/>
      <c r="DR10" s="809"/>
      <c r="DS10" s="809"/>
      <c r="DT10" s="809"/>
      <c r="DU10" s="810"/>
      <c r="DV10" s="805"/>
      <c r="DW10" s="806"/>
      <c r="DX10" s="806"/>
      <c r="DY10" s="806"/>
      <c r="DZ10" s="811"/>
      <c r="EA10" s="225"/>
    </row>
    <row r="11" spans="1:131" s="226" customFormat="1" ht="26.25" customHeight="1" x14ac:dyDescent="0.2">
      <c r="A11" s="229">
        <v>5</v>
      </c>
      <c r="B11" s="812"/>
      <c r="C11" s="813"/>
      <c r="D11" s="813"/>
      <c r="E11" s="813"/>
      <c r="F11" s="813"/>
      <c r="G11" s="813"/>
      <c r="H11" s="813"/>
      <c r="I11" s="813"/>
      <c r="J11" s="813"/>
      <c r="K11" s="813"/>
      <c r="L11" s="813"/>
      <c r="M11" s="813"/>
      <c r="N11" s="813"/>
      <c r="O11" s="813"/>
      <c r="P11" s="814"/>
      <c r="Q11" s="815"/>
      <c r="R11" s="816"/>
      <c r="S11" s="816"/>
      <c r="T11" s="816"/>
      <c r="U11" s="816"/>
      <c r="V11" s="816"/>
      <c r="W11" s="816"/>
      <c r="X11" s="816"/>
      <c r="Y11" s="816"/>
      <c r="Z11" s="816"/>
      <c r="AA11" s="816"/>
      <c r="AB11" s="816"/>
      <c r="AC11" s="816"/>
      <c r="AD11" s="816"/>
      <c r="AE11" s="817"/>
      <c r="AF11" s="818"/>
      <c r="AG11" s="819"/>
      <c r="AH11" s="819"/>
      <c r="AI11" s="819"/>
      <c r="AJ11" s="820"/>
      <c r="AK11" s="801"/>
      <c r="AL11" s="802"/>
      <c r="AM11" s="802"/>
      <c r="AN11" s="802"/>
      <c r="AO11" s="802"/>
      <c r="AP11" s="802"/>
      <c r="AQ11" s="802"/>
      <c r="AR11" s="802"/>
      <c r="AS11" s="802"/>
      <c r="AT11" s="802"/>
      <c r="AU11" s="803"/>
      <c r="AV11" s="803"/>
      <c r="AW11" s="803"/>
      <c r="AX11" s="803"/>
      <c r="AY11" s="804"/>
      <c r="AZ11" s="223"/>
      <c r="BA11" s="223"/>
      <c r="BB11" s="223"/>
      <c r="BC11" s="223"/>
      <c r="BD11" s="223"/>
      <c r="BE11" s="224"/>
      <c r="BF11" s="224"/>
      <c r="BG11" s="224"/>
      <c r="BH11" s="224"/>
      <c r="BI11" s="224"/>
      <c r="BJ11" s="224"/>
      <c r="BK11" s="224"/>
      <c r="BL11" s="224"/>
      <c r="BM11" s="224"/>
      <c r="BN11" s="224"/>
      <c r="BO11" s="224"/>
      <c r="BP11" s="224"/>
      <c r="BQ11" s="229">
        <v>5</v>
      </c>
      <c r="BR11" s="230"/>
      <c r="BS11" s="805"/>
      <c r="BT11" s="806"/>
      <c r="BU11" s="806"/>
      <c r="BV11" s="806"/>
      <c r="BW11" s="806"/>
      <c r="BX11" s="806"/>
      <c r="BY11" s="806"/>
      <c r="BZ11" s="806"/>
      <c r="CA11" s="806"/>
      <c r="CB11" s="806"/>
      <c r="CC11" s="806"/>
      <c r="CD11" s="806"/>
      <c r="CE11" s="806"/>
      <c r="CF11" s="806"/>
      <c r="CG11" s="807"/>
      <c r="CH11" s="808"/>
      <c r="CI11" s="809"/>
      <c r="CJ11" s="809"/>
      <c r="CK11" s="809"/>
      <c r="CL11" s="810"/>
      <c r="CM11" s="808"/>
      <c r="CN11" s="809"/>
      <c r="CO11" s="809"/>
      <c r="CP11" s="809"/>
      <c r="CQ11" s="810"/>
      <c r="CR11" s="808"/>
      <c r="CS11" s="809"/>
      <c r="CT11" s="809"/>
      <c r="CU11" s="809"/>
      <c r="CV11" s="810"/>
      <c r="CW11" s="808"/>
      <c r="CX11" s="809"/>
      <c r="CY11" s="809"/>
      <c r="CZ11" s="809"/>
      <c r="DA11" s="810"/>
      <c r="DB11" s="808"/>
      <c r="DC11" s="809"/>
      <c r="DD11" s="809"/>
      <c r="DE11" s="809"/>
      <c r="DF11" s="810"/>
      <c r="DG11" s="808"/>
      <c r="DH11" s="809"/>
      <c r="DI11" s="809"/>
      <c r="DJ11" s="809"/>
      <c r="DK11" s="810"/>
      <c r="DL11" s="808"/>
      <c r="DM11" s="809"/>
      <c r="DN11" s="809"/>
      <c r="DO11" s="809"/>
      <c r="DP11" s="810"/>
      <c r="DQ11" s="808"/>
      <c r="DR11" s="809"/>
      <c r="DS11" s="809"/>
      <c r="DT11" s="809"/>
      <c r="DU11" s="810"/>
      <c r="DV11" s="805"/>
      <c r="DW11" s="806"/>
      <c r="DX11" s="806"/>
      <c r="DY11" s="806"/>
      <c r="DZ11" s="811"/>
      <c r="EA11" s="225"/>
    </row>
    <row r="12" spans="1:131" s="226" customFormat="1" ht="26.25" customHeight="1" x14ac:dyDescent="0.2">
      <c r="A12" s="229">
        <v>6</v>
      </c>
      <c r="B12" s="812"/>
      <c r="C12" s="813"/>
      <c r="D12" s="813"/>
      <c r="E12" s="813"/>
      <c r="F12" s="813"/>
      <c r="G12" s="813"/>
      <c r="H12" s="813"/>
      <c r="I12" s="813"/>
      <c r="J12" s="813"/>
      <c r="K12" s="813"/>
      <c r="L12" s="813"/>
      <c r="M12" s="813"/>
      <c r="N12" s="813"/>
      <c r="O12" s="813"/>
      <c r="P12" s="814"/>
      <c r="Q12" s="815"/>
      <c r="R12" s="816"/>
      <c r="S12" s="816"/>
      <c r="T12" s="816"/>
      <c r="U12" s="816"/>
      <c r="V12" s="816"/>
      <c r="W12" s="816"/>
      <c r="X12" s="816"/>
      <c r="Y12" s="816"/>
      <c r="Z12" s="816"/>
      <c r="AA12" s="816"/>
      <c r="AB12" s="816"/>
      <c r="AC12" s="816"/>
      <c r="AD12" s="816"/>
      <c r="AE12" s="817"/>
      <c r="AF12" s="818"/>
      <c r="AG12" s="819"/>
      <c r="AH12" s="819"/>
      <c r="AI12" s="819"/>
      <c r="AJ12" s="820"/>
      <c r="AK12" s="801"/>
      <c r="AL12" s="802"/>
      <c r="AM12" s="802"/>
      <c r="AN12" s="802"/>
      <c r="AO12" s="802"/>
      <c r="AP12" s="802"/>
      <c r="AQ12" s="802"/>
      <c r="AR12" s="802"/>
      <c r="AS12" s="802"/>
      <c r="AT12" s="802"/>
      <c r="AU12" s="803"/>
      <c r="AV12" s="803"/>
      <c r="AW12" s="803"/>
      <c r="AX12" s="803"/>
      <c r="AY12" s="804"/>
      <c r="AZ12" s="223"/>
      <c r="BA12" s="223"/>
      <c r="BB12" s="223"/>
      <c r="BC12" s="223"/>
      <c r="BD12" s="223"/>
      <c r="BE12" s="224"/>
      <c r="BF12" s="224"/>
      <c r="BG12" s="224"/>
      <c r="BH12" s="224"/>
      <c r="BI12" s="224"/>
      <c r="BJ12" s="224"/>
      <c r="BK12" s="224"/>
      <c r="BL12" s="224"/>
      <c r="BM12" s="224"/>
      <c r="BN12" s="224"/>
      <c r="BO12" s="224"/>
      <c r="BP12" s="224"/>
      <c r="BQ12" s="229">
        <v>6</v>
      </c>
      <c r="BR12" s="230"/>
      <c r="BS12" s="805"/>
      <c r="BT12" s="806"/>
      <c r="BU12" s="806"/>
      <c r="BV12" s="806"/>
      <c r="BW12" s="806"/>
      <c r="BX12" s="806"/>
      <c r="BY12" s="806"/>
      <c r="BZ12" s="806"/>
      <c r="CA12" s="806"/>
      <c r="CB12" s="806"/>
      <c r="CC12" s="806"/>
      <c r="CD12" s="806"/>
      <c r="CE12" s="806"/>
      <c r="CF12" s="806"/>
      <c r="CG12" s="807"/>
      <c r="CH12" s="808"/>
      <c r="CI12" s="809"/>
      <c r="CJ12" s="809"/>
      <c r="CK12" s="809"/>
      <c r="CL12" s="810"/>
      <c r="CM12" s="808"/>
      <c r="CN12" s="809"/>
      <c r="CO12" s="809"/>
      <c r="CP12" s="809"/>
      <c r="CQ12" s="810"/>
      <c r="CR12" s="808"/>
      <c r="CS12" s="809"/>
      <c r="CT12" s="809"/>
      <c r="CU12" s="809"/>
      <c r="CV12" s="810"/>
      <c r="CW12" s="808"/>
      <c r="CX12" s="809"/>
      <c r="CY12" s="809"/>
      <c r="CZ12" s="809"/>
      <c r="DA12" s="810"/>
      <c r="DB12" s="808"/>
      <c r="DC12" s="809"/>
      <c r="DD12" s="809"/>
      <c r="DE12" s="809"/>
      <c r="DF12" s="810"/>
      <c r="DG12" s="808"/>
      <c r="DH12" s="809"/>
      <c r="DI12" s="809"/>
      <c r="DJ12" s="809"/>
      <c r="DK12" s="810"/>
      <c r="DL12" s="808"/>
      <c r="DM12" s="809"/>
      <c r="DN12" s="809"/>
      <c r="DO12" s="809"/>
      <c r="DP12" s="810"/>
      <c r="DQ12" s="808"/>
      <c r="DR12" s="809"/>
      <c r="DS12" s="809"/>
      <c r="DT12" s="809"/>
      <c r="DU12" s="810"/>
      <c r="DV12" s="805"/>
      <c r="DW12" s="806"/>
      <c r="DX12" s="806"/>
      <c r="DY12" s="806"/>
      <c r="DZ12" s="811"/>
      <c r="EA12" s="225"/>
    </row>
    <row r="13" spans="1:131" s="226" customFormat="1" ht="26.25" customHeight="1" x14ac:dyDescent="0.2">
      <c r="A13" s="229">
        <v>7</v>
      </c>
      <c r="B13" s="812"/>
      <c r="C13" s="813"/>
      <c r="D13" s="813"/>
      <c r="E13" s="813"/>
      <c r="F13" s="813"/>
      <c r="G13" s="813"/>
      <c r="H13" s="813"/>
      <c r="I13" s="813"/>
      <c r="J13" s="813"/>
      <c r="K13" s="813"/>
      <c r="L13" s="813"/>
      <c r="M13" s="813"/>
      <c r="N13" s="813"/>
      <c r="O13" s="813"/>
      <c r="P13" s="814"/>
      <c r="Q13" s="815"/>
      <c r="R13" s="816"/>
      <c r="S13" s="816"/>
      <c r="T13" s="816"/>
      <c r="U13" s="816"/>
      <c r="V13" s="816"/>
      <c r="W13" s="816"/>
      <c r="X13" s="816"/>
      <c r="Y13" s="816"/>
      <c r="Z13" s="816"/>
      <c r="AA13" s="816"/>
      <c r="AB13" s="816"/>
      <c r="AC13" s="816"/>
      <c r="AD13" s="816"/>
      <c r="AE13" s="817"/>
      <c r="AF13" s="818"/>
      <c r="AG13" s="819"/>
      <c r="AH13" s="819"/>
      <c r="AI13" s="819"/>
      <c r="AJ13" s="820"/>
      <c r="AK13" s="801"/>
      <c r="AL13" s="802"/>
      <c r="AM13" s="802"/>
      <c r="AN13" s="802"/>
      <c r="AO13" s="802"/>
      <c r="AP13" s="802"/>
      <c r="AQ13" s="802"/>
      <c r="AR13" s="802"/>
      <c r="AS13" s="802"/>
      <c r="AT13" s="802"/>
      <c r="AU13" s="803"/>
      <c r="AV13" s="803"/>
      <c r="AW13" s="803"/>
      <c r="AX13" s="803"/>
      <c r="AY13" s="804"/>
      <c r="AZ13" s="223"/>
      <c r="BA13" s="223"/>
      <c r="BB13" s="223"/>
      <c r="BC13" s="223"/>
      <c r="BD13" s="223"/>
      <c r="BE13" s="224"/>
      <c r="BF13" s="224"/>
      <c r="BG13" s="224"/>
      <c r="BH13" s="224"/>
      <c r="BI13" s="224"/>
      <c r="BJ13" s="224"/>
      <c r="BK13" s="224"/>
      <c r="BL13" s="224"/>
      <c r="BM13" s="224"/>
      <c r="BN13" s="224"/>
      <c r="BO13" s="224"/>
      <c r="BP13" s="224"/>
      <c r="BQ13" s="229">
        <v>7</v>
      </c>
      <c r="BR13" s="230"/>
      <c r="BS13" s="805"/>
      <c r="BT13" s="806"/>
      <c r="BU13" s="806"/>
      <c r="BV13" s="806"/>
      <c r="BW13" s="806"/>
      <c r="BX13" s="806"/>
      <c r="BY13" s="806"/>
      <c r="BZ13" s="806"/>
      <c r="CA13" s="806"/>
      <c r="CB13" s="806"/>
      <c r="CC13" s="806"/>
      <c r="CD13" s="806"/>
      <c r="CE13" s="806"/>
      <c r="CF13" s="806"/>
      <c r="CG13" s="807"/>
      <c r="CH13" s="808"/>
      <c r="CI13" s="809"/>
      <c r="CJ13" s="809"/>
      <c r="CK13" s="809"/>
      <c r="CL13" s="810"/>
      <c r="CM13" s="808"/>
      <c r="CN13" s="809"/>
      <c r="CO13" s="809"/>
      <c r="CP13" s="809"/>
      <c r="CQ13" s="810"/>
      <c r="CR13" s="808"/>
      <c r="CS13" s="809"/>
      <c r="CT13" s="809"/>
      <c r="CU13" s="809"/>
      <c r="CV13" s="810"/>
      <c r="CW13" s="808"/>
      <c r="CX13" s="809"/>
      <c r="CY13" s="809"/>
      <c r="CZ13" s="809"/>
      <c r="DA13" s="810"/>
      <c r="DB13" s="808"/>
      <c r="DC13" s="809"/>
      <c r="DD13" s="809"/>
      <c r="DE13" s="809"/>
      <c r="DF13" s="810"/>
      <c r="DG13" s="808"/>
      <c r="DH13" s="809"/>
      <c r="DI13" s="809"/>
      <c r="DJ13" s="809"/>
      <c r="DK13" s="810"/>
      <c r="DL13" s="808"/>
      <c r="DM13" s="809"/>
      <c r="DN13" s="809"/>
      <c r="DO13" s="809"/>
      <c r="DP13" s="810"/>
      <c r="DQ13" s="808"/>
      <c r="DR13" s="809"/>
      <c r="DS13" s="809"/>
      <c r="DT13" s="809"/>
      <c r="DU13" s="810"/>
      <c r="DV13" s="805"/>
      <c r="DW13" s="806"/>
      <c r="DX13" s="806"/>
      <c r="DY13" s="806"/>
      <c r="DZ13" s="811"/>
      <c r="EA13" s="225"/>
    </row>
    <row r="14" spans="1:131" s="226" customFormat="1" ht="26.25" customHeight="1" x14ac:dyDescent="0.2">
      <c r="A14" s="229">
        <v>8</v>
      </c>
      <c r="B14" s="812"/>
      <c r="C14" s="813"/>
      <c r="D14" s="813"/>
      <c r="E14" s="813"/>
      <c r="F14" s="813"/>
      <c r="G14" s="813"/>
      <c r="H14" s="813"/>
      <c r="I14" s="813"/>
      <c r="J14" s="813"/>
      <c r="K14" s="813"/>
      <c r="L14" s="813"/>
      <c r="M14" s="813"/>
      <c r="N14" s="813"/>
      <c r="O14" s="813"/>
      <c r="P14" s="814"/>
      <c r="Q14" s="815"/>
      <c r="R14" s="816"/>
      <c r="S14" s="816"/>
      <c r="T14" s="816"/>
      <c r="U14" s="816"/>
      <c r="V14" s="816"/>
      <c r="W14" s="816"/>
      <c r="X14" s="816"/>
      <c r="Y14" s="816"/>
      <c r="Z14" s="816"/>
      <c r="AA14" s="816"/>
      <c r="AB14" s="816"/>
      <c r="AC14" s="816"/>
      <c r="AD14" s="816"/>
      <c r="AE14" s="817"/>
      <c r="AF14" s="818"/>
      <c r="AG14" s="819"/>
      <c r="AH14" s="819"/>
      <c r="AI14" s="819"/>
      <c r="AJ14" s="820"/>
      <c r="AK14" s="801"/>
      <c r="AL14" s="802"/>
      <c r="AM14" s="802"/>
      <c r="AN14" s="802"/>
      <c r="AO14" s="802"/>
      <c r="AP14" s="802"/>
      <c r="AQ14" s="802"/>
      <c r="AR14" s="802"/>
      <c r="AS14" s="802"/>
      <c r="AT14" s="802"/>
      <c r="AU14" s="803"/>
      <c r="AV14" s="803"/>
      <c r="AW14" s="803"/>
      <c r="AX14" s="803"/>
      <c r="AY14" s="804"/>
      <c r="AZ14" s="223"/>
      <c r="BA14" s="223"/>
      <c r="BB14" s="223"/>
      <c r="BC14" s="223"/>
      <c r="BD14" s="223"/>
      <c r="BE14" s="224"/>
      <c r="BF14" s="224"/>
      <c r="BG14" s="224"/>
      <c r="BH14" s="224"/>
      <c r="BI14" s="224"/>
      <c r="BJ14" s="224"/>
      <c r="BK14" s="224"/>
      <c r="BL14" s="224"/>
      <c r="BM14" s="224"/>
      <c r="BN14" s="224"/>
      <c r="BO14" s="224"/>
      <c r="BP14" s="224"/>
      <c r="BQ14" s="229">
        <v>8</v>
      </c>
      <c r="BR14" s="230"/>
      <c r="BS14" s="805"/>
      <c r="BT14" s="806"/>
      <c r="BU14" s="806"/>
      <c r="BV14" s="806"/>
      <c r="BW14" s="806"/>
      <c r="BX14" s="806"/>
      <c r="BY14" s="806"/>
      <c r="BZ14" s="806"/>
      <c r="CA14" s="806"/>
      <c r="CB14" s="806"/>
      <c r="CC14" s="806"/>
      <c r="CD14" s="806"/>
      <c r="CE14" s="806"/>
      <c r="CF14" s="806"/>
      <c r="CG14" s="807"/>
      <c r="CH14" s="808"/>
      <c r="CI14" s="809"/>
      <c r="CJ14" s="809"/>
      <c r="CK14" s="809"/>
      <c r="CL14" s="810"/>
      <c r="CM14" s="808"/>
      <c r="CN14" s="809"/>
      <c r="CO14" s="809"/>
      <c r="CP14" s="809"/>
      <c r="CQ14" s="810"/>
      <c r="CR14" s="808"/>
      <c r="CS14" s="809"/>
      <c r="CT14" s="809"/>
      <c r="CU14" s="809"/>
      <c r="CV14" s="810"/>
      <c r="CW14" s="808"/>
      <c r="CX14" s="809"/>
      <c r="CY14" s="809"/>
      <c r="CZ14" s="809"/>
      <c r="DA14" s="810"/>
      <c r="DB14" s="808"/>
      <c r="DC14" s="809"/>
      <c r="DD14" s="809"/>
      <c r="DE14" s="809"/>
      <c r="DF14" s="810"/>
      <c r="DG14" s="808"/>
      <c r="DH14" s="809"/>
      <c r="DI14" s="809"/>
      <c r="DJ14" s="809"/>
      <c r="DK14" s="810"/>
      <c r="DL14" s="808"/>
      <c r="DM14" s="809"/>
      <c r="DN14" s="809"/>
      <c r="DO14" s="809"/>
      <c r="DP14" s="810"/>
      <c r="DQ14" s="808"/>
      <c r="DR14" s="809"/>
      <c r="DS14" s="809"/>
      <c r="DT14" s="809"/>
      <c r="DU14" s="810"/>
      <c r="DV14" s="805"/>
      <c r="DW14" s="806"/>
      <c r="DX14" s="806"/>
      <c r="DY14" s="806"/>
      <c r="DZ14" s="811"/>
      <c r="EA14" s="225"/>
    </row>
    <row r="15" spans="1:131" s="226" customFormat="1" ht="26.25" customHeight="1" x14ac:dyDescent="0.2">
      <c r="A15" s="229">
        <v>9</v>
      </c>
      <c r="B15" s="812"/>
      <c r="C15" s="813"/>
      <c r="D15" s="813"/>
      <c r="E15" s="813"/>
      <c r="F15" s="813"/>
      <c r="G15" s="813"/>
      <c r="H15" s="813"/>
      <c r="I15" s="813"/>
      <c r="J15" s="813"/>
      <c r="K15" s="813"/>
      <c r="L15" s="813"/>
      <c r="M15" s="813"/>
      <c r="N15" s="813"/>
      <c r="O15" s="813"/>
      <c r="P15" s="814"/>
      <c r="Q15" s="815"/>
      <c r="R15" s="816"/>
      <c r="S15" s="816"/>
      <c r="T15" s="816"/>
      <c r="U15" s="816"/>
      <c r="V15" s="816"/>
      <c r="W15" s="816"/>
      <c r="X15" s="816"/>
      <c r="Y15" s="816"/>
      <c r="Z15" s="816"/>
      <c r="AA15" s="816"/>
      <c r="AB15" s="816"/>
      <c r="AC15" s="816"/>
      <c r="AD15" s="816"/>
      <c r="AE15" s="817"/>
      <c r="AF15" s="818"/>
      <c r="AG15" s="819"/>
      <c r="AH15" s="819"/>
      <c r="AI15" s="819"/>
      <c r="AJ15" s="820"/>
      <c r="AK15" s="801"/>
      <c r="AL15" s="802"/>
      <c r="AM15" s="802"/>
      <c r="AN15" s="802"/>
      <c r="AO15" s="802"/>
      <c r="AP15" s="802"/>
      <c r="AQ15" s="802"/>
      <c r="AR15" s="802"/>
      <c r="AS15" s="802"/>
      <c r="AT15" s="802"/>
      <c r="AU15" s="803"/>
      <c r="AV15" s="803"/>
      <c r="AW15" s="803"/>
      <c r="AX15" s="803"/>
      <c r="AY15" s="804"/>
      <c r="AZ15" s="223"/>
      <c r="BA15" s="223"/>
      <c r="BB15" s="223"/>
      <c r="BC15" s="223"/>
      <c r="BD15" s="223"/>
      <c r="BE15" s="224"/>
      <c r="BF15" s="224"/>
      <c r="BG15" s="224"/>
      <c r="BH15" s="224"/>
      <c r="BI15" s="224"/>
      <c r="BJ15" s="224"/>
      <c r="BK15" s="224"/>
      <c r="BL15" s="224"/>
      <c r="BM15" s="224"/>
      <c r="BN15" s="224"/>
      <c r="BO15" s="224"/>
      <c r="BP15" s="224"/>
      <c r="BQ15" s="229">
        <v>9</v>
      </c>
      <c r="BR15" s="230"/>
      <c r="BS15" s="805"/>
      <c r="BT15" s="806"/>
      <c r="BU15" s="806"/>
      <c r="BV15" s="806"/>
      <c r="BW15" s="806"/>
      <c r="BX15" s="806"/>
      <c r="BY15" s="806"/>
      <c r="BZ15" s="806"/>
      <c r="CA15" s="806"/>
      <c r="CB15" s="806"/>
      <c r="CC15" s="806"/>
      <c r="CD15" s="806"/>
      <c r="CE15" s="806"/>
      <c r="CF15" s="806"/>
      <c r="CG15" s="807"/>
      <c r="CH15" s="808"/>
      <c r="CI15" s="809"/>
      <c r="CJ15" s="809"/>
      <c r="CK15" s="809"/>
      <c r="CL15" s="810"/>
      <c r="CM15" s="808"/>
      <c r="CN15" s="809"/>
      <c r="CO15" s="809"/>
      <c r="CP15" s="809"/>
      <c r="CQ15" s="810"/>
      <c r="CR15" s="808"/>
      <c r="CS15" s="809"/>
      <c r="CT15" s="809"/>
      <c r="CU15" s="809"/>
      <c r="CV15" s="810"/>
      <c r="CW15" s="808"/>
      <c r="CX15" s="809"/>
      <c r="CY15" s="809"/>
      <c r="CZ15" s="809"/>
      <c r="DA15" s="810"/>
      <c r="DB15" s="808"/>
      <c r="DC15" s="809"/>
      <c r="DD15" s="809"/>
      <c r="DE15" s="809"/>
      <c r="DF15" s="810"/>
      <c r="DG15" s="808"/>
      <c r="DH15" s="809"/>
      <c r="DI15" s="809"/>
      <c r="DJ15" s="809"/>
      <c r="DK15" s="810"/>
      <c r="DL15" s="808"/>
      <c r="DM15" s="809"/>
      <c r="DN15" s="809"/>
      <c r="DO15" s="809"/>
      <c r="DP15" s="810"/>
      <c r="DQ15" s="808"/>
      <c r="DR15" s="809"/>
      <c r="DS15" s="809"/>
      <c r="DT15" s="809"/>
      <c r="DU15" s="810"/>
      <c r="DV15" s="805"/>
      <c r="DW15" s="806"/>
      <c r="DX15" s="806"/>
      <c r="DY15" s="806"/>
      <c r="DZ15" s="811"/>
      <c r="EA15" s="225"/>
    </row>
    <row r="16" spans="1:131" s="226" customFormat="1" ht="26.25" customHeight="1" x14ac:dyDescent="0.2">
      <c r="A16" s="229">
        <v>10</v>
      </c>
      <c r="B16" s="812"/>
      <c r="C16" s="813"/>
      <c r="D16" s="813"/>
      <c r="E16" s="813"/>
      <c r="F16" s="813"/>
      <c r="G16" s="813"/>
      <c r="H16" s="813"/>
      <c r="I16" s="813"/>
      <c r="J16" s="813"/>
      <c r="K16" s="813"/>
      <c r="L16" s="813"/>
      <c r="M16" s="813"/>
      <c r="N16" s="813"/>
      <c r="O16" s="813"/>
      <c r="P16" s="814"/>
      <c r="Q16" s="815"/>
      <c r="R16" s="816"/>
      <c r="S16" s="816"/>
      <c r="T16" s="816"/>
      <c r="U16" s="816"/>
      <c r="V16" s="816"/>
      <c r="W16" s="816"/>
      <c r="X16" s="816"/>
      <c r="Y16" s="816"/>
      <c r="Z16" s="816"/>
      <c r="AA16" s="816"/>
      <c r="AB16" s="816"/>
      <c r="AC16" s="816"/>
      <c r="AD16" s="816"/>
      <c r="AE16" s="817"/>
      <c r="AF16" s="818"/>
      <c r="AG16" s="819"/>
      <c r="AH16" s="819"/>
      <c r="AI16" s="819"/>
      <c r="AJ16" s="820"/>
      <c r="AK16" s="801"/>
      <c r="AL16" s="802"/>
      <c r="AM16" s="802"/>
      <c r="AN16" s="802"/>
      <c r="AO16" s="802"/>
      <c r="AP16" s="802"/>
      <c r="AQ16" s="802"/>
      <c r="AR16" s="802"/>
      <c r="AS16" s="802"/>
      <c r="AT16" s="802"/>
      <c r="AU16" s="803"/>
      <c r="AV16" s="803"/>
      <c r="AW16" s="803"/>
      <c r="AX16" s="803"/>
      <c r="AY16" s="804"/>
      <c r="AZ16" s="223"/>
      <c r="BA16" s="223"/>
      <c r="BB16" s="223"/>
      <c r="BC16" s="223"/>
      <c r="BD16" s="223"/>
      <c r="BE16" s="224"/>
      <c r="BF16" s="224"/>
      <c r="BG16" s="224"/>
      <c r="BH16" s="224"/>
      <c r="BI16" s="224"/>
      <c r="BJ16" s="224"/>
      <c r="BK16" s="224"/>
      <c r="BL16" s="224"/>
      <c r="BM16" s="224"/>
      <c r="BN16" s="224"/>
      <c r="BO16" s="224"/>
      <c r="BP16" s="224"/>
      <c r="BQ16" s="229">
        <v>10</v>
      </c>
      <c r="BR16" s="230"/>
      <c r="BS16" s="805"/>
      <c r="BT16" s="806"/>
      <c r="BU16" s="806"/>
      <c r="BV16" s="806"/>
      <c r="BW16" s="806"/>
      <c r="BX16" s="806"/>
      <c r="BY16" s="806"/>
      <c r="BZ16" s="806"/>
      <c r="CA16" s="806"/>
      <c r="CB16" s="806"/>
      <c r="CC16" s="806"/>
      <c r="CD16" s="806"/>
      <c r="CE16" s="806"/>
      <c r="CF16" s="806"/>
      <c r="CG16" s="807"/>
      <c r="CH16" s="808"/>
      <c r="CI16" s="809"/>
      <c r="CJ16" s="809"/>
      <c r="CK16" s="809"/>
      <c r="CL16" s="810"/>
      <c r="CM16" s="808"/>
      <c r="CN16" s="809"/>
      <c r="CO16" s="809"/>
      <c r="CP16" s="809"/>
      <c r="CQ16" s="810"/>
      <c r="CR16" s="808"/>
      <c r="CS16" s="809"/>
      <c r="CT16" s="809"/>
      <c r="CU16" s="809"/>
      <c r="CV16" s="810"/>
      <c r="CW16" s="808"/>
      <c r="CX16" s="809"/>
      <c r="CY16" s="809"/>
      <c r="CZ16" s="809"/>
      <c r="DA16" s="810"/>
      <c r="DB16" s="808"/>
      <c r="DC16" s="809"/>
      <c r="DD16" s="809"/>
      <c r="DE16" s="809"/>
      <c r="DF16" s="810"/>
      <c r="DG16" s="808"/>
      <c r="DH16" s="809"/>
      <c r="DI16" s="809"/>
      <c r="DJ16" s="809"/>
      <c r="DK16" s="810"/>
      <c r="DL16" s="808"/>
      <c r="DM16" s="809"/>
      <c r="DN16" s="809"/>
      <c r="DO16" s="809"/>
      <c r="DP16" s="810"/>
      <c r="DQ16" s="808"/>
      <c r="DR16" s="809"/>
      <c r="DS16" s="809"/>
      <c r="DT16" s="809"/>
      <c r="DU16" s="810"/>
      <c r="DV16" s="805"/>
      <c r="DW16" s="806"/>
      <c r="DX16" s="806"/>
      <c r="DY16" s="806"/>
      <c r="DZ16" s="811"/>
      <c r="EA16" s="225"/>
    </row>
    <row r="17" spans="1:131" s="226" customFormat="1" ht="26.25" customHeight="1" x14ac:dyDescent="0.2">
      <c r="A17" s="229">
        <v>11</v>
      </c>
      <c r="B17" s="812"/>
      <c r="C17" s="813"/>
      <c r="D17" s="813"/>
      <c r="E17" s="813"/>
      <c r="F17" s="813"/>
      <c r="G17" s="813"/>
      <c r="H17" s="813"/>
      <c r="I17" s="813"/>
      <c r="J17" s="813"/>
      <c r="K17" s="813"/>
      <c r="L17" s="813"/>
      <c r="M17" s="813"/>
      <c r="N17" s="813"/>
      <c r="O17" s="813"/>
      <c r="P17" s="814"/>
      <c r="Q17" s="815"/>
      <c r="R17" s="816"/>
      <c r="S17" s="816"/>
      <c r="T17" s="816"/>
      <c r="U17" s="816"/>
      <c r="V17" s="816"/>
      <c r="W17" s="816"/>
      <c r="X17" s="816"/>
      <c r="Y17" s="816"/>
      <c r="Z17" s="816"/>
      <c r="AA17" s="816"/>
      <c r="AB17" s="816"/>
      <c r="AC17" s="816"/>
      <c r="AD17" s="816"/>
      <c r="AE17" s="817"/>
      <c r="AF17" s="818"/>
      <c r="AG17" s="819"/>
      <c r="AH17" s="819"/>
      <c r="AI17" s="819"/>
      <c r="AJ17" s="820"/>
      <c r="AK17" s="801"/>
      <c r="AL17" s="802"/>
      <c r="AM17" s="802"/>
      <c r="AN17" s="802"/>
      <c r="AO17" s="802"/>
      <c r="AP17" s="802"/>
      <c r="AQ17" s="802"/>
      <c r="AR17" s="802"/>
      <c r="AS17" s="802"/>
      <c r="AT17" s="802"/>
      <c r="AU17" s="803"/>
      <c r="AV17" s="803"/>
      <c r="AW17" s="803"/>
      <c r="AX17" s="803"/>
      <c r="AY17" s="804"/>
      <c r="AZ17" s="223"/>
      <c r="BA17" s="223"/>
      <c r="BB17" s="223"/>
      <c r="BC17" s="223"/>
      <c r="BD17" s="223"/>
      <c r="BE17" s="224"/>
      <c r="BF17" s="224"/>
      <c r="BG17" s="224"/>
      <c r="BH17" s="224"/>
      <c r="BI17" s="224"/>
      <c r="BJ17" s="224"/>
      <c r="BK17" s="224"/>
      <c r="BL17" s="224"/>
      <c r="BM17" s="224"/>
      <c r="BN17" s="224"/>
      <c r="BO17" s="224"/>
      <c r="BP17" s="224"/>
      <c r="BQ17" s="229">
        <v>11</v>
      </c>
      <c r="BR17" s="230"/>
      <c r="BS17" s="805"/>
      <c r="BT17" s="806"/>
      <c r="BU17" s="806"/>
      <c r="BV17" s="806"/>
      <c r="BW17" s="806"/>
      <c r="BX17" s="806"/>
      <c r="BY17" s="806"/>
      <c r="BZ17" s="806"/>
      <c r="CA17" s="806"/>
      <c r="CB17" s="806"/>
      <c r="CC17" s="806"/>
      <c r="CD17" s="806"/>
      <c r="CE17" s="806"/>
      <c r="CF17" s="806"/>
      <c r="CG17" s="807"/>
      <c r="CH17" s="808"/>
      <c r="CI17" s="809"/>
      <c r="CJ17" s="809"/>
      <c r="CK17" s="809"/>
      <c r="CL17" s="810"/>
      <c r="CM17" s="808"/>
      <c r="CN17" s="809"/>
      <c r="CO17" s="809"/>
      <c r="CP17" s="809"/>
      <c r="CQ17" s="810"/>
      <c r="CR17" s="808"/>
      <c r="CS17" s="809"/>
      <c r="CT17" s="809"/>
      <c r="CU17" s="809"/>
      <c r="CV17" s="810"/>
      <c r="CW17" s="808"/>
      <c r="CX17" s="809"/>
      <c r="CY17" s="809"/>
      <c r="CZ17" s="809"/>
      <c r="DA17" s="810"/>
      <c r="DB17" s="808"/>
      <c r="DC17" s="809"/>
      <c r="DD17" s="809"/>
      <c r="DE17" s="809"/>
      <c r="DF17" s="810"/>
      <c r="DG17" s="808"/>
      <c r="DH17" s="809"/>
      <c r="DI17" s="809"/>
      <c r="DJ17" s="809"/>
      <c r="DK17" s="810"/>
      <c r="DL17" s="808"/>
      <c r="DM17" s="809"/>
      <c r="DN17" s="809"/>
      <c r="DO17" s="809"/>
      <c r="DP17" s="810"/>
      <c r="DQ17" s="808"/>
      <c r="DR17" s="809"/>
      <c r="DS17" s="809"/>
      <c r="DT17" s="809"/>
      <c r="DU17" s="810"/>
      <c r="DV17" s="805"/>
      <c r="DW17" s="806"/>
      <c r="DX17" s="806"/>
      <c r="DY17" s="806"/>
      <c r="DZ17" s="811"/>
      <c r="EA17" s="225"/>
    </row>
    <row r="18" spans="1:131" s="226" customFormat="1" ht="26.25" customHeight="1" x14ac:dyDescent="0.2">
      <c r="A18" s="229">
        <v>12</v>
      </c>
      <c r="B18" s="812"/>
      <c r="C18" s="813"/>
      <c r="D18" s="813"/>
      <c r="E18" s="813"/>
      <c r="F18" s="813"/>
      <c r="G18" s="813"/>
      <c r="H18" s="813"/>
      <c r="I18" s="813"/>
      <c r="J18" s="813"/>
      <c r="K18" s="813"/>
      <c r="L18" s="813"/>
      <c r="M18" s="813"/>
      <c r="N18" s="813"/>
      <c r="O18" s="813"/>
      <c r="P18" s="814"/>
      <c r="Q18" s="815"/>
      <c r="R18" s="816"/>
      <c r="S18" s="816"/>
      <c r="T18" s="816"/>
      <c r="U18" s="816"/>
      <c r="V18" s="816"/>
      <c r="W18" s="816"/>
      <c r="X18" s="816"/>
      <c r="Y18" s="816"/>
      <c r="Z18" s="816"/>
      <c r="AA18" s="816"/>
      <c r="AB18" s="816"/>
      <c r="AC18" s="816"/>
      <c r="AD18" s="816"/>
      <c r="AE18" s="817"/>
      <c r="AF18" s="818"/>
      <c r="AG18" s="819"/>
      <c r="AH18" s="819"/>
      <c r="AI18" s="819"/>
      <c r="AJ18" s="820"/>
      <c r="AK18" s="801"/>
      <c r="AL18" s="802"/>
      <c r="AM18" s="802"/>
      <c r="AN18" s="802"/>
      <c r="AO18" s="802"/>
      <c r="AP18" s="802"/>
      <c r="AQ18" s="802"/>
      <c r="AR18" s="802"/>
      <c r="AS18" s="802"/>
      <c r="AT18" s="802"/>
      <c r="AU18" s="803"/>
      <c r="AV18" s="803"/>
      <c r="AW18" s="803"/>
      <c r="AX18" s="803"/>
      <c r="AY18" s="804"/>
      <c r="AZ18" s="223"/>
      <c r="BA18" s="223"/>
      <c r="BB18" s="223"/>
      <c r="BC18" s="223"/>
      <c r="BD18" s="223"/>
      <c r="BE18" s="224"/>
      <c r="BF18" s="224"/>
      <c r="BG18" s="224"/>
      <c r="BH18" s="224"/>
      <c r="BI18" s="224"/>
      <c r="BJ18" s="224"/>
      <c r="BK18" s="224"/>
      <c r="BL18" s="224"/>
      <c r="BM18" s="224"/>
      <c r="BN18" s="224"/>
      <c r="BO18" s="224"/>
      <c r="BP18" s="224"/>
      <c r="BQ18" s="229">
        <v>12</v>
      </c>
      <c r="BR18" s="230"/>
      <c r="BS18" s="805"/>
      <c r="BT18" s="806"/>
      <c r="BU18" s="806"/>
      <c r="BV18" s="806"/>
      <c r="BW18" s="806"/>
      <c r="BX18" s="806"/>
      <c r="BY18" s="806"/>
      <c r="BZ18" s="806"/>
      <c r="CA18" s="806"/>
      <c r="CB18" s="806"/>
      <c r="CC18" s="806"/>
      <c r="CD18" s="806"/>
      <c r="CE18" s="806"/>
      <c r="CF18" s="806"/>
      <c r="CG18" s="807"/>
      <c r="CH18" s="808"/>
      <c r="CI18" s="809"/>
      <c r="CJ18" s="809"/>
      <c r="CK18" s="809"/>
      <c r="CL18" s="810"/>
      <c r="CM18" s="808"/>
      <c r="CN18" s="809"/>
      <c r="CO18" s="809"/>
      <c r="CP18" s="809"/>
      <c r="CQ18" s="810"/>
      <c r="CR18" s="808"/>
      <c r="CS18" s="809"/>
      <c r="CT18" s="809"/>
      <c r="CU18" s="809"/>
      <c r="CV18" s="810"/>
      <c r="CW18" s="808"/>
      <c r="CX18" s="809"/>
      <c r="CY18" s="809"/>
      <c r="CZ18" s="809"/>
      <c r="DA18" s="810"/>
      <c r="DB18" s="808"/>
      <c r="DC18" s="809"/>
      <c r="DD18" s="809"/>
      <c r="DE18" s="809"/>
      <c r="DF18" s="810"/>
      <c r="DG18" s="808"/>
      <c r="DH18" s="809"/>
      <c r="DI18" s="809"/>
      <c r="DJ18" s="809"/>
      <c r="DK18" s="810"/>
      <c r="DL18" s="808"/>
      <c r="DM18" s="809"/>
      <c r="DN18" s="809"/>
      <c r="DO18" s="809"/>
      <c r="DP18" s="810"/>
      <c r="DQ18" s="808"/>
      <c r="DR18" s="809"/>
      <c r="DS18" s="809"/>
      <c r="DT18" s="809"/>
      <c r="DU18" s="810"/>
      <c r="DV18" s="805"/>
      <c r="DW18" s="806"/>
      <c r="DX18" s="806"/>
      <c r="DY18" s="806"/>
      <c r="DZ18" s="811"/>
      <c r="EA18" s="225"/>
    </row>
    <row r="19" spans="1:131" s="226" customFormat="1" ht="26.25" customHeight="1" x14ac:dyDescent="0.2">
      <c r="A19" s="229">
        <v>13</v>
      </c>
      <c r="B19" s="812"/>
      <c r="C19" s="813"/>
      <c r="D19" s="813"/>
      <c r="E19" s="813"/>
      <c r="F19" s="813"/>
      <c r="G19" s="813"/>
      <c r="H19" s="813"/>
      <c r="I19" s="813"/>
      <c r="J19" s="813"/>
      <c r="K19" s="813"/>
      <c r="L19" s="813"/>
      <c r="M19" s="813"/>
      <c r="N19" s="813"/>
      <c r="O19" s="813"/>
      <c r="P19" s="814"/>
      <c r="Q19" s="815"/>
      <c r="R19" s="816"/>
      <c r="S19" s="816"/>
      <c r="T19" s="816"/>
      <c r="U19" s="816"/>
      <c r="V19" s="816"/>
      <c r="W19" s="816"/>
      <c r="X19" s="816"/>
      <c r="Y19" s="816"/>
      <c r="Z19" s="816"/>
      <c r="AA19" s="816"/>
      <c r="AB19" s="816"/>
      <c r="AC19" s="816"/>
      <c r="AD19" s="816"/>
      <c r="AE19" s="817"/>
      <c r="AF19" s="818"/>
      <c r="AG19" s="819"/>
      <c r="AH19" s="819"/>
      <c r="AI19" s="819"/>
      <c r="AJ19" s="820"/>
      <c r="AK19" s="801"/>
      <c r="AL19" s="802"/>
      <c r="AM19" s="802"/>
      <c r="AN19" s="802"/>
      <c r="AO19" s="802"/>
      <c r="AP19" s="802"/>
      <c r="AQ19" s="802"/>
      <c r="AR19" s="802"/>
      <c r="AS19" s="802"/>
      <c r="AT19" s="802"/>
      <c r="AU19" s="803"/>
      <c r="AV19" s="803"/>
      <c r="AW19" s="803"/>
      <c r="AX19" s="803"/>
      <c r="AY19" s="804"/>
      <c r="AZ19" s="223"/>
      <c r="BA19" s="223"/>
      <c r="BB19" s="223"/>
      <c r="BC19" s="223"/>
      <c r="BD19" s="223"/>
      <c r="BE19" s="224"/>
      <c r="BF19" s="224"/>
      <c r="BG19" s="224"/>
      <c r="BH19" s="224"/>
      <c r="BI19" s="224"/>
      <c r="BJ19" s="224"/>
      <c r="BK19" s="224"/>
      <c r="BL19" s="224"/>
      <c r="BM19" s="224"/>
      <c r="BN19" s="224"/>
      <c r="BO19" s="224"/>
      <c r="BP19" s="224"/>
      <c r="BQ19" s="229">
        <v>13</v>
      </c>
      <c r="BR19" s="230"/>
      <c r="BS19" s="805"/>
      <c r="BT19" s="806"/>
      <c r="BU19" s="806"/>
      <c r="BV19" s="806"/>
      <c r="BW19" s="806"/>
      <c r="BX19" s="806"/>
      <c r="BY19" s="806"/>
      <c r="BZ19" s="806"/>
      <c r="CA19" s="806"/>
      <c r="CB19" s="806"/>
      <c r="CC19" s="806"/>
      <c r="CD19" s="806"/>
      <c r="CE19" s="806"/>
      <c r="CF19" s="806"/>
      <c r="CG19" s="807"/>
      <c r="CH19" s="808"/>
      <c r="CI19" s="809"/>
      <c r="CJ19" s="809"/>
      <c r="CK19" s="809"/>
      <c r="CL19" s="810"/>
      <c r="CM19" s="808"/>
      <c r="CN19" s="809"/>
      <c r="CO19" s="809"/>
      <c r="CP19" s="809"/>
      <c r="CQ19" s="810"/>
      <c r="CR19" s="808"/>
      <c r="CS19" s="809"/>
      <c r="CT19" s="809"/>
      <c r="CU19" s="809"/>
      <c r="CV19" s="810"/>
      <c r="CW19" s="808"/>
      <c r="CX19" s="809"/>
      <c r="CY19" s="809"/>
      <c r="CZ19" s="809"/>
      <c r="DA19" s="810"/>
      <c r="DB19" s="808"/>
      <c r="DC19" s="809"/>
      <c r="DD19" s="809"/>
      <c r="DE19" s="809"/>
      <c r="DF19" s="810"/>
      <c r="DG19" s="808"/>
      <c r="DH19" s="809"/>
      <c r="DI19" s="809"/>
      <c r="DJ19" s="809"/>
      <c r="DK19" s="810"/>
      <c r="DL19" s="808"/>
      <c r="DM19" s="809"/>
      <c r="DN19" s="809"/>
      <c r="DO19" s="809"/>
      <c r="DP19" s="810"/>
      <c r="DQ19" s="808"/>
      <c r="DR19" s="809"/>
      <c r="DS19" s="809"/>
      <c r="DT19" s="809"/>
      <c r="DU19" s="810"/>
      <c r="DV19" s="805"/>
      <c r="DW19" s="806"/>
      <c r="DX19" s="806"/>
      <c r="DY19" s="806"/>
      <c r="DZ19" s="811"/>
      <c r="EA19" s="225"/>
    </row>
    <row r="20" spans="1:131" s="226" customFormat="1" ht="26.25" customHeight="1" x14ac:dyDescent="0.2">
      <c r="A20" s="229">
        <v>14</v>
      </c>
      <c r="B20" s="812"/>
      <c r="C20" s="813"/>
      <c r="D20" s="813"/>
      <c r="E20" s="813"/>
      <c r="F20" s="813"/>
      <c r="G20" s="813"/>
      <c r="H20" s="813"/>
      <c r="I20" s="813"/>
      <c r="J20" s="813"/>
      <c r="K20" s="813"/>
      <c r="L20" s="813"/>
      <c r="M20" s="813"/>
      <c r="N20" s="813"/>
      <c r="O20" s="813"/>
      <c r="P20" s="814"/>
      <c r="Q20" s="815"/>
      <c r="R20" s="816"/>
      <c r="S20" s="816"/>
      <c r="T20" s="816"/>
      <c r="U20" s="816"/>
      <c r="V20" s="816"/>
      <c r="W20" s="816"/>
      <c r="X20" s="816"/>
      <c r="Y20" s="816"/>
      <c r="Z20" s="816"/>
      <c r="AA20" s="816"/>
      <c r="AB20" s="816"/>
      <c r="AC20" s="816"/>
      <c r="AD20" s="816"/>
      <c r="AE20" s="817"/>
      <c r="AF20" s="818"/>
      <c r="AG20" s="819"/>
      <c r="AH20" s="819"/>
      <c r="AI20" s="819"/>
      <c r="AJ20" s="820"/>
      <c r="AK20" s="801"/>
      <c r="AL20" s="802"/>
      <c r="AM20" s="802"/>
      <c r="AN20" s="802"/>
      <c r="AO20" s="802"/>
      <c r="AP20" s="802"/>
      <c r="AQ20" s="802"/>
      <c r="AR20" s="802"/>
      <c r="AS20" s="802"/>
      <c r="AT20" s="802"/>
      <c r="AU20" s="803"/>
      <c r="AV20" s="803"/>
      <c r="AW20" s="803"/>
      <c r="AX20" s="803"/>
      <c r="AY20" s="804"/>
      <c r="AZ20" s="223"/>
      <c r="BA20" s="223"/>
      <c r="BB20" s="223"/>
      <c r="BC20" s="223"/>
      <c r="BD20" s="223"/>
      <c r="BE20" s="224"/>
      <c r="BF20" s="224"/>
      <c r="BG20" s="224"/>
      <c r="BH20" s="224"/>
      <c r="BI20" s="224"/>
      <c r="BJ20" s="224"/>
      <c r="BK20" s="224"/>
      <c r="BL20" s="224"/>
      <c r="BM20" s="224"/>
      <c r="BN20" s="224"/>
      <c r="BO20" s="224"/>
      <c r="BP20" s="224"/>
      <c r="BQ20" s="229">
        <v>14</v>
      </c>
      <c r="BR20" s="230"/>
      <c r="BS20" s="805"/>
      <c r="BT20" s="806"/>
      <c r="BU20" s="806"/>
      <c r="BV20" s="806"/>
      <c r="BW20" s="806"/>
      <c r="BX20" s="806"/>
      <c r="BY20" s="806"/>
      <c r="BZ20" s="806"/>
      <c r="CA20" s="806"/>
      <c r="CB20" s="806"/>
      <c r="CC20" s="806"/>
      <c r="CD20" s="806"/>
      <c r="CE20" s="806"/>
      <c r="CF20" s="806"/>
      <c r="CG20" s="807"/>
      <c r="CH20" s="808"/>
      <c r="CI20" s="809"/>
      <c r="CJ20" s="809"/>
      <c r="CK20" s="809"/>
      <c r="CL20" s="810"/>
      <c r="CM20" s="808"/>
      <c r="CN20" s="809"/>
      <c r="CO20" s="809"/>
      <c r="CP20" s="809"/>
      <c r="CQ20" s="810"/>
      <c r="CR20" s="808"/>
      <c r="CS20" s="809"/>
      <c r="CT20" s="809"/>
      <c r="CU20" s="809"/>
      <c r="CV20" s="810"/>
      <c r="CW20" s="808"/>
      <c r="CX20" s="809"/>
      <c r="CY20" s="809"/>
      <c r="CZ20" s="809"/>
      <c r="DA20" s="810"/>
      <c r="DB20" s="808"/>
      <c r="DC20" s="809"/>
      <c r="DD20" s="809"/>
      <c r="DE20" s="809"/>
      <c r="DF20" s="810"/>
      <c r="DG20" s="808"/>
      <c r="DH20" s="809"/>
      <c r="DI20" s="809"/>
      <c r="DJ20" s="809"/>
      <c r="DK20" s="810"/>
      <c r="DL20" s="808"/>
      <c r="DM20" s="809"/>
      <c r="DN20" s="809"/>
      <c r="DO20" s="809"/>
      <c r="DP20" s="810"/>
      <c r="DQ20" s="808"/>
      <c r="DR20" s="809"/>
      <c r="DS20" s="809"/>
      <c r="DT20" s="809"/>
      <c r="DU20" s="810"/>
      <c r="DV20" s="805"/>
      <c r="DW20" s="806"/>
      <c r="DX20" s="806"/>
      <c r="DY20" s="806"/>
      <c r="DZ20" s="811"/>
      <c r="EA20" s="225"/>
    </row>
    <row r="21" spans="1:131" s="226" customFormat="1" ht="26.25" customHeight="1" thickBot="1" x14ac:dyDescent="0.25">
      <c r="A21" s="229">
        <v>15</v>
      </c>
      <c r="B21" s="812"/>
      <c r="C21" s="813"/>
      <c r="D21" s="813"/>
      <c r="E21" s="813"/>
      <c r="F21" s="813"/>
      <c r="G21" s="813"/>
      <c r="H21" s="813"/>
      <c r="I21" s="813"/>
      <c r="J21" s="813"/>
      <c r="K21" s="813"/>
      <c r="L21" s="813"/>
      <c r="M21" s="813"/>
      <c r="N21" s="813"/>
      <c r="O21" s="813"/>
      <c r="P21" s="814"/>
      <c r="Q21" s="815"/>
      <c r="R21" s="816"/>
      <c r="S21" s="816"/>
      <c r="T21" s="816"/>
      <c r="U21" s="816"/>
      <c r="V21" s="816"/>
      <c r="W21" s="816"/>
      <c r="X21" s="816"/>
      <c r="Y21" s="816"/>
      <c r="Z21" s="816"/>
      <c r="AA21" s="816"/>
      <c r="AB21" s="816"/>
      <c r="AC21" s="816"/>
      <c r="AD21" s="816"/>
      <c r="AE21" s="817"/>
      <c r="AF21" s="818"/>
      <c r="AG21" s="819"/>
      <c r="AH21" s="819"/>
      <c r="AI21" s="819"/>
      <c r="AJ21" s="820"/>
      <c r="AK21" s="801"/>
      <c r="AL21" s="802"/>
      <c r="AM21" s="802"/>
      <c r="AN21" s="802"/>
      <c r="AO21" s="802"/>
      <c r="AP21" s="802"/>
      <c r="AQ21" s="802"/>
      <c r="AR21" s="802"/>
      <c r="AS21" s="802"/>
      <c r="AT21" s="802"/>
      <c r="AU21" s="803"/>
      <c r="AV21" s="803"/>
      <c r="AW21" s="803"/>
      <c r="AX21" s="803"/>
      <c r="AY21" s="804"/>
      <c r="AZ21" s="223"/>
      <c r="BA21" s="223"/>
      <c r="BB21" s="223"/>
      <c r="BC21" s="223"/>
      <c r="BD21" s="223"/>
      <c r="BE21" s="224"/>
      <c r="BF21" s="224"/>
      <c r="BG21" s="224"/>
      <c r="BH21" s="224"/>
      <c r="BI21" s="224"/>
      <c r="BJ21" s="224"/>
      <c r="BK21" s="224"/>
      <c r="BL21" s="224"/>
      <c r="BM21" s="224"/>
      <c r="BN21" s="224"/>
      <c r="BO21" s="224"/>
      <c r="BP21" s="224"/>
      <c r="BQ21" s="229">
        <v>15</v>
      </c>
      <c r="BR21" s="230"/>
      <c r="BS21" s="805"/>
      <c r="BT21" s="806"/>
      <c r="BU21" s="806"/>
      <c r="BV21" s="806"/>
      <c r="BW21" s="806"/>
      <c r="BX21" s="806"/>
      <c r="BY21" s="806"/>
      <c r="BZ21" s="806"/>
      <c r="CA21" s="806"/>
      <c r="CB21" s="806"/>
      <c r="CC21" s="806"/>
      <c r="CD21" s="806"/>
      <c r="CE21" s="806"/>
      <c r="CF21" s="806"/>
      <c r="CG21" s="807"/>
      <c r="CH21" s="808"/>
      <c r="CI21" s="809"/>
      <c r="CJ21" s="809"/>
      <c r="CK21" s="809"/>
      <c r="CL21" s="810"/>
      <c r="CM21" s="808"/>
      <c r="CN21" s="809"/>
      <c r="CO21" s="809"/>
      <c r="CP21" s="809"/>
      <c r="CQ21" s="810"/>
      <c r="CR21" s="808"/>
      <c r="CS21" s="809"/>
      <c r="CT21" s="809"/>
      <c r="CU21" s="809"/>
      <c r="CV21" s="810"/>
      <c r="CW21" s="808"/>
      <c r="CX21" s="809"/>
      <c r="CY21" s="809"/>
      <c r="CZ21" s="809"/>
      <c r="DA21" s="810"/>
      <c r="DB21" s="808"/>
      <c r="DC21" s="809"/>
      <c r="DD21" s="809"/>
      <c r="DE21" s="809"/>
      <c r="DF21" s="810"/>
      <c r="DG21" s="808"/>
      <c r="DH21" s="809"/>
      <c r="DI21" s="809"/>
      <c r="DJ21" s="809"/>
      <c r="DK21" s="810"/>
      <c r="DL21" s="808"/>
      <c r="DM21" s="809"/>
      <c r="DN21" s="809"/>
      <c r="DO21" s="809"/>
      <c r="DP21" s="810"/>
      <c r="DQ21" s="808"/>
      <c r="DR21" s="809"/>
      <c r="DS21" s="809"/>
      <c r="DT21" s="809"/>
      <c r="DU21" s="810"/>
      <c r="DV21" s="805"/>
      <c r="DW21" s="806"/>
      <c r="DX21" s="806"/>
      <c r="DY21" s="806"/>
      <c r="DZ21" s="811"/>
      <c r="EA21" s="225"/>
    </row>
    <row r="22" spans="1:131" s="226" customFormat="1" ht="26.25" customHeight="1" x14ac:dyDescent="0.2">
      <c r="A22" s="229">
        <v>16</v>
      </c>
      <c r="B22" s="812"/>
      <c r="C22" s="813"/>
      <c r="D22" s="813"/>
      <c r="E22" s="813"/>
      <c r="F22" s="813"/>
      <c r="G22" s="813"/>
      <c r="H22" s="813"/>
      <c r="I22" s="813"/>
      <c r="J22" s="813"/>
      <c r="K22" s="813"/>
      <c r="L22" s="813"/>
      <c r="M22" s="813"/>
      <c r="N22" s="813"/>
      <c r="O22" s="813"/>
      <c r="P22" s="814"/>
      <c r="Q22" s="831"/>
      <c r="R22" s="832"/>
      <c r="S22" s="832"/>
      <c r="T22" s="832"/>
      <c r="U22" s="832"/>
      <c r="V22" s="832"/>
      <c r="W22" s="832"/>
      <c r="X22" s="832"/>
      <c r="Y22" s="832"/>
      <c r="Z22" s="832"/>
      <c r="AA22" s="832"/>
      <c r="AB22" s="832"/>
      <c r="AC22" s="832"/>
      <c r="AD22" s="832"/>
      <c r="AE22" s="833"/>
      <c r="AF22" s="818"/>
      <c r="AG22" s="819"/>
      <c r="AH22" s="819"/>
      <c r="AI22" s="819"/>
      <c r="AJ22" s="820"/>
      <c r="AK22" s="834"/>
      <c r="AL22" s="835"/>
      <c r="AM22" s="835"/>
      <c r="AN22" s="835"/>
      <c r="AO22" s="835"/>
      <c r="AP22" s="835"/>
      <c r="AQ22" s="835"/>
      <c r="AR22" s="835"/>
      <c r="AS22" s="835"/>
      <c r="AT22" s="835"/>
      <c r="AU22" s="836"/>
      <c r="AV22" s="836"/>
      <c r="AW22" s="836"/>
      <c r="AX22" s="836"/>
      <c r="AY22" s="837"/>
      <c r="AZ22" s="838" t="s">
        <v>393</v>
      </c>
      <c r="BA22" s="838"/>
      <c r="BB22" s="838"/>
      <c r="BC22" s="838"/>
      <c r="BD22" s="839"/>
      <c r="BE22" s="224"/>
      <c r="BF22" s="224"/>
      <c r="BG22" s="224"/>
      <c r="BH22" s="224"/>
      <c r="BI22" s="224"/>
      <c r="BJ22" s="224"/>
      <c r="BK22" s="224"/>
      <c r="BL22" s="224"/>
      <c r="BM22" s="224"/>
      <c r="BN22" s="224"/>
      <c r="BO22" s="224"/>
      <c r="BP22" s="224"/>
      <c r="BQ22" s="229">
        <v>16</v>
      </c>
      <c r="BR22" s="230"/>
      <c r="BS22" s="805"/>
      <c r="BT22" s="806"/>
      <c r="BU22" s="806"/>
      <c r="BV22" s="806"/>
      <c r="BW22" s="806"/>
      <c r="BX22" s="806"/>
      <c r="BY22" s="806"/>
      <c r="BZ22" s="806"/>
      <c r="CA22" s="806"/>
      <c r="CB22" s="806"/>
      <c r="CC22" s="806"/>
      <c r="CD22" s="806"/>
      <c r="CE22" s="806"/>
      <c r="CF22" s="806"/>
      <c r="CG22" s="807"/>
      <c r="CH22" s="808"/>
      <c r="CI22" s="809"/>
      <c r="CJ22" s="809"/>
      <c r="CK22" s="809"/>
      <c r="CL22" s="810"/>
      <c r="CM22" s="808"/>
      <c r="CN22" s="809"/>
      <c r="CO22" s="809"/>
      <c r="CP22" s="809"/>
      <c r="CQ22" s="810"/>
      <c r="CR22" s="808"/>
      <c r="CS22" s="809"/>
      <c r="CT22" s="809"/>
      <c r="CU22" s="809"/>
      <c r="CV22" s="810"/>
      <c r="CW22" s="808"/>
      <c r="CX22" s="809"/>
      <c r="CY22" s="809"/>
      <c r="CZ22" s="809"/>
      <c r="DA22" s="810"/>
      <c r="DB22" s="808"/>
      <c r="DC22" s="809"/>
      <c r="DD22" s="809"/>
      <c r="DE22" s="809"/>
      <c r="DF22" s="810"/>
      <c r="DG22" s="808"/>
      <c r="DH22" s="809"/>
      <c r="DI22" s="809"/>
      <c r="DJ22" s="809"/>
      <c r="DK22" s="810"/>
      <c r="DL22" s="808"/>
      <c r="DM22" s="809"/>
      <c r="DN22" s="809"/>
      <c r="DO22" s="809"/>
      <c r="DP22" s="810"/>
      <c r="DQ22" s="808"/>
      <c r="DR22" s="809"/>
      <c r="DS22" s="809"/>
      <c r="DT22" s="809"/>
      <c r="DU22" s="810"/>
      <c r="DV22" s="805"/>
      <c r="DW22" s="806"/>
      <c r="DX22" s="806"/>
      <c r="DY22" s="806"/>
      <c r="DZ22" s="811"/>
      <c r="EA22" s="225"/>
    </row>
    <row r="23" spans="1:131" s="226" customFormat="1" ht="26.25" customHeight="1" thickBot="1" x14ac:dyDescent="0.25">
      <c r="A23" s="231" t="s">
        <v>394</v>
      </c>
      <c r="B23" s="821" t="s">
        <v>395</v>
      </c>
      <c r="C23" s="822"/>
      <c r="D23" s="822"/>
      <c r="E23" s="822"/>
      <c r="F23" s="822"/>
      <c r="G23" s="822"/>
      <c r="H23" s="822"/>
      <c r="I23" s="822"/>
      <c r="J23" s="822"/>
      <c r="K23" s="822"/>
      <c r="L23" s="822"/>
      <c r="M23" s="822"/>
      <c r="N23" s="822"/>
      <c r="O23" s="822"/>
      <c r="P23" s="823"/>
      <c r="Q23" s="824">
        <v>33071</v>
      </c>
      <c r="R23" s="825"/>
      <c r="S23" s="825"/>
      <c r="T23" s="825"/>
      <c r="U23" s="825"/>
      <c r="V23" s="825">
        <v>31438</v>
      </c>
      <c r="W23" s="825"/>
      <c r="X23" s="825"/>
      <c r="Y23" s="825"/>
      <c r="Z23" s="825"/>
      <c r="AA23" s="825">
        <v>1633</v>
      </c>
      <c r="AB23" s="825"/>
      <c r="AC23" s="825"/>
      <c r="AD23" s="825"/>
      <c r="AE23" s="826"/>
      <c r="AF23" s="827">
        <v>1454</v>
      </c>
      <c r="AG23" s="825"/>
      <c r="AH23" s="825"/>
      <c r="AI23" s="825"/>
      <c r="AJ23" s="828"/>
      <c r="AK23" s="829"/>
      <c r="AL23" s="830"/>
      <c r="AM23" s="830"/>
      <c r="AN23" s="830"/>
      <c r="AO23" s="830"/>
      <c r="AP23" s="825">
        <v>1442</v>
      </c>
      <c r="AQ23" s="825"/>
      <c r="AR23" s="825"/>
      <c r="AS23" s="825"/>
      <c r="AT23" s="825"/>
      <c r="AU23" s="841"/>
      <c r="AV23" s="841"/>
      <c r="AW23" s="841"/>
      <c r="AX23" s="841"/>
      <c r="AY23" s="842"/>
      <c r="AZ23" s="843" t="s">
        <v>129</v>
      </c>
      <c r="BA23" s="844"/>
      <c r="BB23" s="844"/>
      <c r="BC23" s="844"/>
      <c r="BD23" s="845"/>
      <c r="BE23" s="224"/>
      <c r="BF23" s="224"/>
      <c r="BG23" s="224"/>
      <c r="BH23" s="224"/>
      <c r="BI23" s="224"/>
      <c r="BJ23" s="224"/>
      <c r="BK23" s="224"/>
      <c r="BL23" s="224"/>
      <c r="BM23" s="224"/>
      <c r="BN23" s="224"/>
      <c r="BO23" s="224"/>
      <c r="BP23" s="224"/>
      <c r="BQ23" s="229">
        <v>17</v>
      </c>
      <c r="BR23" s="230"/>
      <c r="BS23" s="805"/>
      <c r="BT23" s="806"/>
      <c r="BU23" s="806"/>
      <c r="BV23" s="806"/>
      <c r="BW23" s="806"/>
      <c r="BX23" s="806"/>
      <c r="BY23" s="806"/>
      <c r="BZ23" s="806"/>
      <c r="CA23" s="806"/>
      <c r="CB23" s="806"/>
      <c r="CC23" s="806"/>
      <c r="CD23" s="806"/>
      <c r="CE23" s="806"/>
      <c r="CF23" s="806"/>
      <c r="CG23" s="807"/>
      <c r="CH23" s="808"/>
      <c r="CI23" s="809"/>
      <c r="CJ23" s="809"/>
      <c r="CK23" s="809"/>
      <c r="CL23" s="810"/>
      <c r="CM23" s="808"/>
      <c r="CN23" s="809"/>
      <c r="CO23" s="809"/>
      <c r="CP23" s="809"/>
      <c r="CQ23" s="810"/>
      <c r="CR23" s="808"/>
      <c r="CS23" s="809"/>
      <c r="CT23" s="809"/>
      <c r="CU23" s="809"/>
      <c r="CV23" s="810"/>
      <c r="CW23" s="808"/>
      <c r="CX23" s="809"/>
      <c r="CY23" s="809"/>
      <c r="CZ23" s="809"/>
      <c r="DA23" s="810"/>
      <c r="DB23" s="808"/>
      <c r="DC23" s="809"/>
      <c r="DD23" s="809"/>
      <c r="DE23" s="809"/>
      <c r="DF23" s="810"/>
      <c r="DG23" s="808"/>
      <c r="DH23" s="809"/>
      <c r="DI23" s="809"/>
      <c r="DJ23" s="809"/>
      <c r="DK23" s="810"/>
      <c r="DL23" s="808"/>
      <c r="DM23" s="809"/>
      <c r="DN23" s="809"/>
      <c r="DO23" s="809"/>
      <c r="DP23" s="810"/>
      <c r="DQ23" s="808"/>
      <c r="DR23" s="809"/>
      <c r="DS23" s="809"/>
      <c r="DT23" s="809"/>
      <c r="DU23" s="810"/>
      <c r="DV23" s="805"/>
      <c r="DW23" s="806"/>
      <c r="DX23" s="806"/>
      <c r="DY23" s="806"/>
      <c r="DZ23" s="811"/>
      <c r="EA23" s="225"/>
    </row>
    <row r="24" spans="1:131" s="226" customFormat="1" ht="26.25" customHeight="1" x14ac:dyDescent="0.2">
      <c r="A24" s="840" t="s">
        <v>396</v>
      </c>
      <c r="B24" s="840"/>
      <c r="C24" s="840"/>
      <c r="D24" s="840"/>
      <c r="E24" s="840"/>
      <c r="F24" s="840"/>
      <c r="G24" s="840"/>
      <c r="H24" s="840"/>
      <c r="I24" s="840"/>
      <c r="J24" s="840"/>
      <c r="K24" s="840"/>
      <c r="L24" s="840"/>
      <c r="M24" s="840"/>
      <c r="N24" s="840"/>
      <c r="O24" s="840"/>
      <c r="P24" s="840"/>
      <c r="Q24" s="840"/>
      <c r="R24" s="840"/>
      <c r="S24" s="840"/>
      <c r="T24" s="840"/>
      <c r="U24" s="840"/>
      <c r="V24" s="840"/>
      <c r="W24" s="840"/>
      <c r="X24" s="840"/>
      <c r="Y24" s="840"/>
      <c r="Z24" s="840"/>
      <c r="AA24" s="840"/>
      <c r="AB24" s="840"/>
      <c r="AC24" s="840"/>
      <c r="AD24" s="840"/>
      <c r="AE24" s="840"/>
      <c r="AF24" s="840"/>
      <c r="AG24" s="840"/>
      <c r="AH24" s="840"/>
      <c r="AI24" s="840"/>
      <c r="AJ24" s="840"/>
      <c r="AK24" s="840"/>
      <c r="AL24" s="840"/>
      <c r="AM24" s="840"/>
      <c r="AN24" s="840"/>
      <c r="AO24" s="840"/>
      <c r="AP24" s="840"/>
      <c r="AQ24" s="840"/>
      <c r="AR24" s="840"/>
      <c r="AS24" s="840"/>
      <c r="AT24" s="840"/>
      <c r="AU24" s="840"/>
      <c r="AV24" s="840"/>
      <c r="AW24" s="840"/>
      <c r="AX24" s="840"/>
      <c r="AY24" s="840"/>
      <c r="AZ24" s="223"/>
      <c r="BA24" s="223"/>
      <c r="BB24" s="223"/>
      <c r="BC24" s="223"/>
      <c r="BD24" s="223"/>
      <c r="BE24" s="224"/>
      <c r="BF24" s="224"/>
      <c r="BG24" s="224"/>
      <c r="BH24" s="224"/>
      <c r="BI24" s="224"/>
      <c r="BJ24" s="224"/>
      <c r="BK24" s="224"/>
      <c r="BL24" s="224"/>
      <c r="BM24" s="224"/>
      <c r="BN24" s="224"/>
      <c r="BO24" s="224"/>
      <c r="BP24" s="224"/>
      <c r="BQ24" s="229">
        <v>18</v>
      </c>
      <c r="BR24" s="230"/>
      <c r="BS24" s="805"/>
      <c r="BT24" s="806"/>
      <c r="BU24" s="806"/>
      <c r="BV24" s="806"/>
      <c r="BW24" s="806"/>
      <c r="BX24" s="806"/>
      <c r="BY24" s="806"/>
      <c r="BZ24" s="806"/>
      <c r="CA24" s="806"/>
      <c r="CB24" s="806"/>
      <c r="CC24" s="806"/>
      <c r="CD24" s="806"/>
      <c r="CE24" s="806"/>
      <c r="CF24" s="806"/>
      <c r="CG24" s="807"/>
      <c r="CH24" s="808"/>
      <c r="CI24" s="809"/>
      <c r="CJ24" s="809"/>
      <c r="CK24" s="809"/>
      <c r="CL24" s="810"/>
      <c r="CM24" s="808"/>
      <c r="CN24" s="809"/>
      <c r="CO24" s="809"/>
      <c r="CP24" s="809"/>
      <c r="CQ24" s="810"/>
      <c r="CR24" s="808"/>
      <c r="CS24" s="809"/>
      <c r="CT24" s="809"/>
      <c r="CU24" s="809"/>
      <c r="CV24" s="810"/>
      <c r="CW24" s="808"/>
      <c r="CX24" s="809"/>
      <c r="CY24" s="809"/>
      <c r="CZ24" s="809"/>
      <c r="DA24" s="810"/>
      <c r="DB24" s="808"/>
      <c r="DC24" s="809"/>
      <c r="DD24" s="809"/>
      <c r="DE24" s="809"/>
      <c r="DF24" s="810"/>
      <c r="DG24" s="808"/>
      <c r="DH24" s="809"/>
      <c r="DI24" s="809"/>
      <c r="DJ24" s="809"/>
      <c r="DK24" s="810"/>
      <c r="DL24" s="808"/>
      <c r="DM24" s="809"/>
      <c r="DN24" s="809"/>
      <c r="DO24" s="809"/>
      <c r="DP24" s="810"/>
      <c r="DQ24" s="808"/>
      <c r="DR24" s="809"/>
      <c r="DS24" s="809"/>
      <c r="DT24" s="809"/>
      <c r="DU24" s="810"/>
      <c r="DV24" s="805"/>
      <c r="DW24" s="806"/>
      <c r="DX24" s="806"/>
      <c r="DY24" s="806"/>
      <c r="DZ24" s="811"/>
      <c r="EA24" s="225"/>
    </row>
    <row r="25" spans="1:131" ht="26.25" customHeight="1" thickBot="1" x14ac:dyDescent="0.25">
      <c r="A25" s="757" t="s">
        <v>397</v>
      </c>
      <c r="B25" s="757"/>
      <c r="C25" s="757"/>
      <c r="D25" s="757"/>
      <c r="E25" s="757"/>
      <c r="F25" s="757"/>
      <c r="G25" s="757"/>
      <c r="H25" s="757"/>
      <c r="I25" s="757"/>
      <c r="J25" s="757"/>
      <c r="K25" s="757"/>
      <c r="L25" s="757"/>
      <c r="M25" s="757"/>
      <c r="N25" s="757"/>
      <c r="O25" s="757"/>
      <c r="P25" s="757"/>
      <c r="Q25" s="757"/>
      <c r="R25" s="757"/>
      <c r="S25" s="757"/>
      <c r="T25" s="757"/>
      <c r="U25" s="757"/>
      <c r="V25" s="757"/>
      <c r="W25" s="757"/>
      <c r="X25" s="757"/>
      <c r="Y25" s="757"/>
      <c r="Z25" s="757"/>
      <c r="AA25" s="757"/>
      <c r="AB25" s="757"/>
      <c r="AC25" s="757"/>
      <c r="AD25" s="757"/>
      <c r="AE25" s="757"/>
      <c r="AF25" s="757"/>
      <c r="AG25" s="757"/>
      <c r="AH25" s="757"/>
      <c r="AI25" s="757"/>
      <c r="AJ25" s="757"/>
      <c r="AK25" s="757"/>
      <c r="AL25" s="757"/>
      <c r="AM25" s="757"/>
      <c r="AN25" s="757"/>
      <c r="AO25" s="757"/>
      <c r="AP25" s="757"/>
      <c r="AQ25" s="757"/>
      <c r="AR25" s="757"/>
      <c r="AS25" s="757"/>
      <c r="AT25" s="757"/>
      <c r="AU25" s="757"/>
      <c r="AV25" s="757"/>
      <c r="AW25" s="757"/>
      <c r="AX25" s="757"/>
      <c r="AY25" s="757"/>
      <c r="AZ25" s="757"/>
      <c r="BA25" s="757"/>
      <c r="BB25" s="757"/>
      <c r="BC25" s="757"/>
      <c r="BD25" s="757"/>
      <c r="BE25" s="757"/>
      <c r="BF25" s="757"/>
      <c r="BG25" s="757"/>
      <c r="BH25" s="757"/>
      <c r="BI25" s="757"/>
      <c r="BJ25" s="223"/>
      <c r="BK25" s="223"/>
      <c r="BL25" s="223"/>
      <c r="BM25" s="223"/>
      <c r="BN25" s="223"/>
      <c r="BO25" s="232"/>
      <c r="BP25" s="232"/>
      <c r="BQ25" s="229">
        <v>19</v>
      </c>
      <c r="BR25" s="230"/>
      <c r="BS25" s="805"/>
      <c r="BT25" s="806"/>
      <c r="BU25" s="806"/>
      <c r="BV25" s="806"/>
      <c r="BW25" s="806"/>
      <c r="BX25" s="806"/>
      <c r="BY25" s="806"/>
      <c r="BZ25" s="806"/>
      <c r="CA25" s="806"/>
      <c r="CB25" s="806"/>
      <c r="CC25" s="806"/>
      <c r="CD25" s="806"/>
      <c r="CE25" s="806"/>
      <c r="CF25" s="806"/>
      <c r="CG25" s="807"/>
      <c r="CH25" s="808"/>
      <c r="CI25" s="809"/>
      <c r="CJ25" s="809"/>
      <c r="CK25" s="809"/>
      <c r="CL25" s="810"/>
      <c r="CM25" s="808"/>
      <c r="CN25" s="809"/>
      <c r="CO25" s="809"/>
      <c r="CP25" s="809"/>
      <c r="CQ25" s="810"/>
      <c r="CR25" s="808"/>
      <c r="CS25" s="809"/>
      <c r="CT25" s="809"/>
      <c r="CU25" s="809"/>
      <c r="CV25" s="810"/>
      <c r="CW25" s="808"/>
      <c r="CX25" s="809"/>
      <c r="CY25" s="809"/>
      <c r="CZ25" s="809"/>
      <c r="DA25" s="810"/>
      <c r="DB25" s="808"/>
      <c r="DC25" s="809"/>
      <c r="DD25" s="809"/>
      <c r="DE25" s="809"/>
      <c r="DF25" s="810"/>
      <c r="DG25" s="808"/>
      <c r="DH25" s="809"/>
      <c r="DI25" s="809"/>
      <c r="DJ25" s="809"/>
      <c r="DK25" s="810"/>
      <c r="DL25" s="808"/>
      <c r="DM25" s="809"/>
      <c r="DN25" s="809"/>
      <c r="DO25" s="809"/>
      <c r="DP25" s="810"/>
      <c r="DQ25" s="808"/>
      <c r="DR25" s="809"/>
      <c r="DS25" s="809"/>
      <c r="DT25" s="809"/>
      <c r="DU25" s="810"/>
      <c r="DV25" s="805"/>
      <c r="DW25" s="806"/>
      <c r="DX25" s="806"/>
      <c r="DY25" s="806"/>
      <c r="DZ25" s="811"/>
      <c r="EA25" s="221"/>
    </row>
    <row r="26" spans="1:131" ht="26.25" customHeight="1" x14ac:dyDescent="0.2">
      <c r="A26" s="759" t="s">
        <v>373</v>
      </c>
      <c r="B26" s="760"/>
      <c r="C26" s="760"/>
      <c r="D26" s="760"/>
      <c r="E26" s="760"/>
      <c r="F26" s="760"/>
      <c r="G26" s="760"/>
      <c r="H26" s="760"/>
      <c r="I26" s="760"/>
      <c r="J26" s="760"/>
      <c r="K26" s="760"/>
      <c r="L26" s="760"/>
      <c r="M26" s="760"/>
      <c r="N26" s="760"/>
      <c r="O26" s="760"/>
      <c r="P26" s="761"/>
      <c r="Q26" s="765" t="s">
        <v>398</v>
      </c>
      <c r="R26" s="766"/>
      <c r="S26" s="766"/>
      <c r="T26" s="766"/>
      <c r="U26" s="767"/>
      <c r="V26" s="765" t="s">
        <v>399</v>
      </c>
      <c r="W26" s="766"/>
      <c r="X26" s="766"/>
      <c r="Y26" s="766"/>
      <c r="Z26" s="767"/>
      <c r="AA26" s="765" t="s">
        <v>400</v>
      </c>
      <c r="AB26" s="766"/>
      <c r="AC26" s="766"/>
      <c r="AD26" s="766"/>
      <c r="AE26" s="766"/>
      <c r="AF26" s="846" t="s">
        <v>401</v>
      </c>
      <c r="AG26" s="847"/>
      <c r="AH26" s="847"/>
      <c r="AI26" s="847"/>
      <c r="AJ26" s="848"/>
      <c r="AK26" s="766" t="s">
        <v>402</v>
      </c>
      <c r="AL26" s="766"/>
      <c r="AM26" s="766"/>
      <c r="AN26" s="766"/>
      <c r="AO26" s="767"/>
      <c r="AP26" s="765" t="s">
        <v>403</v>
      </c>
      <c r="AQ26" s="766"/>
      <c r="AR26" s="766"/>
      <c r="AS26" s="766"/>
      <c r="AT26" s="767"/>
      <c r="AU26" s="765" t="s">
        <v>404</v>
      </c>
      <c r="AV26" s="766"/>
      <c r="AW26" s="766"/>
      <c r="AX26" s="766"/>
      <c r="AY26" s="767"/>
      <c r="AZ26" s="765" t="s">
        <v>405</v>
      </c>
      <c r="BA26" s="766"/>
      <c r="BB26" s="766"/>
      <c r="BC26" s="766"/>
      <c r="BD26" s="767"/>
      <c r="BE26" s="765" t="s">
        <v>380</v>
      </c>
      <c r="BF26" s="766"/>
      <c r="BG26" s="766"/>
      <c r="BH26" s="766"/>
      <c r="BI26" s="772"/>
      <c r="BJ26" s="223"/>
      <c r="BK26" s="223"/>
      <c r="BL26" s="223"/>
      <c r="BM26" s="223"/>
      <c r="BN26" s="223"/>
      <c r="BO26" s="232"/>
      <c r="BP26" s="232"/>
      <c r="BQ26" s="229">
        <v>20</v>
      </c>
      <c r="BR26" s="230"/>
      <c r="BS26" s="805"/>
      <c r="BT26" s="806"/>
      <c r="BU26" s="806"/>
      <c r="BV26" s="806"/>
      <c r="BW26" s="806"/>
      <c r="BX26" s="806"/>
      <c r="BY26" s="806"/>
      <c r="BZ26" s="806"/>
      <c r="CA26" s="806"/>
      <c r="CB26" s="806"/>
      <c r="CC26" s="806"/>
      <c r="CD26" s="806"/>
      <c r="CE26" s="806"/>
      <c r="CF26" s="806"/>
      <c r="CG26" s="807"/>
      <c r="CH26" s="808"/>
      <c r="CI26" s="809"/>
      <c r="CJ26" s="809"/>
      <c r="CK26" s="809"/>
      <c r="CL26" s="810"/>
      <c r="CM26" s="808"/>
      <c r="CN26" s="809"/>
      <c r="CO26" s="809"/>
      <c r="CP26" s="809"/>
      <c r="CQ26" s="810"/>
      <c r="CR26" s="808"/>
      <c r="CS26" s="809"/>
      <c r="CT26" s="809"/>
      <c r="CU26" s="809"/>
      <c r="CV26" s="810"/>
      <c r="CW26" s="808"/>
      <c r="CX26" s="809"/>
      <c r="CY26" s="809"/>
      <c r="CZ26" s="809"/>
      <c r="DA26" s="810"/>
      <c r="DB26" s="808"/>
      <c r="DC26" s="809"/>
      <c r="DD26" s="809"/>
      <c r="DE26" s="809"/>
      <c r="DF26" s="810"/>
      <c r="DG26" s="808"/>
      <c r="DH26" s="809"/>
      <c r="DI26" s="809"/>
      <c r="DJ26" s="809"/>
      <c r="DK26" s="810"/>
      <c r="DL26" s="808"/>
      <c r="DM26" s="809"/>
      <c r="DN26" s="809"/>
      <c r="DO26" s="809"/>
      <c r="DP26" s="810"/>
      <c r="DQ26" s="808"/>
      <c r="DR26" s="809"/>
      <c r="DS26" s="809"/>
      <c r="DT26" s="809"/>
      <c r="DU26" s="810"/>
      <c r="DV26" s="805"/>
      <c r="DW26" s="806"/>
      <c r="DX26" s="806"/>
      <c r="DY26" s="806"/>
      <c r="DZ26" s="811"/>
      <c r="EA26" s="221"/>
    </row>
    <row r="27" spans="1:131" ht="26.25" customHeight="1" thickBot="1" x14ac:dyDescent="0.25">
      <c r="A27" s="762"/>
      <c r="B27" s="763"/>
      <c r="C27" s="763"/>
      <c r="D27" s="763"/>
      <c r="E27" s="763"/>
      <c r="F27" s="763"/>
      <c r="G27" s="763"/>
      <c r="H27" s="763"/>
      <c r="I27" s="763"/>
      <c r="J27" s="763"/>
      <c r="K27" s="763"/>
      <c r="L27" s="763"/>
      <c r="M27" s="763"/>
      <c r="N27" s="763"/>
      <c r="O27" s="763"/>
      <c r="P27" s="764"/>
      <c r="Q27" s="768"/>
      <c r="R27" s="769"/>
      <c r="S27" s="769"/>
      <c r="T27" s="769"/>
      <c r="U27" s="770"/>
      <c r="V27" s="768"/>
      <c r="W27" s="769"/>
      <c r="X27" s="769"/>
      <c r="Y27" s="769"/>
      <c r="Z27" s="770"/>
      <c r="AA27" s="768"/>
      <c r="AB27" s="769"/>
      <c r="AC27" s="769"/>
      <c r="AD27" s="769"/>
      <c r="AE27" s="769"/>
      <c r="AF27" s="849"/>
      <c r="AG27" s="850"/>
      <c r="AH27" s="850"/>
      <c r="AI27" s="850"/>
      <c r="AJ27" s="851"/>
      <c r="AK27" s="769"/>
      <c r="AL27" s="769"/>
      <c r="AM27" s="769"/>
      <c r="AN27" s="769"/>
      <c r="AO27" s="770"/>
      <c r="AP27" s="768"/>
      <c r="AQ27" s="769"/>
      <c r="AR27" s="769"/>
      <c r="AS27" s="769"/>
      <c r="AT27" s="770"/>
      <c r="AU27" s="768"/>
      <c r="AV27" s="769"/>
      <c r="AW27" s="769"/>
      <c r="AX27" s="769"/>
      <c r="AY27" s="770"/>
      <c r="AZ27" s="768"/>
      <c r="BA27" s="769"/>
      <c r="BB27" s="769"/>
      <c r="BC27" s="769"/>
      <c r="BD27" s="770"/>
      <c r="BE27" s="768"/>
      <c r="BF27" s="769"/>
      <c r="BG27" s="769"/>
      <c r="BH27" s="769"/>
      <c r="BI27" s="774"/>
      <c r="BJ27" s="223"/>
      <c r="BK27" s="223"/>
      <c r="BL27" s="223"/>
      <c r="BM27" s="223"/>
      <c r="BN27" s="223"/>
      <c r="BO27" s="232"/>
      <c r="BP27" s="232"/>
      <c r="BQ27" s="229">
        <v>21</v>
      </c>
      <c r="BR27" s="230"/>
      <c r="BS27" s="805"/>
      <c r="BT27" s="806"/>
      <c r="BU27" s="806"/>
      <c r="BV27" s="806"/>
      <c r="BW27" s="806"/>
      <c r="BX27" s="806"/>
      <c r="BY27" s="806"/>
      <c r="BZ27" s="806"/>
      <c r="CA27" s="806"/>
      <c r="CB27" s="806"/>
      <c r="CC27" s="806"/>
      <c r="CD27" s="806"/>
      <c r="CE27" s="806"/>
      <c r="CF27" s="806"/>
      <c r="CG27" s="807"/>
      <c r="CH27" s="808"/>
      <c r="CI27" s="809"/>
      <c r="CJ27" s="809"/>
      <c r="CK27" s="809"/>
      <c r="CL27" s="810"/>
      <c r="CM27" s="808"/>
      <c r="CN27" s="809"/>
      <c r="CO27" s="809"/>
      <c r="CP27" s="809"/>
      <c r="CQ27" s="810"/>
      <c r="CR27" s="808"/>
      <c r="CS27" s="809"/>
      <c r="CT27" s="809"/>
      <c r="CU27" s="809"/>
      <c r="CV27" s="810"/>
      <c r="CW27" s="808"/>
      <c r="CX27" s="809"/>
      <c r="CY27" s="809"/>
      <c r="CZ27" s="809"/>
      <c r="DA27" s="810"/>
      <c r="DB27" s="808"/>
      <c r="DC27" s="809"/>
      <c r="DD27" s="809"/>
      <c r="DE27" s="809"/>
      <c r="DF27" s="810"/>
      <c r="DG27" s="808"/>
      <c r="DH27" s="809"/>
      <c r="DI27" s="809"/>
      <c r="DJ27" s="809"/>
      <c r="DK27" s="810"/>
      <c r="DL27" s="808"/>
      <c r="DM27" s="809"/>
      <c r="DN27" s="809"/>
      <c r="DO27" s="809"/>
      <c r="DP27" s="810"/>
      <c r="DQ27" s="808"/>
      <c r="DR27" s="809"/>
      <c r="DS27" s="809"/>
      <c r="DT27" s="809"/>
      <c r="DU27" s="810"/>
      <c r="DV27" s="805"/>
      <c r="DW27" s="806"/>
      <c r="DX27" s="806"/>
      <c r="DY27" s="806"/>
      <c r="DZ27" s="811"/>
      <c r="EA27" s="221"/>
    </row>
    <row r="28" spans="1:131" ht="26.25" customHeight="1" thickTop="1" x14ac:dyDescent="0.2">
      <c r="A28" s="233">
        <v>1</v>
      </c>
      <c r="B28" s="781" t="s">
        <v>406</v>
      </c>
      <c r="C28" s="782"/>
      <c r="D28" s="782"/>
      <c r="E28" s="782"/>
      <c r="F28" s="782"/>
      <c r="G28" s="782"/>
      <c r="H28" s="782"/>
      <c r="I28" s="782"/>
      <c r="J28" s="782"/>
      <c r="K28" s="782"/>
      <c r="L28" s="782"/>
      <c r="M28" s="782"/>
      <c r="N28" s="782"/>
      <c r="O28" s="782"/>
      <c r="P28" s="783"/>
      <c r="Q28" s="854">
        <v>1366</v>
      </c>
      <c r="R28" s="855"/>
      <c r="S28" s="855"/>
      <c r="T28" s="855"/>
      <c r="U28" s="855"/>
      <c r="V28" s="855">
        <v>1302</v>
      </c>
      <c r="W28" s="855"/>
      <c r="X28" s="855"/>
      <c r="Y28" s="855"/>
      <c r="Z28" s="855"/>
      <c r="AA28" s="855">
        <v>64</v>
      </c>
      <c r="AB28" s="855"/>
      <c r="AC28" s="855"/>
      <c r="AD28" s="855"/>
      <c r="AE28" s="856"/>
      <c r="AF28" s="857">
        <v>64</v>
      </c>
      <c r="AG28" s="855"/>
      <c r="AH28" s="855"/>
      <c r="AI28" s="855"/>
      <c r="AJ28" s="858"/>
      <c r="AK28" s="859">
        <v>101</v>
      </c>
      <c r="AL28" s="860"/>
      <c r="AM28" s="860"/>
      <c r="AN28" s="860"/>
      <c r="AO28" s="860"/>
      <c r="AP28" s="860" t="s">
        <v>572</v>
      </c>
      <c r="AQ28" s="860"/>
      <c r="AR28" s="860"/>
      <c r="AS28" s="860"/>
      <c r="AT28" s="860"/>
      <c r="AU28" s="860" t="s">
        <v>572</v>
      </c>
      <c r="AV28" s="860"/>
      <c r="AW28" s="860"/>
      <c r="AX28" s="860"/>
      <c r="AY28" s="860"/>
      <c r="AZ28" s="861" t="s">
        <v>572</v>
      </c>
      <c r="BA28" s="861"/>
      <c r="BB28" s="861"/>
      <c r="BC28" s="861"/>
      <c r="BD28" s="861"/>
      <c r="BE28" s="852"/>
      <c r="BF28" s="852"/>
      <c r="BG28" s="852"/>
      <c r="BH28" s="852"/>
      <c r="BI28" s="853"/>
      <c r="BJ28" s="223"/>
      <c r="BK28" s="223"/>
      <c r="BL28" s="223"/>
      <c r="BM28" s="223"/>
      <c r="BN28" s="223"/>
      <c r="BO28" s="232"/>
      <c r="BP28" s="232"/>
      <c r="BQ28" s="229">
        <v>22</v>
      </c>
      <c r="BR28" s="230"/>
      <c r="BS28" s="805"/>
      <c r="BT28" s="806"/>
      <c r="BU28" s="806"/>
      <c r="BV28" s="806"/>
      <c r="BW28" s="806"/>
      <c r="BX28" s="806"/>
      <c r="BY28" s="806"/>
      <c r="BZ28" s="806"/>
      <c r="CA28" s="806"/>
      <c r="CB28" s="806"/>
      <c r="CC28" s="806"/>
      <c r="CD28" s="806"/>
      <c r="CE28" s="806"/>
      <c r="CF28" s="806"/>
      <c r="CG28" s="807"/>
      <c r="CH28" s="808"/>
      <c r="CI28" s="809"/>
      <c r="CJ28" s="809"/>
      <c r="CK28" s="809"/>
      <c r="CL28" s="810"/>
      <c r="CM28" s="808"/>
      <c r="CN28" s="809"/>
      <c r="CO28" s="809"/>
      <c r="CP28" s="809"/>
      <c r="CQ28" s="810"/>
      <c r="CR28" s="808"/>
      <c r="CS28" s="809"/>
      <c r="CT28" s="809"/>
      <c r="CU28" s="809"/>
      <c r="CV28" s="810"/>
      <c r="CW28" s="808"/>
      <c r="CX28" s="809"/>
      <c r="CY28" s="809"/>
      <c r="CZ28" s="809"/>
      <c r="DA28" s="810"/>
      <c r="DB28" s="808"/>
      <c r="DC28" s="809"/>
      <c r="DD28" s="809"/>
      <c r="DE28" s="809"/>
      <c r="DF28" s="810"/>
      <c r="DG28" s="808"/>
      <c r="DH28" s="809"/>
      <c r="DI28" s="809"/>
      <c r="DJ28" s="809"/>
      <c r="DK28" s="810"/>
      <c r="DL28" s="808"/>
      <c r="DM28" s="809"/>
      <c r="DN28" s="809"/>
      <c r="DO28" s="809"/>
      <c r="DP28" s="810"/>
      <c r="DQ28" s="808"/>
      <c r="DR28" s="809"/>
      <c r="DS28" s="809"/>
      <c r="DT28" s="809"/>
      <c r="DU28" s="810"/>
      <c r="DV28" s="805"/>
      <c r="DW28" s="806"/>
      <c r="DX28" s="806"/>
      <c r="DY28" s="806"/>
      <c r="DZ28" s="811"/>
      <c r="EA28" s="221"/>
    </row>
    <row r="29" spans="1:131" ht="26.25" customHeight="1" x14ac:dyDescent="0.2">
      <c r="A29" s="233">
        <v>2</v>
      </c>
      <c r="B29" s="812" t="s">
        <v>407</v>
      </c>
      <c r="C29" s="813"/>
      <c r="D29" s="813"/>
      <c r="E29" s="813"/>
      <c r="F29" s="813"/>
      <c r="G29" s="813"/>
      <c r="H29" s="813"/>
      <c r="I29" s="813"/>
      <c r="J29" s="813"/>
      <c r="K29" s="813"/>
      <c r="L29" s="813"/>
      <c r="M29" s="813"/>
      <c r="N29" s="813"/>
      <c r="O29" s="813"/>
      <c r="P29" s="814"/>
      <c r="Q29" s="815">
        <v>1043</v>
      </c>
      <c r="R29" s="816"/>
      <c r="S29" s="816"/>
      <c r="T29" s="816"/>
      <c r="U29" s="816"/>
      <c r="V29" s="816">
        <v>1034</v>
      </c>
      <c r="W29" s="816"/>
      <c r="X29" s="816"/>
      <c r="Y29" s="816"/>
      <c r="Z29" s="816"/>
      <c r="AA29" s="816">
        <v>9</v>
      </c>
      <c r="AB29" s="816"/>
      <c r="AC29" s="816"/>
      <c r="AD29" s="816"/>
      <c r="AE29" s="817"/>
      <c r="AF29" s="818">
        <v>9</v>
      </c>
      <c r="AG29" s="819"/>
      <c r="AH29" s="819"/>
      <c r="AI29" s="819"/>
      <c r="AJ29" s="820"/>
      <c r="AK29" s="866">
        <v>132</v>
      </c>
      <c r="AL29" s="862"/>
      <c r="AM29" s="862"/>
      <c r="AN29" s="862"/>
      <c r="AO29" s="862"/>
      <c r="AP29" s="862" t="s">
        <v>572</v>
      </c>
      <c r="AQ29" s="862"/>
      <c r="AR29" s="862"/>
      <c r="AS29" s="862"/>
      <c r="AT29" s="862"/>
      <c r="AU29" s="862" t="s">
        <v>572</v>
      </c>
      <c r="AV29" s="862"/>
      <c r="AW29" s="862"/>
      <c r="AX29" s="862"/>
      <c r="AY29" s="862"/>
      <c r="AZ29" s="863" t="s">
        <v>572</v>
      </c>
      <c r="BA29" s="863"/>
      <c r="BB29" s="863"/>
      <c r="BC29" s="863"/>
      <c r="BD29" s="863"/>
      <c r="BE29" s="864"/>
      <c r="BF29" s="864"/>
      <c r="BG29" s="864"/>
      <c r="BH29" s="864"/>
      <c r="BI29" s="865"/>
      <c r="BJ29" s="223"/>
      <c r="BK29" s="223"/>
      <c r="BL29" s="223"/>
      <c r="BM29" s="223"/>
      <c r="BN29" s="223"/>
      <c r="BO29" s="232"/>
      <c r="BP29" s="232"/>
      <c r="BQ29" s="229">
        <v>23</v>
      </c>
      <c r="BR29" s="230"/>
      <c r="BS29" s="805"/>
      <c r="BT29" s="806"/>
      <c r="BU29" s="806"/>
      <c r="BV29" s="806"/>
      <c r="BW29" s="806"/>
      <c r="BX29" s="806"/>
      <c r="BY29" s="806"/>
      <c r="BZ29" s="806"/>
      <c r="CA29" s="806"/>
      <c r="CB29" s="806"/>
      <c r="CC29" s="806"/>
      <c r="CD29" s="806"/>
      <c r="CE29" s="806"/>
      <c r="CF29" s="806"/>
      <c r="CG29" s="807"/>
      <c r="CH29" s="808"/>
      <c r="CI29" s="809"/>
      <c r="CJ29" s="809"/>
      <c r="CK29" s="809"/>
      <c r="CL29" s="810"/>
      <c r="CM29" s="808"/>
      <c r="CN29" s="809"/>
      <c r="CO29" s="809"/>
      <c r="CP29" s="809"/>
      <c r="CQ29" s="810"/>
      <c r="CR29" s="808"/>
      <c r="CS29" s="809"/>
      <c r="CT29" s="809"/>
      <c r="CU29" s="809"/>
      <c r="CV29" s="810"/>
      <c r="CW29" s="808"/>
      <c r="CX29" s="809"/>
      <c r="CY29" s="809"/>
      <c r="CZ29" s="809"/>
      <c r="DA29" s="810"/>
      <c r="DB29" s="808"/>
      <c r="DC29" s="809"/>
      <c r="DD29" s="809"/>
      <c r="DE29" s="809"/>
      <c r="DF29" s="810"/>
      <c r="DG29" s="808"/>
      <c r="DH29" s="809"/>
      <c r="DI29" s="809"/>
      <c r="DJ29" s="809"/>
      <c r="DK29" s="810"/>
      <c r="DL29" s="808"/>
      <c r="DM29" s="809"/>
      <c r="DN29" s="809"/>
      <c r="DO29" s="809"/>
      <c r="DP29" s="810"/>
      <c r="DQ29" s="808"/>
      <c r="DR29" s="809"/>
      <c r="DS29" s="809"/>
      <c r="DT29" s="809"/>
      <c r="DU29" s="810"/>
      <c r="DV29" s="805"/>
      <c r="DW29" s="806"/>
      <c r="DX29" s="806"/>
      <c r="DY29" s="806"/>
      <c r="DZ29" s="811"/>
      <c r="EA29" s="221"/>
    </row>
    <row r="30" spans="1:131" ht="26.25" customHeight="1" x14ac:dyDescent="0.2">
      <c r="A30" s="233">
        <v>3</v>
      </c>
      <c r="B30" s="812" t="s">
        <v>408</v>
      </c>
      <c r="C30" s="813"/>
      <c r="D30" s="813"/>
      <c r="E30" s="813"/>
      <c r="F30" s="813"/>
      <c r="G30" s="813"/>
      <c r="H30" s="813"/>
      <c r="I30" s="813"/>
      <c r="J30" s="813"/>
      <c r="K30" s="813"/>
      <c r="L30" s="813"/>
      <c r="M30" s="813"/>
      <c r="N30" s="813"/>
      <c r="O30" s="813"/>
      <c r="P30" s="814"/>
      <c r="Q30" s="815">
        <v>26</v>
      </c>
      <c r="R30" s="816"/>
      <c r="S30" s="816"/>
      <c r="T30" s="816"/>
      <c r="U30" s="816"/>
      <c r="V30" s="816">
        <v>25</v>
      </c>
      <c r="W30" s="816"/>
      <c r="X30" s="816"/>
      <c r="Y30" s="816"/>
      <c r="Z30" s="816"/>
      <c r="AA30" s="816">
        <v>1</v>
      </c>
      <c r="AB30" s="816"/>
      <c r="AC30" s="816"/>
      <c r="AD30" s="816"/>
      <c r="AE30" s="817"/>
      <c r="AF30" s="818">
        <v>1</v>
      </c>
      <c r="AG30" s="819"/>
      <c r="AH30" s="819"/>
      <c r="AI30" s="819"/>
      <c r="AJ30" s="820"/>
      <c r="AK30" s="866">
        <v>23</v>
      </c>
      <c r="AL30" s="862"/>
      <c r="AM30" s="862"/>
      <c r="AN30" s="862"/>
      <c r="AO30" s="862"/>
      <c r="AP30" s="862" t="s">
        <v>572</v>
      </c>
      <c r="AQ30" s="862"/>
      <c r="AR30" s="862"/>
      <c r="AS30" s="862"/>
      <c r="AT30" s="862"/>
      <c r="AU30" s="862" t="s">
        <v>572</v>
      </c>
      <c r="AV30" s="862"/>
      <c r="AW30" s="862"/>
      <c r="AX30" s="862"/>
      <c r="AY30" s="862"/>
      <c r="AZ30" s="863" t="s">
        <v>572</v>
      </c>
      <c r="BA30" s="863"/>
      <c r="BB30" s="863"/>
      <c r="BC30" s="863"/>
      <c r="BD30" s="863"/>
      <c r="BE30" s="864"/>
      <c r="BF30" s="864"/>
      <c r="BG30" s="864"/>
      <c r="BH30" s="864"/>
      <c r="BI30" s="865"/>
      <c r="BJ30" s="223"/>
      <c r="BK30" s="223"/>
      <c r="BL30" s="223"/>
      <c r="BM30" s="223"/>
      <c r="BN30" s="223"/>
      <c r="BO30" s="232"/>
      <c r="BP30" s="232"/>
      <c r="BQ30" s="229">
        <v>24</v>
      </c>
      <c r="BR30" s="230"/>
      <c r="BS30" s="805"/>
      <c r="BT30" s="806"/>
      <c r="BU30" s="806"/>
      <c r="BV30" s="806"/>
      <c r="BW30" s="806"/>
      <c r="BX30" s="806"/>
      <c r="BY30" s="806"/>
      <c r="BZ30" s="806"/>
      <c r="CA30" s="806"/>
      <c r="CB30" s="806"/>
      <c r="CC30" s="806"/>
      <c r="CD30" s="806"/>
      <c r="CE30" s="806"/>
      <c r="CF30" s="806"/>
      <c r="CG30" s="807"/>
      <c r="CH30" s="808"/>
      <c r="CI30" s="809"/>
      <c r="CJ30" s="809"/>
      <c r="CK30" s="809"/>
      <c r="CL30" s="810"/>
      <c r="CM30" s="808"/>
      <c r="CN30" s="809"/>
      <c r="CO30" s="809"/>
      <c r="CP30" s="809"/>
      <c r="CQ30" s="810"/>
      <c r="CR30" s="808"/>
      <c r="CS30" s="809"/>
      <c r="CT30" s="809"/>
      <c r="CU30" s="809"/>
      <c r="CV30" s="810"/>
      <c r="CW30" s="808"/>
      <c r="CX30" s="809"/>
      <c r="CY30" s="809"/>
      <c r="CZ30" s="809"/>
      <c r="DA30" s="810"/>
      <c r="DB30" s="808"/>
      <c r="DC30" s="809"/>
      <c r="DD30" s="809"/>
      <c r="DE30" s="809"/>
      <c r="DF30" s="810"/>
      <c r="DG30" s="808"/>
      <c r="DH30" s="809"/>
      <c r="DI30" s="809"/>
      <c r="DJ30" s="809"/>
      <c r="DK30" s="810"/>
      <c r="DL30" s="808"/>
      <c r="DM30" s="809"/>
      <c r="DN30" s="809"/>
      <c r="DO30" s="809"/>
      <c r="DP30" s="810"/>
      <c r="DQ30" s="808"/>
      <c r="DR30" s="809"/>
      <c r="DS30" s="809"/>
      <c r="DT30" s="809"/>
      <c r="DU30" s="810"/>
      <c r="DV30" s="805"/>
      <c r="DW30" s="806"/>
      <c r="DX30" s="806"/>
      <c r="DY30" s="806"/>
      <c r="DZ30" s="811"/>
      <c r="EA30" s="221"/>
    </row>
    <row r="31" spans="1:131" ht="26.25" customHeight="1" x14ac:dyDescent="0.2">
      <c r="A31" s="233">
        <v>4</v>
      </c>
      <c r="B31" s="812" t="s">
        <v>409</v>
      </c>
      <c r="C31" s="813"/>
      <c r="D31" s="813"/>
      <c r="E31" s="813"/>
      <c r="F31" s="813"/>
      <c r="G31" s="813"/>
      <c r="H31" s="813"/>
      <c r="I31" s="813"/>
      <c r="J31" s="813"/>
      <c r="K31" s="813"/>
      <c r="L31" s="813"/>
      <c r="M31" s="813"/>
      <c r="N31" s="813"/>
      <c r="O31" s="813"/>
      <c r="P31" s="814"/>
      <c r="Q31" s="815">
        <v>2186</v>
      </c>
      <c r="R31" s="816"/>
      <c r="S31" s="816"/>
      <c r="T31" s="816"/>
      <c r="U31" s="816"/>
      <c r="V31" s="816">
        <v>2054</v>
      </c>
      <c r="W31" s="816"/>
      <c r="X31" s="816"/>
      <c r="Y31" s="816"/>
      <c r="Z31" s="816"/>
      <c r="AA31" s="816">
        <v>132</v>
      </c>
      <c r="AB31" s="816"/>
      <c r="AC31" s="816"/>
      <c r="AD31" s="816"/>
      <c r="AE31" s="817"/>
      <c r="AF31" s="818">
        <v>36</v>
      </c>
      <c r="AG31" s="819"/>
      <c r="AH31" s="819"/>
      <c r="AI31" s="819"/>
      <c r="AJ31" s="820"/>
      <c r="AK31" s="866">
        <v>1074</v>
      </c>
      <c r="AL31" s="862"/>
      <c r="AM31" s="862"/>
      <c r="AN31" s="862"/>
      <c r="AO31" s="862"/>
      <c r="AP31" s="862">
        <v>613</v>
      </c>
      <c r="AQ31" s="862"/>
      <c r="AR31" s="862"/>
      <c r="AS31" s="862"/>
      <c r="AT31" s="862"/>
      <c r="AU31" s="862">
        <v>613</v>
      </c>
      <c r="AV31" s="862"/>
      <c r="AW31" s="862"/>
      <c r="AX31" s="862"/>
      <c r="AY31" s="862"/>
      <c r="AZ31" s="863" t="s">
        <v>572</v>
      </c>
      <c r="BA31" s="863"/>
      <c r="BB31" s="863"/>
      <c r="BC31" s="863"/>
      <c r="BD31" s="863"/>
      <c r="BE31" s="864" t="s">
        <v>410</v>
      </c>
      <c r="BF31" s="864"/>
      <c r="BG31" s="864"/>
      <c r="BH31" s="864"/>
      <c r="BI31" s="865"/>
      <c r="BJ31" s="223"/>
      <c r="BK31" s="223"/>
      <c r="BL31" s="223"/>
      <c r="BM31" s="223"/>
      <c r="BN31" s="223"/>
      <c r="BO31" s="232"/>
      <c r="BP31" s="232"/>
      <c r="BQ31" s="229">
        <v>25</v>
      </c>
      <c r="BR31" s="230"/>
      <c r="BS31" s="805"/>
      <c r="BT31" s="806"/>
      <c r="BU31" s="806"/>
      <c r="BV31" s="806"/>
      <c r="BW31" s="806"/>
      <c r="BX31" s="806"/>
      <c r="BY31" s="806"/>
      <c r="BZ31" s="806"/>
      <c r="CA31" s="806"/>
      <c r="CB31" s="806"/>
      <c r="CC31" s="806"/>
      <c r="CD31" s="806"/>
      <c r="CE31" s="806"/>
      <c r="CF31" s="806"/>
      <c r="CG31" s="807"/>
      <c r="CH31" s="808"/>
      <c r="CI31" s="809"/>
      <c r="CJ31" s="809"/>
      <c r="CK31" s="809"/>
      <c r="CL31" s="810"/>
      <c r="CM31" s="808"/>
      <c r="CN31" s="809"/>
      <c r="CO31" s="809"/>
      <c r="CP31" s="809"/>
      <c r="CQ31" s="810"/>
      <c r="CR31" s="808"/>
      <c r="CS31" s="809"/>
      <c r="CT31" s="809"/>
      <c r="CU31" s="809"/>
      <c r="CV31" s="810"/>
      <c r="CW31" s="808"/>
      <c r="CX31" s="809"/>
      <c r="CY31" s="809"/>
      <c r="CZ31" s="809"/>
      <c r="DA31" s="810"/>
      <c r="DB31" s="808"/>
      <c r="DC31" s="809"/>
      <c r="DD31" s="809"/>
      <c r="DE31" s="809"/>
      <c r="DF31" s="810"/>
      <c r="DG31" s="808"/>
      <c r="DH31" s="809"/>
      <c r="DI31" s="809"/>
      <c r="DJ31" s="809"/>
      <c r="DK31" s="810"/>
      <c r="DL31" s="808"/>
      <c r="DM31" s="809"/>
      <c r="DN31" s="809"/>
      <c r="DO31" s="809"/>
      <c r="DP31" s="810"/>
      <c r="DQ31" s="808"/>
      <c r="DR31" s="809"/>
      <c r="DS31" s="809"/>
      <c r="DT31" s="809"/>
      <c r="DU31" s="810"/>
      <c r="DV31" s="805"/>
      <c r="DW31" s="806"/>
      <c r="DX31" s="806"/>
      <c r="DY31" s="806"/>
      <c r="DZ31" s="811"/>
      <c r="EA31" s="221"/>
    </row>
    <row r="32" spans="1:131" ht="26.25" customHeight="1" x14ac:dyDescent="0.2">
      <c r="A32" s="233">
        <v>5</v>
      </c>
      <c r="B32" s="812"/>
      <c r="C32" s="813"/>
      <c r="D32" s="813"/>
      <c r="E32" s="813"/>
      <c r="F32" s="813"/>
      <c r="G32" s="813"/>
      <c r="H32" s="813"/>
      <c r="I32" s="813"/>
      <c r="J32" s="813"/>
      <c r="K32" s="813"/>
      <c r="L32" s="813"/>
      <c r="M32" s="813"/>
      <c r="N32" s="813"/>
      <c r="O32" s="813"/>
      <c r="P32" s="814"/>
      <c r="Q32" s="815"/>
      <c r="R32" s="816"/>
      <c r="S32" s="816"/>
      <c r="T32" s="816"/>
      <c r="U32" s="816"/>
      <c r="V32" s="816"/>
      <c r="W32" s="816"/>
      <c r="X32" s="816"/>
      <c r="Y32" s="816"/>
      <c r="Z32" s="816"/>
      <c r="AA32" s="816"/>
      <c r="AB32" s="816"/>
      <c r="AC32" s="816"/>
      <c r="AD32" s="816"/>
      <c r="AE32" s="817"/>
      <c r="AF32" s="818"/>
      <c r="AG32" s="819"/>
      <c r="AH32" s="819"/>
      <c r="AI32" s="819"/>
      <c r="AJ32" s="820"/>
      <c r="AK32" s="866"/>
      <c r="AL32" s="862"/>
      <c r="AM32" s="862"/>
      <c r="AN32" s="862"/>
      <c r="AO32" s="862"/>
      <c r="AP32" s="862"/>
      <c r="AQ32" s="862"/>
      <c r="AR32" s="862"/>
      <c r="AS32" s="862"/>
      <c r="AT32" s="862"/>
      <c r="AU32" s="862"/>
      <c r="AV32" s="862"/>
      <c r="AW32" s="862"/>
      <c r="AX32" s="862"/>
      <c r="AY32" s="862"/>
      <c r="AZ32" s="863"/>
      <c r="BA32" s="863"/>
      <c r="BB32" s="863"/>
      <c r="BC32" s="863"/>
      <c r="BD32" s="863"/>
      <c r="BE32" s="864"/>
      <c r="BF32" s="864"/>
      <c r="BG32" s="864"/>
      <c r="BH32" s="864"/>
      <c r="BI32" s="865"/>
      <c r="BJ32" s="223"/>
      <c r="BK32" s="223"/>
      <c r="BL32" s="223"/>
      <c r="BM32" s="223"/>
      <c r="BN32" s="223"/>
      <c r="BO32" s="232"/>
      <c r="BP32" s="232"/>
      <c r="BQ32" s="229">
        <v>26</v>
      </c>
      <c r="BR32" s="230"/>
      <c r="BS32" s="805"/>
      <c r="BT32" s="806"/>
      <c r="BU32" s="806"/>
      <c r="BV32" s="806"/>
      <c r="BW32" s="806"/>
      <c r="BX32" s="806"/>
      <c r="BY32" s="806"/>
      <c r="BZ32" s="806"/>
      <c r="CA32" s="806"/>
      <c r="CB32" s="806"/>
      <c r="CC32" s="806"/>
      <c r="CD32" s="806"/>
      <c r="CE32" s="806"/>
      <c r="CF32" s="806"/>
      <c r="CG32" s="807"/>
      <c r="CH32" s="808"/>
      <c r="CI32" s="809"/>
      <c r="CJ32" s="809"/>
      <c r="CK32" s="809"/>
      <c r="CL32" s="810"/>
      <c r="CM32" s="808"/>
      <c r="CN32" s="809"/>
      <c r="CO32" s="809"/>
      <c r="CP32" s="809"/>
      <c r="CQ32" s="810"/>
      <c r="CR32" s="808"/>
      <c r="CS32" s="809"/>
      <c r="CT32" s="809"/>
      <c r="CU32" s="809"/>
      <c r="CV32" s="810"/>
      <c r="CW32" s="808"/>
      <c r="CX32" s="809"/>
      <c r="CY32" s="809"/>
      <c r="CZ32" s="809"/>
      <c r="DA32" s="810"/>
      <c r="DB32" s="808"/>
      <c r="DC32" s="809"/>
      <c r="DD32" s="809"/>
      <c r="DE32" s="809"/>
      <c r="DF32" s="810"/>
      <c r="DG32" s="808"/>
      <c r="DH32" s="809"/>
      <c r="DI32" s="809"/>
      <c r="DJ32" s="809"/>
      <c r="DK32" s="810"/>
      <c r="DL32" s="808"/>
      <c r="DM32" s="809"/>
      <c r="DN32" s="809"/>
      <c r="DO32" s="809"/>
      <c r="DP32" s="810"/>
      <c r="DQ32" s="808"/>
      <c r="DR32" s="809"/>
      <c r="DS32" s="809"/>
      <c r="DT32" s="809"/>
      <c r="DU32" s="810"/>
      <c r="DV32" s="805"/>
      <c r="DW32" s="806"/>
      <c r="DX32" s="806"/>
      <c r="DY32" s="806"/>
      <c r="DZ32" s="811"/>
      <c r="EA32" s="221"/>
    </row>
    <row r="33" spans="1:131" ht="26.25" customHeight="1" x14ac:dyDescent="0.2">
      <c r="A33" s="233">
        <v>6</v>
      </c>
      <c r="B33" s="812"/>
      <c r="C33" s="813"/>
      <c r="D33" s="813"/>
      <c r="E33" s="813"/>
      <c r="F33" s="813"/>
      <c r="G33" s="813"/>
      <c r="H33" s="813"/>
      <c r="I33" s="813"/>
      <c r="J33" s="813"/>
      <c r="K33" s="813"/>
      <c r="L33" s="813"/>
      <c r="M33" s="813"/>
      <c r="N33" s="813"/>
      <c r="O33" s="813"/>
      <c r="P33" s="814"/>
      <c r="Q33" s="815"/>
      <c r="R33" s="816"/>
      <c r="S33" s="816"/>
      <c r="T33" s="816"/>
      <c r="U33" s="816"/>
      <c r="V33" s="816"/>
      <c r="W33" s="816"/>
      <c r="X33" s="816"/>
      <c r="Y33" s="816"/>
      <c r="Z33" s="816"/>
      <c r="AA33" s="816"/>
      <c r="AB33" s="816"/>
      <c r="AC33" s="816"/>
      <c r="AD33" s="816"/>
      <c r="AE33" s="817"/>
      <c r="AF33" s="818"/>
      <c r="AG33" s="819"/>
      <c r="AH33" s="819"/>
      <c r="AI33" s="819"/>
      <c r="AJ33" s="820"/>
      <c r="AK33" s="866"/>
      <c r="AL33" s="862"/>
      <c r="AM33" s="862"/>
      <c r="AN33" s="862"/>
      <c r="AO33" s="862"/>
      <c r="AP33" s="862"/>
      <c r="AQ33" s="862"/>
      <c r="AR33" s="862"/>
      <c r="AS33" s="862"/>
      <c r="AT33" s="862"/>
      <c r="AU33" s="862"/>
      <c r="AV33" s="862"/>
      <c r="AW33" s="862"/>
      <c r="AX33" s="862"/>
      <c r="AY33" s="862"/>
      <c r="AZ33" s="863"/>
      <c r="BA33" s="863"/>
      <c r="BB33" s="863"/>
      <c r="BC33" s="863"/>
      <c r="BD33" s="863"/>
      <c r="BE33" s="864"/>
      <c r="BF33" s="864"/>
      <c r="BG33" s="864"/>
      <c r="BH33" s="864"/>
      <c r="BI33" s="865"/>
      <c r="BJ33" s="223"/>
      <c r="BK33" s="223"/>
      <c r="BL33" s="223"/>
      <c r="BM33" s="223"/>
      <c r="BN33" s="223"/>
      <c r="BO33" s="232"/>
      <c r="BP33" s="232"/>
      <c r="BQ33" s="229">
        <v>27</v>
      </c>
      <c r="BR33" s="230"/>
      <c r="BS33" s="805"/>
      <c r="BT33" s="806"/>
      <c r="BU33" s="806"/>
      <c r="BV33" s="806"/>
      <c r="BW33" s="806"/>
      <c r="BX33" s="806"/>
      <c r="BY33" s="806"/>
      <c r="BZ33" s="806"/>
      <c r="CA33" s="806"/>
      <c r="CB33" s="806"/>
      <c r="CC33" s="806"/>
      <c r="CD33" s="806"/>
      <c r="CE33" s="806"/>
      <c r="CF33" s="806"/>
      <c r="CG33" s="807"/>
      <c r="CH33" s="808"/>
      <c r="CI33" s="809"/>
      <c r="CJ33" s="809"/>
      <c r="CK33" s="809"/>
      <c r="CL33" s="810"/>
      <c r="CM33" s="808"/>
      <c r="CN33" s="809"/>
      <c r="CO33" s="809"/>
      <c r="CP33" s="809"/>
      <c r="CQ33" s="810"/>
      <c r="CR33" s="808"/>
      <c r="CS33" s="809"/>
      <c r="CT33" s="809"/>
      <c r="CU33" s="809"/>
      <c r="CV33" s="810"/>
      <c r="CW33" s="808"/>
      <c r="CX33" s="809"/>
      <c r="CY33" s="809"/>
      <c r="CZ33" s="809"/>
      <c r="DA33" s="810"/>
      <c r="DB33" s="808"/>
      <c r="DC33" s="809"/>
      <c r="DD33" s="809"/>
      <c r="DE33" s="809"/>
      <c r="DF33" s="810"/>
      <c r="DG33" s="808"/>
      <c r="DH33" s="809"/>
      <c r="DI33" s="809"/>
      <c r="DJ33" s="809"/>
      <c r="DK33" s="810"/>
      <c r="DL33" s="808"/>
      <c r="DM33" s="809"/>
      <c r="DN33" s="809"/>
      <c r="DO33" s="809"/>
      <c r="DP33" s="810"/>
      <c r="DQ33" s="808"/>
      <c r="DR33" s="809"/>
      <c r="DS33" s="809"/>
      <c r="DT33" s="809"/>
      <c r="DU33" s="810"/>
      <c r="DV33" s="805"/>
      <c r="DW33" s="806"/>
      <c r="DX33" s="806"/>
      <c r="DY33" s="806"/>
      <c r="DZ33" s="811"/>
      <c r="EA33" s="221"/>
    </row>
    <row r="34" spans="1:131" ht="26.25" customHeight="1" x14ac:dyDescent="0.2">
      <c r="A34" s="233">
        <v>7</v>
      </c>
      <c r="B34" s="812"/>
      <c r="C34" s="813"/>
      <c r="D34" s="813"/>
      <c r="E34" s="813"/>
      <c r="F34" s="813"/>
      <c r="G34" s="813"/>
      <c r="H34" s="813"/>
      <c r="I34" s="813"/>
      <c r="J34" s="813"/>
      <c r="K34" s="813"/>
      <c r="L34" s="813"/>
      <c r="M34" s="813"/>
      <c r="N34" s="813"/>
      <c r="O34" s="813"/>
      <c r="P34" s="814"/>
      <c r="Q34" s="815"/>
      <c r="R34" s="816"/>
      <c r="S34" s="816"/>
      <c r="T34" s="816"/>
      <c r="U34" s="816"/>
      <c r="V34" s="816"/>
      <c r="W34" s="816"/>
      <c r="X34" s="816"/>
      <c r="Y34" s="816"/>
      <c r="Z34" s="816"/>
      <c r="AA34" s="816"/>
      <c r="AB34" s="816"/>
      <c r="AC34" s="816"/>
      <c r="AD34" s="816"/>
      <c r="AE34" s="817"/>
      <c r="AF34" s="818"/>
      <c r="AG34" s="819"/>
      <c r="AH34" s="819"/>
      <c r="AI34" s="819"/>
      <c r="AJ34" s="820"/>
      <c r="AK34" s="866"/>
      <c r="AL34" s="862"/>
      <c r="AM34" s="862"/>
      <c r="AN34" s="862"/>
      <c r="AO34" s="862"/>
      <c r="AP34" s="862"/>
      <c r="AQ34" s="862"/>
      <c r="AR34" s="862"/>
      <c r="AS34" s="862"/>
      <c r="AT34" s="862"/>
      <c r="AU34" s="862"/>
      <c r="AV34" s="862"/>
      <c r="AW34" s="862"/>
      <c r="AX34" s="862"/>
      <c r="AY34" s="862"/>
      <c r="AZ34" s="863"/>
      <c r="BA34" s="863"/>
      <c r="BB34" s="863"/>
      <c r="BC34" s="863"/>
      <c r="BD34" s="863"/>
      <c r="BE34" s="864"/>
      <c r="BF34" s="864"/>
      <c r="BG34" s="864"/>
      <c r="BH34" s="864"/>
      <c r="BI34" s="865"/>
      <c r="BJ34" s="223"/>
      <c r="BK34" s="223"/>
      <c r="BL34" s="223"/>
      <c r="BM34" s="223"/>
      <c r="BN34" s="223"/>
      <c r="BO34" s="232"/>
      <c r="BP34" s="232"/>
      <c r="BQ34" s="229">
        <v>28</v>
      </c>
      <c r="BR34" s="230"/>
      <c r="BS34" s="805"/>
      <c r="BT34" s="806"/>
      <c r="BU34" s="806"/>
      <c r="BV34" s="806"/>
      <c r="BW34" s="806"/>
      <c r="BX34" s="806"/>
      <c r="BY34" s="806"/>
      <c r="BZ34" s="806"/>
      <c r="CA34" s="806"/>
      <c r="CB34" s="806"/>
      <c r="CC34" s="806"/>
      <c r="CD34" s="806"/>
      <c r="CE34" s="806"/>
      <c r="CF34" s="806"/>
      <c r="CG34" s="807"/>
      <c r="CH34" s="808"/>
      <c r="CI34" s="809"/>
      <c r="CJ34" s="809"/>
      <c r="CK34" s="809"/>
      <c r="CL34" s="810"/>
      <c r="CM34" s="808"/>
      <c r="CN34" s="809"/>
      <c r="CO34" s="809"/>
      <c r="CP34" s="809"/>
      <c r="CQ34" s="810"/>
      <c r="CR34" s="808"/>
      <c r="CS34" s="809"/>
      <c r="CT34" s="809"/>
      <c r="CU34" s="809"/>
      <c r="CV34" s="810"/>
      <c r="CW34" s="808"/>
      <c r="CX34" s="809"/>
      <c r="CY34" s="809"/>
      <c r="CZ34" s="809"/>
      <c r="DA34" s="810"/>
      <c r="DB34" s="808"/>
      <c r="DC34" s="809"/>
      <c r="DD34" s="809"/>
      <c r="DE34" s="809"/>
      <c r="DF34" s="810"/>
      <c r="DG34" s="808"/>
      <c r="DH34" s="809"/>
      <c r="DI34" s="809"/>
      <c r="DJ34" s="809"/>
      <c r="DK34" s="810"/>
      <c r="DL34" s="808"/>
      <c r="DM34" s="809"/>
      <c r="DN34" s="809"/>
      <c r="DO34" s="809"/>
      <c r="DP34" s="810"/>
      <c r="DQ34" s="808"/>
      <c r="DR34" s="809"/>
      <c r="DS34" s="809"/>
      <c r="DT34" s="809"/>
      <c r="DU34" s="810"/>
      <c r="DV34" s="805"/>
      <c r="DW34" s="806"/>
      <c r="DX34" s="806"/>
      <c r="DY34" s="806"/>
      <c r="DZ34" s="811"/>
      <c r="EA34" s="221"/>
    </row>
    <row r="35" spans="1:131" ht="26.25" customHeight="1" x14ac:dyDescent="0.2">
      <c r="A35" s="233">
        <v>8</v>
      </c>
      <c r="B35" s="812"/>
      <c r="C35" s="813"/>
      <c r="D35" s="813"/>
      <c r="E35" s="813"/>
      <c r="F35" s="813"/>
      <c r="G35" s="813"/>
      <c r="H35" s="813"/>
      <c r="I35" s="813"/>
      <c r="J35" s="813"/>
      <c r="K35" s="813"/>
      <c r="L35" s="813"/>
      <c r="M35" s="813"/>
      <c r="N35" s="813"/>
      <c r="O35" s="813"/>
      <c r="P35" s="814"/>
      <c r="Q35" s="815"/>
      <c r="R35" s="816"/>
      <c r="S35" s="816"/>
      <c r="T35" s="816"/>
      <c r="U35" s="816"/>
      <c r="V35" s="816"/>
      <c r="W35" s="816"/>
      <c r="X35" s="816"/>
      <c r="Y35" s="816"/>
      <c r="Z35" s="816"/>
      <c r="AA35" s="816"/>
      <c r="AB35" s="816"/>
      <c r="AC35" s="816"/>
      <c r="AD35" s="816"/>
      <c r="AE35" s="817"/>
      <c r="AF35" s="818"/>
      <c r="AG35" s="819"/>
      <c r="AH35" s="819"/>
      <c r="AI35" s="819"/>
      <c r="AJ35" s="820"/>
      <c r="AK35" s="866"/>
      <c r="AL35" s="862"/>
      <c r="AM35" s="862"/>
      <c r="AN35" s="862"/>
      <c r="AO35" s="862"/>
      <c r="AP35" s="862"/>
      <c r="AQ35" s="862"/>
      <c r="AR35" s="862"/>
      <c r="AS35" s="862"/>
      <c r="AT35" s="862"/>
      <c r="AU35" s="862"/>
      <c r="AV35" s="862"/>
      <c r="AW35" s="862"/>
      <c r="AX35" s="862"/>
      <c r="AY35" s="862"/>
      <c r="AZ35" s="863"/>
      <c r="BA35" s="863"/>
      <c r="BB35" s="863"/>
      <c r="BC35" s="863"/>
      <c r="BD35" s="863"/>
      <c r="BE35" s="864"/>
      <c r="BF35" s="864"/>
      <c r="BG35" s="864"/>
      <c r="BH35" s="864"/>
      <c r="BI35" s="865"/>
      <c r="BJ35" s="223"/>
      <c r="BK35" s="223"/>
      <c r="BL35" s="223"/>
      <c r="BM35" s="223"/>
      <c r="BN35" s="223"/>
      <c r="BO35" s="232"/>
      <c r="BP35" s="232"/>
      <c r="BQ35" s="229">
        <v>29</v>
      </c>
      <c r="BR35" s="230"/>
      <c r="BS35" s="805"/>
      <c r="BT35" s="806"/>
      <c r="BU35" s="806"/>
      <c r="BV35" s="806"/>
      <c r="BW35" s="806"/>
      <c r="BX35" s="806"/>
      <c r="BY35" s="806"/>
      <c r="BZ35" s="806"/>
      <c r="CA35" s="806"/>
      <c r="CB35" s="806"/>
      <c r="CC35" s="806"/>
      <c r="CD35" s="806"/>
      <c r="CE35" s="806"/>
      <c r="CF35" s="806"/>
      <c r="CG35" s="807"/>
      <c r="CH35" s="808"/>
      <c r="CI35" s="809"/>
      <c r="CJ35" s="809"/>
      <c r="CK35" s="809"/>
      <c r="CL35" s="810"/>
      <c r="CM35" s="808"/>
      <c r="CN35" s="809"/>
      <c r="CO35" s="809"/>
      <c r="CP35" s="809"/>
      <c r="CQ35" s="810"/>
      <c r="CR35" s="808"/>
      <c r="CS35" s="809"/>
      <c r="CT35" s="809"/>
      <c r="CU35" s="809"/>
      <c r="CV35" s="810"/>
      <c r="CW35" s="808"/>
      <c r="CX35" s="809"/>
      <c r="CY35" s="809"/>
      <c r="CZ35" s="809"/>
      <c r="DA35" s="810"/>
      <c r="DB35" s="808"/>
      <c r="DC35" s="809"/>
      <c r="DD35" s="809"/>
      <c r="DE35" s="809"/>
      <c r="DF35" s="810"/>
      <c r="DG35" s="808"/>
      <c r="DH35" s="809"/>
      <c r="DI35" s="809"/>
      <c r="DJ35" s="809"/>
      <c r="DK35" s="810"/>
      <c r="DL35" s="808"/>
      <c r="DM35" s="809"/>
      <c r="DN35" s="809"/>
      <c r="DO35" s="809"/>
      <c r="DP35" s="810"/>
      <c r="DQ35" s="808"/>
      <c r="DR35" s="809"/>
      <c r="DS35" s="809"/>
      <c r="DT35" s="809"/>
      <c r="DU35" s="810"/>
      <c r="DV35" s="805"/>
      <c r="DW35" s="806"/>
      <c r="DX35" s="806"/>
      <c r="DY35" s="806"/>
      <c r="DZ35" s="811"/>
      <c r="EA35" s="221"/>
    </row>
    <row r="36" spans="1:131" ht="26.25" customHeight="1" x14ac:dyDescent="0.2">
      <c r="A36" s="233">
        <v>9</v>
      </c>
      <c r="B36" s="812"/>
      <c r="C36" s="813"/>
      <c r="D36" s="813"/>
      <c r="E36" s="813"/>
      <c r="F36" s="813"/>
      <c r="G36" s="813"/>
      <c r="H36" s="813"/>
      <c r="I36" s="813"/>
      <c r="J36" s="813"/>
      <c r="K36" s="813"/>
      <c r="L36" s="813"/>
      <c r="M36" s="813"/>
      <c r="N36" s="813"/>
      <c r="O36" s="813"/>
      <c r="P36" s="814"/>
      <c r="Q36" s="815"/>
      <c r="R36" s="816"/>
      <c r="S36" s="816"/>
      <c r="T36" s="816"/>
      <c r="U36" s="816"/>
      <c r="V36" s="816"/>
      <c r="W36" s="816"/>
      <c r="X36" s="816"/>
      <c r="Y36" s="816"/>
      <c r="Z36" s="816"/>
      <c r="AA36" s="816"/>
      <c r="AB36" s="816"/>
      <c r="AC36" s="816"/>
      <c r="AD36" s="816"/>
      <c r="AE36" s="817"/>
      <c r="AF36" s="818"/>
      <c r="AG36" s="819"/>
      <c r="AH36" s="819"/>
      <c r="AI36" s="819"/>
      <c r="AJ36" s="820"/>
      <c r="AK36" s="866"/>
      <c r="AL36" s="862"/>
      <c r="AM36" s="862"/>
      <c r="AN36" s="862"/>
      <c r="AO36" s="862"/>
      <c r="AP36" s="862"/>
      <c r="AQ36" s="862"/>
      <c r="AR36" s="862"/>
      <c r="AS36" s="862"/>
      <c r="AT36" s="862"/>
      <c r="AU36" s="862"/>
      <c r="AV36" s="862"/>
      <c r="AW36" s="862"/>
      <c r="AX36" s="862"/>
      <c r="AY36" s="862"/>
      <c r="AZ36" s="863"/>
      <c r="BA36" s="863"/>
      <c r="BB36" s="863"/>
      <c r="BC36" s="863"/>
      <c r="BD36" s="863"/>
      <c r="BE36" s="864"/>
      <c r="BF36" s="864"/>
      <c r="BG36" s="864"/>
      <c r="BH36" s="864"/>
      <c r="BI36" s="865"/>
      <c r="BJ36" s="223"/>
      <c r="BK36" s="223"/>
      <c r="BL36" s="223"/>
      <c r="BM36" s="223"/>
      <c r="BN36" s="223"/>
      <c r="BO36" s="232"/>
      <c r="BP36" s="232"/>
      <c r="BQ36" s="229">
        <v>30</v>
      </c>
      <c r="BR36" s="230"/>
      <c r="BS36" s="805"/>
      <c r="BT36" s="806"/>
      <c r="BU36" s="806"/>
      <c r="BV36" s="806"/>
      <c r="BW36" s="806"/>
      <c r="BX36" s="806"/>
      <c r="BY36" s="806"/>
      <c r="BZ36" s="806"/>
      <c r="CA36" s="806"/>
      <c r="CB36" s="806"/>
      <c r="CC36" s="806"/>
      <c r="CD36" s="806"/>
      <c r="CE36" s="806"/>
      <c r="CF36" s="806"/>
      <c r="CG36" s="807"/>
      <c r="CH36" s="808"/>
      <c r="CI36" s="809"/>
      <c r="CJ36" s="809"/>
      <c r="CK36" s="809"/>
      <c r="CL36" s="810"/>
      <c r="CM36" s="808"/>
      <c r="CN36" s="809"/>
      <c r="CO36" s="809"/>
      <c r="CP36" s="809"/>
      <c r="CQ36" s="810"/>
      <c r="CR36" s="808"/>
      <c r="CS36" s="809"/>
      <c r="CT36" s="809"/>
      <c r="CU36" s="809"/>
      <c r="CV36" s="810"/>
      <c r="CW36" s="808"/>
      <c r="CX36" s="809"/>
      <c r="CY36" s="809"/>
      <c r="CZ36" s="809"/>
      <c r="DA36" s="810"/>
      <c r="DB36" s="808"/>
      <c r="DC36" s="809"/>
      <c r="DD36" s="809"/>
      <c r="DE36" s="809"/>
      <c r="DF36" s="810"/>
      <c r="DG36" s="808"/>
      <c r="DH36" s="809"/>
      <c r="DI36" s="809"/>
      <c r="DJ36" s="809"/>
      <c r="DK36" s="810"/>
      <c r="DL36" s="808"/>
      <c r="DM36" s="809"/>
      <c r="DN36" s="809"/>
      <c r="DO36" s="809"/>
      <c r="DP36" s="810"/>
      <c r="DQ36" s="808"/>
      <c r="DR36" s="809"/>
      <c r="DS36" s="809"/>
      <c r="DT36" s="809"/>
      <c r="DU36" s="810"/>
      <c r="DV36" s="805"/>
      <c r="DW36" s="806"/>
      <c r="DX36" s="806"/>
      <c r="DY36" s="806"/>
      <c r="DZ36" s="811"/>
      <c r="EA36" s="221"/>
    </row>
    <row r="37" spans="1:131" ht="26.25" customHeight="1" x14ac:dyDescent="0.2">
      <c r="A37" s="233">
        <v>10</v>
      </c>
      <c r="B37" s="812"/>
      <c r="C37" s="813"/>
      <c r="D37" s="813"/>
      <c r="E37" s="813"/>
      <c r="F37" s="813"/>
      <c r="G37" s="813"/>
      <c r="H37" s="813"/>
      <c r="I37" s="813"/>
      <c r="J37" s="813"/>
      <c r="K37" s="813"/>
      <c r="L37" s="813"/>
      <c r="M37" s="813"/>
      <c r="N37" s="813"/>
      <c r="O37" s="813"/>
      <c r="P37" s="814"/>
      <c r="Q37" s="815"/>
      <c r="R37" s="816"/>
      <c r="S37" s="816"/>
      <c r="T37" s="816"/>
      <c r="U37" s="816"/>
      <c r="V37" s="816"/>
      <c r="W37" s="816"/>
      <c r="X37" s="816"/>
      <c r="Y37" s="816"/>
      <c r="Z37" s="816"/>
      <c r="AA37" s="816"/>
      <c r="AB37" s="816"/>
      <c r="AC37" s="816"/>
      <c r="AD37" s="816"/>
      <c r="AE37" s="817"/>
      <c r="AF37" s="818"/>
      <c r="AG37" s="819"/>
      <c r="AH37" s="819"/>
      <c r="AI37" s="819"/>
      <c r="AJ37" s="820"/>
      <c r="AK37" s="866"/>
      <c r="AL37" s="862"/>
      <c r="AM37" s="862"/>
      <c r="AN37" s="862"/>
      <c r="AO37" s="862"/>
      <c r="AP37" s="862"/>
      <c r="AQ37" s="862"/>
      <c r="AR37" s="862"/>
      <c r="AS37" s="862"/>
      <c r="AT37" s="862"/>
      <c r="AU37" s="862"/>
      <c r="AV37" s="862"/>
      <c r="AW37" s="862"/>
      <c r="AX37" s="862"/>
      <c r="AY37" s="862"/>
      <c r="AZ37" s="863"/>
      <c r="BA37" s="863"/>
      <c r="BB37" s="863"/>
      <c r="BC37" s="863"/>
      <c r="BD37" s="863"/>
      <c r="BE37" s="864"/>
      <c r="BF37" s="864"/>
      <c r="BG37" s="864"/>
      <c r="BH37" s="864"/>
      <c r="BI37" s="865"/>
      <c r="BJ37" s="223"/>
      <c r="BK37" s="223"/>
      <c r="BL37" s="223"/>
      <c r="BM37" s="223"/>
      <c r="BN37" s="223"/>
      <c r="BO37" s="232"/>
      <c r="BP37" s="232"/>
      <c r="BQ37" s="229">
        <v>31</v>
      </c>
      <c r="BR37" s="230"/>
      <c r="BS37" s="805"/>
      <c r="BT37" s="806"/>
      <c r="BU37" s="806"/>
      <c r="BV37" s="806"/>
      <c r="BW37" s="806"/>
      <c r="BX37" s="806"/>
      <c r="BY37" s="806"/>
      <c r="BZ37" s="806"/>
      <c r="CA37" s="806"/>
      <c r="CB37" s="806"/>
      <c r="CC37" s="806"/>
      <c r="CD37" s="806"/>
      <c r="CE37" s="806"/>
      <c r="CF37" s="806"/>
      <c r="CG37" s="807"/>
      <c r="CH37" s="808"/>
      <c r="CI37" s="809"/>
      <c r="CJ37" s="809"/>
      <c r="CK37" s="809"/>
      <c r="CL37" s="810"/>
      <c r="CM37" s="808"/>
      <c r="CN37" s="809"/>
      <c r="CO37" s="809"/>
      <c r="CP37" s="809"/>
      <c r="CQ37" s="810"/>
      <c r="CR37" s="808"/>
      <c r="CS37" s="809"/>
      <c r="CT37" s="809"/>
      <c r="CU37" s="809"/>
      <c r="CV37" s="810"/>
      <c r="CW37" s="808"/>
      <c r="CX37" s="809"/>
      <c r="CY37" s="809"/>
      <c r="CZ37" s="809"/>
      <c r="DA37" s="810"/>
      <c r="DB37" s="808"/>
      <c r="DC37" s="809"/>
      <c r="DD37" s="809"/>
      <c r="DE37" s="809"/>
      <c r="DF37" s="810"/>
      <c r="DG37" s="808"/>
      <c r="DH37" s="809"/>
      <c r="DI37" s="809"/>
      <c r="DJ37" s="809"/>
      <c r="DK37" s="810"/>
      <c r="DL37" s="808"/>
      <c r="DM37" s="809"/>
      <c r="DN37" s="809"/>
      <c r="DO37" s="809"/>
      <c r="DP37" s="810"/>
      <c r="DQ37" s="808"/>
      <c r="DR37" s="809"/>
      <c r="DS37" s="809"/>
      <c r="DT37" s="809"/>
      <c r="DU37" s="810"/>
      <c r="DV37" s="805"/>
      <c r="DW37" s="806"/>
      <c r="DX37" s="806"/>
      <c r="DY37" s="806"/>
      <c r="DZ37" s="811"/>
      <c r="EA37" s="221"/>
    </row>
    <row r="38" spans="1:131" ht="26.25" customHeight="1" x14ac:dyDescent="0.2">
      <c r="A38" s="233">
        <v>11</v>
      </c>
      <c r="B38" s="812"/>
      <c r="C38" s="813"/>
      <c r="D38" s="813"/>
      <c r="E38" s="813"/>
      <c r="F38" s="813"/>
      <c r="G38" s="813"/>
      <c r="H38" s="813"/>
      <c r="I38" s="813"/>
      <c r="J38" s="813"/>
      <c r="K38" s="813"/>
      <c r="L38" s="813"/>
      <c r="M38" s="813"/>
      <c r="N38" s="813"/>
      <c r="O38" s="813"/>
      <c r="P38" s="814"/>
      <c r="Q38" s="815"/>
      <c r="R38" s="816"/>
      <c r="S38" s="816"/>
      <c r="T38" s="816"/>
      <c r="U38" s="816"/>
      <c r="V38" s="816"/>
      <c r="W38" s="816"/>
      <c r="X38" s="816"/>
      <c r="Y38" s="816"/>
      <c r="Z38" s="816"/>
      <c r="AA38" s="816"/>
      <c r="AB38" s="816"/>
      <c r="AC38" s="816"/>
      <c r="AD38" s="816"/>
      <c r="AE38" s="817"/>
      <c r="AF38" s="818"/>
      <c r="AG38" s="819"/>
      <c r="AH38" s="819"/>
      <c r="AI38" s="819"/>
      <c r="AJ38" s="820"/>
      <c r="AK38" s="866"/>
      <c r="AL38" s="862"/>
      <c r="AM38" s="862"/>
      <c r="AN38" s="862"/>
      <c r="AO38" s="862"/>
      <c r="AP38" s="862"/>
      <c r="AQ38" s="862"/>
      <c r="AR38" s="862"/>
      <c r="AS38" s="862"/>
      <c r="AT38" s="862"/>
      <c r="AU38" s="862"/>
      <c r="AV38" s="862"/>
      <c r="AW38" s="862"/>
      <c r="AX38" s="862"/>
      <c r="AY38" s="862"/>
      <c r="AZ38" s="863"/>
      <c r="BA38" s="863"/>
      <c r="BB38" s="863"/>
      <c r="BC38" s="863"/>
      <c r="BD38" s="863"/>
      <c r="BE38" s="864"/>
      <c r="BF38" s="864"/>
      <c r="BG38" s="864"/>
      <c r="BH38" s="864"/>
      <c r="BI38" s="865"/>
      <c r="BJ38" s="223"/>
      <c r="BK38" s="223"/>
      <c r="BL38" s="223"/>
      <c r="BM38" s="223"/>
      <c r="BN38" s="223"/>
      <c r="BO38" s="232"/>
      <c r="BP38" s="232"/>
      <c r="BQ38" s="229">
        <v>32</v>
      </c>
      <c r="BR38" s="230"/>
      <c r="BS38" s="805"/>
      <c r="BT38" s="806"/>
      <c r="BU38" s="806"/>
      <c r="BV38" s="806"/>
      <c r="BW38" s="806"/>
      <c r="BX38" s="806"/>
      <c r="BY38" s="806"/>
      <c r="BZ38" s="806"/>
      <c r="CA38" s="806"/>
      <c r="CB38" s="806"/>
      <c r="CC38" s="806"/>
      <c r="CD38" s="806"/>
      <c r="CE38" s="806"/>
      <c r="CF38" s="806"/>
      <c r="CG38" s="807"/>
      <c r="CH38" s="808"/>
      <c r="CI38" s="809"/>
      <c r="CJ38" s="809"/>
      <c r="CK38" s="809"/>
      <c r="CL38" s="810"/>
      <c r="CM38" s="808"/>
      <c r="CN38" s="809"/>
      <c r="CO38" s="809"/>
      <c r="CP38" s="809"/>
      <c r="CQ38" s="810"/>
      <c r="CR38" s="808"/>
      <c r="CS38" s="809"/>
      <c r="CT38" s="809"/>
      <c r="CU38" s="809"/>
      <c r="CV38" s="810"/>
      <c r="CW38" s="808"/>
      <c r="CX38" s="809"/>
      <c r="CY38" s="809"/>
      <c r="CZ38" s="809"/>
      <c r="DA38" s="810"/>
      <c r="DB38" s="808"/>
      <c r="DC38" s="809"/>
      <c r="DD38" s="809"/>
      <c r="DE38" s="809"/>
      <c r="DF38" s="810"/>
      <c r="DG38" s="808"/>
      <c r="DH38" s="809"/>
      <c r="DI38" s="809"/>
      <c r="DJ38" s="809"/>
      <c r="DK38" s="810"/>
      <c r="DL38" s="808"/>
      <c r="DM38" s="809"/>
      <c r="DN38" s="809"/>
      <c r="DO38" s="809"/>
      <c r="DP38" s="810"/>
      <c r="DQ38" s="808"/>
      <c r="DR38" s="809"/>
      <c r="DS38" s="809"/>
      <c r="DT38" s="809"/>
      <c r="DU38" s="810"/>
      <c r="DV38" s="805"/>
      <c r="DW38" s="806"/>
      <c r="DX38" s="806"/>
      <c r="DY38" s="806"/>
      <c r="DZ38" s="811"/>
      <c r="EA38" s="221"/>
    </row>
    <row r="39" spans="1:131" ht="26.25" customHeight="1" x14ac:dyDescent="0.2">
      <c r="A39" s="233">
        <v>12</v>
      </c>
      <c r="B39" s="812"/>
      <c r="C39" s="813"/>
      <c r="D39" s="813"/>
      <c r="E39" s="813"/>
      <c r="F39" s="813"/>
      <c r="G39" s="813"/>
      <c r="H39" s="813"/>
      <c r="I39" s="813"/>
      <c r="J39" s="813"/>
      <c r="K39" s="813"/>
      <c r="L39" s="813"/>
      <c r="M39" s="813"/>
      <c r="N39" s="813"/>
      <c r="O39" s="813"/>
      <c r="P39" s="814"/>
      <c r="Q39" s="815"/>
      <c r="R39" s="816"/>
      <c r="S39" s="816"/>
      <c r="T39" s="816"/>
      <c r="U39" s="816"/>
      <c r="V39" s="816"/>
      <c r="W39" s="816"/>
      <c r="X39" s="816"/>
      <c r="Y39" s="816"/>
      <c r="Z39" s="816"/>
      <c r="AA39" s="816"/>
      <c r="AB39" s="816"/>
      <c r="AC39" s="816"/>
      <c r="AD39" s="816"/>
      <c r="AE39" s="817"/>
      <c r="AF39" s="818"/>
      <c r="AG39" s="819"/>
      <c r="AH39" s="819"/>
      <c r="AI39" s="819"/>
      <c r="AJ39" s="820"/>
      <c r="AK39" s="866"/>
      <c r="AL39" s="862"/>
      <c r="AM39" s="862"/>
      <c r="AN39" s="862"/>
      <c r="AO39" s="862"/>
      <c r="AP39" s="862"/>
      <c r="AQ39" s="862"/>
      <c r="AR39" s="862"/>
      <c r="AS39" s="862"/>
      <c r="AT39" s="862"/>
      <c r="AU39" s="862"/>
      <c r="AV39" s="862"/>
      <c r="AW39" s="862"/>
      <c r="AX39" s="862"/>
      <c r="AY39" s="862"/>
      <c r="AZ39" s="863"/>
      <c r="BA39" s="863"/>
      <c r="BB39" s="863"/>
      <c r="BC39" s="863"/>
      <c r="BD39" s="863"/>
      <c r="BE39" s="864"/>
      <c r="BF39" s="864"/>
      <c r="BG39" s="864"/>
      <c r="BH39" s="864"/>
      <c r="BI39" s="865"/>
      <c r="BJ39" s="223"/>
      <c r="BK39" s="223"/>
      <c r="BL39" s="223"/>
      <c r="BM39" s="223"/>
      <c r="BN39" s="223"/>
      <c r="BO39" s="232"/>
      <c r="BP39" s="232"/>
      <c r="BQ39" s="229">
        <v>33</v>
      </c>
      <c r="BR39" s="230"/>
      <c r="BS39" s="805"/>
      <c r="BT39" s="806"/>
      <c r="BU39" s="806"/>
      <c r="BV39" s="806"/>
      <c r="BW39" s="806"/>
      <c r="BX39" s="806"/>
      <c r="BY39" s="806"/>
      <c r="BZ39" s="806"/>
      <c r="CA39" s="806"/>
      <c r="CB39" s="806"/>
      <c r="CC39" s="806"/>
      <c r="CD39" s="806"/>
      <c r="CE39" s="806"/>
      <c r="CF39" s="806"/>
      <c r="CG39" s="807"/>
      <c r="CH39" s="808"/>
      <c r="CI39" s="809"/>
      <c r="CJ39" s="809"/>
      <c r="CK39" s="809"/>
      <c r="CL39" s="810"/>
      <c r="CM39" s="808"/>
      <c r="CN39" s="809"/>
      <c r="CO39" s="809"/>
      <c r="CP39" s="809"/>
      <c r="CQ39" s="810"/>
      <c r="CR39" s="808"/>
      <c r="CS39" s="809"/>
      <c r="CT39" s="809"/>
      <c r="CU39" s="809"/>
      <c r="CV39" s="810"/>
      <c r="CW39" s="808"/>
      <c r="CX39" s="809"/>
      <c r="CY39" s="809"/>
      <c r="CZ39" s="809"/>
      <c r="DA39" s="810"/>
      <c r="DB39" s="808"/>
      <c r="DC39" s="809"/>
      <c r="DD39" s="809"/>
      <c r="DE39" s="809"/>
      <c r="DF39" s="810"/>
      <c r="DG39" s="808"/>
      <c r="DH39" s="809"/>
      <c r="DI39" s="809"/>
      <c r="DJ39" s="809"/>
      <c r="DK39" s="810"/>
      <c r="DL39" s="808"/>
      <c r="DM39" s="809"/>
      <c r="DN39" s="809"/>
      <c r="DO39" s="809"/>
      <c r="DP39" s="810"/>
      <c r="DQ39" s="808"/>
      <c r="DR39" s="809"/>
      <c r="DS39" s="809"/>
      <c r="DT39" s="809"/>
      <c r="DU39" s="810"/>
      <c r="DV39" s="805"/>
      <c r="DW39" s="806"/>
      <c r="DX39" s="806"/>
      <c r="DY39" s="806"/>
      <c r="DZ39" s="811"/>
      <c r="EA39" s="221"/>
    </row>
    <row r="40" spans="1:131" ht="26.25" customHeight="1" x14ac:dyDescent="0.2">
      <c r="A40" s="229">
        <v>13</v>
      </c>
      <c r="B40" s="812"/>
      <c r="C40" s="813"/>
      <c r="D40" s="813"/>
      <c r="E40" s="813"/>
      <c r="F40" s="813"/>
      <c r="G40" s="813"/>
      <c r="H40" s="813"/>
      <c r="I40" s="813"/>
      <c r="J40" s="813"/>
      <c r="K40" s="813"/>
      <c r="L40" s="813"/>
      <c r="M40" s="813"/>
      <c r="N40" s="813"/>
      <c r="O40" s="813"/>
      <c r="P40" s="814"/>
      <c r="Q40" s="815"/>
      <c r="R40" s="816"/>
      <c r="S40" s="816"/>
      <c r="T40" s="816"/>
      <c r="U40" s="816"/>
      <c r="V40" s="816"/>
      <c r="W40" s="816"/>
      <c r="X40" s="816"/>
      <c r="Y40" s="816"/>
      <c r="Z40" s="816"/>
      <c r="AA40" s="816"/>
      <c r="AB40" s="816"/>
      <c r="AC40" s="816"/>
      <c r="AD40" s="816"/>
      <c r="AE40" s="817"/>
      <c r="AF40" s="818"/>
      <c r="AG40" s="819"/>
      <c r="AH40" s="819"/>
      <c r="AI40" s="819"/>
      <c r="AJ40" s="820"/>
      <c r="AK40" s="866"/>
      <c r="AL40" s="862"/>
      <c r="AM40" s="862"/>
      <c r="AN40" s="862"/>
      <c r="AO40" s="862"/>
      <c r="AP40" s="862"/>
      <c r="AQ40" s="862"/>
      <c r="AR40" s="862"/>
      <c r="AS40" s="862"/>
      <c r="AT40" s="862"/>
      <c r="AU40" s="862"/>
      <c r="AV40" s="862"/>
      <c r="AW40" s="862"/>
      <c r="AX40" s="862"/>
      <c r="AY40" s="862"/>
      <c r="AZ40" s="863"/>
      <c r="BA40" s="863"/>
      <c r="BB40" s="863"/>
      <c r="BC40" s="863"/>
      <c r="BD40" s="863"/>
      <c r="BE40" s="864"/>
      <c r="BF40" s="864"/>
      <c r="BG40" s="864"/>
      <c r="BH40" s="864"/>
      <c r="BI40" s="865"/>
      <c r="BJ40" s="223"/>
      <c r="BK40" s="223"/>
      <c r="BL40" s="223"/>
      <c r="BM40" s="223"/>
      <c r="BN40" s="223"/>
      <c r="BO40" s="232"/>
      <c r="BP40" s="232"/>
      <c r="BQ40" s="229">
        <v>34</v>
      </c>
      <c r="BR40" s="230"/>
      <c r="BS40" s="805"/>
      <c r="BT40" s="806"/>
      <c r="BU40" s="806"/>
      <c r="BV40" s="806"/>
      <c r="BW40" s="806"/>
      <c r="BX40" s="806"/>
      <c r="BY40" s="806"/>
      <c r="BZ40" s="806"/>
      <c r="CA40" s="806"/>
      <c r="CB40" s="806"/>
      <c r="CC40" s="806"/>
      <c r="CD40" s="806"/>
      <c r="CE40" s="806"/>
      <c r="CF40" s="806"/>
      <c r="CG40" s="807"/>
      <c r="CH40" s="808"/>
      <c r="CI40" s="809"/>
      <c r="CJ40" s="809"/>
      <c r="CK40" s="809"/>
      <c r="CL40" s="810"/>
      <c r="CM40" s="808"/>
      <c r="CN40" s="809"/>
      <c r="CO40" s="809"/>
      <c r="CP40" s="809"/>
      <c r="CQ40" s="810"/>
      <c r="CR40" s="808"/>
      <c r="CS40" s="809"/>
      <c r="CT40" s="809"/>
      <c r="CU40" s="809"/>
      <c r="CV40" s="810"/>
      <c r="CW40" s="808"/>
      <c r="CX40" s="809"/>
      <c r="CY40" s="809"/>
      <c r="CZ40" s="809"/>
      <c r="DA40" s="810"/>
      <c r="DB40" s="808"/>
      <c r="DC40" s="809"/>
      <c r="DD40" s="809"/>
      <c r="DE40" s="809"/>
      <c r="DF40" s="810"/>
      <c r="DG40" s="808"/>
      <c r="DH40" s="809"/>
      <c r="DI40" s="809"/>
      <c r="DJ40" s="809"/>
      <c r="DK40" s="810"/>
      <c r="DL40" s="808"/>
      <c r="DM40" s="809"/>
      <c r="DN40" s="809"/>
      <c r="DO40" s="809"/>
      <c r="DP40" s="810"/>
      <c r="DQ40" s="808"/>
      <c r="DR40" s="809"/>
      <c r="DS40" s="809"/>
      <c r="DT40" s="809"/>
      <c r="DU40" s="810"/>
      <c r="DV40" s="805"/>
      <c r="DW40" s="806"/>
      <c r="DX40" s="806"/>
      <c r="DY40" s="806"/>
      <c r="DZ40" s="811"/>
      <c r="EA40" s="221"/>
    </row>
    <row r="41" spans="1:131" ht="26.25" customHeight="1" x14ac:dyDescent="0.2">
      <c r="A41" s="229">
        <v>14</v>
      </c>
      <c r="B41" s="812"/>
      <c r="C41" s="813"/>
      <c r="D41" s="813"/>
      <c r="E41" s="813"/>
      <c r="F41" s="813"/>
      <c r="G41" s="813"/>
      <c r="H41" s="813"/>
      <c r="I41" s="813"/>
      <c r="J41" s="813"/>
      <c r="K41" s="813"/>
      <c r="L41" s="813"/>
      <c r="M41" s="813"/>
      <c r="N41" s="813"/>
      <c r="O41" s="813"/>
      <c r="P41" s="814"/>
      <c r="Q41" s="815"/>
      <c r="R41" s="816"/>
      <c r="S41" s="816"/>
      <c r="T41" s="816"/>
      <c r="U41" s="816"/>
      <c r="V41" s="816"/>
      <c r="W41" s="816"/>
      <c r="X41" s="816"/>
      <c r="Y41" s="816"/>
      <c r="Z41" s="816"/>
      <c r="AA41" s="816"/>
      <c r="AB41" s="816"/>
      <c r="AC41" s="816"/>
      <c r="AD41" s="816"/>
      <c r="AE41" s="817"/>
      <c r="AF41" s="818"/>
      <c r="AG41" s="819"/>
      <c r="AH41" s="819"/>
      <c r="AI41" s="819"/>
      <c r="AJ41" s="820"/>
      <c r="AK41" s="866"/>
      <c r="AL41" s="862"/>
      <c r="AM41" s="862"/>
      <c r="AN41" s="862"/>
      <c r="AO41" s="862"/>
      <c r="AP41" s="862"/>
      <c r="AQ41" s="862"/>
      <c r="AR41" s="862"/>
      <c r="AS41" s="862"/>
      <c r="AT41" s="862"/>
      <c r="AU41" s="862"/>
      <c r="AV41" s="862"/>
      <c r="AW41" s="862"/>
      <c r="AX41" s="862"/>
      <c r="AY41" s="862"/>
      <c r="AZ41" s="863"/>
      <c r="BA41" s="863"/>
      <c r="BB41" s="863"/>
      <c r="BC41" s="863"/>
      <c r="BD41" s="863"/>
      <c r="BE41" s="864"/>
      <c r="BF41" s="864"/>
      <c r="BG41" s="864"/>
      <c r="BH41" s="864"/>
      <c r="BI41" s="865"/>
      <c r="BJ41" s="223"/>
      <c r="BK41" s="223"/>
      <c r="BL41" s="223"/>
      <c r="BM41" s="223"/>
      <c r="BN41" s="223"/>
      <c r="BO41" s="232"/>
      <c r="BP41" s="232"/>
      <c r="BQ41" s="229">
        <v>35</v>
      </c>
      <c r="BR41" s="230"/>
      <c r="BS41" s="805"/>
      <c r="BT41" s="806"/>
      <c r="BU41" s="806"/>
      <c r="BV41" s="806"/>
      <c r="BW41" s="806"/>
      <c r="BX41" s="806"/>
      <c r="BY41" s="806"/>
      <c r="BZ41" s="806"/>
      <c r="CA41" s="806"/>
      <c r="CB41" s="806"/>
      <c r="CC41" s="806"/>
      <c r="CD41" s="806"/>
      <c r="CE41" s="806"/>
      <c r="CF41" s="806"/>
      <c r="CG41" s="807"/>
      <c r="CH41" s="808"/>
      <c r="CI41" s="809"/>
      <c r="CJ41" s="809"/>
      <c r="CK41" s="809"/>
      <c r="CL41" s="810"/>
      <c r="CM41" s="808"/>
      <c r="CN41" s="809"/>
      <c r="CO41" s="809"/>
      <c r="CP41" s="809"/>
      <c r="CQ41" s="810"/>
      <c r="CR41" s="808"/>
      <c r="CS41" s="809"/>
      <c r="CT41" s="809"/>
      <c r="CU41" s="809"/>
      <c r="CV41" s="810"/>
      <c r="CW41" s="808"/>
      <c r="CX41" s="809"/>
      <c r="CY41" s="809"/>
      <c r="CZ41" s="809"/>
      <c r="DA41" s="810"/>
      <c r="DB41" s="808"/>
      <c r="DC41" s="809"/>
      <c r="DD41" s="809"/>
      <c r="DE41" s="809"/>
      <c r="DF41" s="810"/>
      <c r="DG41" s="808"/>
      <c r="DH41" s="809"/>
      <c r="DI41" s="809"/>
      <c r="DJ41" s="809"/>
      <c r="DK41" s="810"/>
      <c r="DL41" s="808"/>
      <c r="DM41" s="809"/>
      <c r="DN41" s="809"/>
      <c r="DO41" s="809"/>
      <c r="DP41" s="810"/>
      <c r="DQ41" s="808"/>
      <c r="DR41" s="809"/>
      <c r="DS41" s="809"/>
      <c r="DT41" s="809"/>
      <c r="DU41" s="810"/>
      <c r="DV41" s="805"/>
      <c r="DW41" s="806"/>
      <c r="DX41" s="806"/>
      <c r="DY41" s="806"/>
      <c r="DZ41" s="811"/>
      <c r="EA41" s="221"/>
    </row>
    <row r="42" spans="1:131" ht="26.25" customHeight="1" x14ac:dyDescent="0.2">
      <c r="A42" s="229">
        <v>15</v>
      </c>
      <c r="B42" s="812"/>
      <c r="C42" s="813"/>
      <c r="D42" s="813"/>
      <c r="E42" s="813"/>
      <c r="F42" s="813"/>
      <c r="G42" s="813"/>
      <c r="H42" s="813"/>
      <c r="I42" s="813"/>
      <c r="J42" s="813"/>
      <c r="K42" s="813"/>
      <c r="L42" s="813"/>
      <c r="M42" s="813"/>
      <c r="N42" s="813"/>
      <c r="O42" s="813"/>
      <c r="P42" s="814"/>
      <c r="Q42" s="815"/>
      <c r="R42" s="816"/>
      <c r="S42" s="816"/>
      <c r="T42" s="816"/>
      <c r="U42" s="816"/>
      <c r="V42" s="816"/>
      <c r="W42" s="816"/>
      <c r="X42" s="816"/>
      <c r="Y42" s="816"/>
      <c r="Z42" s="816"/>
      <c r="AA42" s="816"/>
      <c r="AB42" s="816"/>
      <c r="AC42" s="816"/>
      <c r="AD42" s="816"/>
      <c r="AE42" s="817"/>
      <c r="AF42" s="818"/>
      <c r="AG42" s="819"/>
      <c r="AH42" s="819"/>
      <c r="AI42" s="819"/>
      <c r="AJ42" s="820"/>
      <c r="AK42" s="866"/>
      <c r="AL42" s="862"/>
      <c r="AM42" s="862"/>
      <c r="AN42" s="862"/>
      <c r="AO42" s="862"/>
      <c r="AP42" s="862"/>
      <c r="AQ42" s="862"/>
      <c r="AR42" s="862"/>
      <c r="AS42" s="862"/>
      <c r="AT42" s="862"/>
      <c r="AU42" s="862"/>
      <c r="AV42" s="862"/>
      <c r="AW42" s="862"/>
      <c r="AX42" s="862"/>
      <c r="AY42" s="862"/>
      <c r="AZ42" s="863"/>
      <c r="BA42" s="863"/>
      <c r="BB42" s="863"/>
      <c r="BC42" s="863"/>
      <c r="BD42" s="863"/>
      <c r="BE42" s="864"/>
      <c r="BF42" s="864"/>
      <c r="BG42" s="864"/>
      <c r="BH42" s="864"/>
      <c r="BI42" s="865"/>
      <c r="BJ42" s="223"/>
      <c r="BK42" s="223"/>
      <c r="BL42" s="223"/>
      <c r="BM42" s="223"/>
      <c r="BN42" s="223"/>
      <c r="BO42" s="232"/>
      <c r="BP42" s="232"/>
      <c r="BQ42" s="229">
        <v>36</v>
      </c>
      <c r="BR42" s="230"/>
      <c r="BS42" s="805"/>
      <c r="BT42" s="806"/>
      <c r="BU42" s="806"/>
      <c r="BV42" s="806"/>
      <c r="BW42" s="806"/>
      <c r="BX42" s="806"/>
      <c r="BY42" s="806"/>
      <c r="BZ42" s="806"/>
      <c r="CA42" s="806"/>
      <c r="CB42" s="806"/>
      <c r="CC42" s="806"/>
      <c r="CD42" s="806"/>
      <c r="CE42" s="806"/>
      <c r="CF42" s="806"/>
      <c r="CG42" s="807"/>
      <c r="CH42" s="808"/>
      <c r="CI42" s="809"/>
      <c r="CJ42" s="809"/>
      <c r="CK42" s="809"/>
      <c r="CL42" s="810"/>
      <c r="CM42" s="808"/>
      <c r="CN42" s="809"/>
      <c r="CO42" s="809"/>
      <c r="CP42" s="809"/>
      <c r="CQ42" s="810"/>
      <c r="CR42" s="808"/>
      <c r="CS42" s="809"/>
      <c r="CT42" s="809"/>
      <c r="CU42" s="809"/>
      <c r="CV42" s="810"/>
      <c r="CW42" s="808"/>
      <c r="CX42" s="809"/>
      <c r="CY42" s="809"/>
      <c r="CZ42" s="809"/>
      <c r="DA42" s="810"/>
      <c r="DB42" s="808"/>
      <c r="DC42" s="809"/>
      <c r="DD42" s="809"/>
      <c r="DE42" s="809"/>
      <c r="DF42" s="810"/>
      <c r="DG42" s="808"/>
      <c r="DH42" s="809"/>
      <c r="DI42" s="809"/>
      <c r="DJ42" s="809"/>
      <c r="DK42" s="810"/>
      <c r="DL42" s="808"/>
      <c r="DM42" s="809"/>
      <c r="DN42" s="809"/>
      <c r="DO42" s="809"/>
      <c r="DP42" s="810"/>
      <c r="DQ42" s="808"/>
      <c r="DR42" s="809"/>
      <c r="DS42" s="809"/>
      <c r="DT42" s="809"/>
      <c r="DU42" s="810"/>
      <c r="DV42" s="805"/>
      <c r="DW42" s="806"/>
      <c r="DX42" s="806"/>
      <c r="DY42" s="806"/>
      <c r="DZ42" s="811"/>
      <c r="EA42" s="221"/>
    </row>
    <row r="43" spans="1:131" ht="26.25" customHeight="1" x14ac:dyDescent="0.2">
      <c r="A43" s="229">
        <v>16</v>
      </c>
      <c r="B43" s="812"/>
      <c r="C43" s="813"/>
      <c r="D43" s="813"/>
      <c r="E43" s="813"/>
      <c r="F43" s="813"/>
      <c r="G43" s="813"/>
      <c r="H43" s="813"/>
      <c r="I43" s="813"/>
      <c r="J43" s="813"/>
      <c r="K43" s="813"/>
      <c r="L43" s="813"/>
      <c r="M43" s="813"/>
      <c r="N43" s="813"/>
      <c r="O43" s="813"/>
      <c r="P43" s="814"/>
      <c r="Q43" s="815"/>
      <c r="R43" s="816"/>
      <c r="S43" s="816"/>
      <c r="T43" s="816"/>
      <c r="U43" s="816"/>
      <c r="V43" s="816"/>
      <c r="W43" s="816"/>
      <c r="X43" s="816"/>
      <c r="Y43" s="816"/>
      <c r="Z43" s="816"/>
      <c r="AA43" s="816"/>
      <c r="AB43" s="816"/>
      <c r="AC43" s="816"/>
      <c r="AD43" s="816"/>
      <c r="AE43" s="817"/>
      <c r="AF43" s="818"/>
      <c r="AG43" s="819"/>
      <c r="AH43" s="819"/>
      <c r="AI43" s="819"/>
      <c r="AJ43" s="820"/>
      <c r="AK43" s="866"/>
      <c r="AL43" s="862"/>
      <c r="AM43" s="862"/>
      <c r="AN43" s="862"/>
      <c r="AO43" s="862"/>
      <c r="AP43" s="862"/>
      <c r="AQ43" s="862"/>
      <c r="AR43" s="862"/>
      <c r="AS43" s="862"/>
      <c r="AT43" s="862"/>
      <c r="AU43" s="862"/>
      <c r="AV43" s="862"/>
      <c r="AW43" s="862"/>
      <c r="AX43" s="862"/>
      <c r="AY43" s="862"/>
      <c r="AZ43" s="863"/>
      <c r="BA43" s="863"/>
      <c r="BB43" s="863"/>
      <c r="BC43" s="863"/>
      <c r="BD43" s="863"/>
      <c r="BE43" s="864"/>
      <c r="BF43" s="864"/>
      <c r="BG43" s="864"/>
      <c r="BH43" s="864"/>
      <c r="BI43" s="865"/>
      <c r="BJ43" s="223"/>
      <c r="BK43" s="223"/>
      <c r="BL43" s="223"/>
      <c r="BM43" s="223"/>
      <c r="BN43" s="223"/>
      <c r="BO43" s="232"/>
      <c r="BP43" s="232"/>
      <c r="BQ43" s="229">
        <v>37</v>
      </c>
      <c r="BR43" s="230"/>
      <c r="BS43" s="805"/>
      <c r="BT43" s="806"/>
      <c r="BU43" s="806"/>
      <c r="BV43" s="806"/>
      <c r="BW43" s="806"/>
      <c r="BX43" s="806"/>
      <c r="BY43" s="806"/>
      <c r="BZ43" s="806"/>
      <c r="CA43" s="806"/>
      <c r="CB43" s="806"/>
      <c r="CC43" s="806"/>
      <c r="CD43" s="806"/>
      <c r="CE43" s="806"/>
      <c r="CF43" s="806"/>
      <c r="CG43" s="807"/>
      <c r="CH43" s="808"/>
      <c r="CI43" s="809"/>
      <c r="CJ43" s="809"/>
      <c r="CK43" s="809"/>
      <c r="CL43" s="810"/>
      <c r="CM43" s="808"/>
      <c r="CN43" s="809"/>
      <c r="CO43" s="809"/>
      <c r="CP43" s="809"/>
      <c r="CQ43" s="810"/>
      <c r="CR43" s="808"/>
      <c r="CS43" s="809"/>
      <c r="CT43" s="809"/>
      <c r="CU43" s="809"/>
      <c r="CV43" s="810"/>
      <c r="CW43" s="808"/>
      <c r="CX43" s="809"/>
      <c r="CY43" s="809"/>
      <c r="CZ43" s="809"/>
      <c r="DA43" s="810"/>
      <c r="DB43" s="808"/>
      <c r="DC43" s="809"/>
      <c r="DD43" s="809"/>
      <c r="DE43" s="809"/>
      <c r="DF43" s="810"/>
      <c r="DG43" s="808"/>
      <c r="DH43" s="809"/>
      <c r="DI43" s="809"/>
      <c r="DJ43" s="809"/>
      <c r="DK43" s="810"/>
      <c r="DL43" s="808"/>
      <c r="DM43" s="809"/>
      <c r="DN43" s="809"/>
      <c r="DO43" s="809"/>
      <c r="DP43" s="810"/>
      <c r="DQ43" s="808"/>
      <c r="DR43" s="809"/>
      <c r="DS43" s="809"/>
      <c r="DT43" s="809"/>
      <c r="DU43" s="810"/>
      <c r="DV43" s="805"/>
      <c r="DW43" s="806"/>
      <c r="DX43" s="806"/>
      <c r="DY43" s="806"/>
      <c r="DZ43" s="811"/>
      <c r="EA43" s="221"/>
    </row>
    <row r="44" spans="1:131" ht="26.25" customHeight="1" x14ac:dyDescent="0.2">
      <c r="A44" s="229">
        <v>17</v>
      </c>
      <c r="B44" s="812"/>
      <c r="C44" s="813"/>
      <c r="D44" s="813"/>
      <c r="E44" s="813"/>
      <c r="F44" s="813"/>
      <c r="G44" s="813"/>
      <c r="H44" s="813"/>
      <c r="I44" s="813"/>
      <c r="J44" s="813"/>
      <c r="K44" s="813"/>
      <c r="L44" s="813"/>
      <c r="M44" s="813"/>
      <c r="N44" s="813"/>
      <c r="O44" s="813"/>
      <c r="P44" s="814"/>
      <c r="Q44" s="815"/>
      <c r="R44" s="816"/>
      <c r="S44" s="816"/>
      <c r="T44" s="816"/>
      <c r="U44" s="816"/>
      <c r="V44" s="816"/>
      <c r="W44" s="816"/>
      <c r="X44" s="816"/>
      <c r="Y44" s="816"/>
      <c r="Z44" s="816"/>
      <c r="AA44" s="816"/>
      <c r="AB44" s="816"/>
      <c r="AC44" s="816"/>
      <c r="AD44" s="816"/>
      <c r="AE44" s="817"/>
      <c r="AF44" s="818"/>
      <c r="AG44" s="819"/>
      <c r="AH44" s="819"/>
      <c r="AI44" s="819"/>
      <c r="AJ44" s="820"/>
      <c r="AK44" s="866"/>
      <c r="AL44" s="862"/>
      <c r="AM44" s="862"/>
      <c r="AN44" s="862"/>
      <c r="AO44" s="862"/>
      <c r="AP44" s="862"/>
      <c r="AQ44" s="862"/>
      <c r="AR44" s="862"/>
      <c r="AS44" s="862"/>
      <c r="AT44" s="862"/>
      <c r="AU44" s="862"/>
      <c r="AV44" s="862"/>
      <c r="AW44" s="862"/>
      <c r="AX44" s="862"/>
      <c r="AY44" s="862"/>
      <c r="AZ44" s="863"/>
      <c r="BA44" s="863"/>
      <c r="BB44" s="863"/>
      <c r="BC44" s="863"/>
      <c r="BD44" s="863"/>
      <c r="BE44" s="864"/>
      <c r="BF44" s="864"/>
      <c r="BG44" s="864"/>
      <c r="BH44" s="864"/>
      <c r="BI44" s="865"/>
      <c r="BJ44" s="223"/>
      <c r="BK44" s="223"/>
      <c r="BL44" s="223"/>
      <c r="BM44" s="223"/>
      <c r="BN44" s="223"/>
      <c r="BO44" s="232"/>
      <c r="BP44" s="232"/>
      <c r="BQ44" s="229">
        <v>38</v>
      </c>
      <c r="BR44" s="230"/>
      <c r="BS44" s="805"/>
      <c r="BT44" s="806"/>
      <c r="BU44" s="806"/>
      <c r="BV44" s="806"/>
      <c r="BW44" s="806"/>
      <c r="BX44" s="806"/>
      <c r="BY44" s="806"/>
      <c r="BZ44" s="806"/>
      <c r="CA44" s="806"/>
      <c r="CB44" s="806"/>
      <c r="CC44" s="806"/>
      <c r="CD44" s="806"/>
      <c r="CE44" s="806"/>
      <c r="CF44" s="806"/>
      <c r="CG44" s="807"/>
      <c r="CH44" s="808"/>
      <c r="CI44" s="809"/>
      <c r="CJ44" s="809"/>
      <c r="CK44" s="809"/>
      <c r="CL44" s="810"/>
      <c r="CM44" s="808"/>
      <c r="CN44" s="809"/>
      <c r="CO44" s="809"/>
      <c r="CP44" s="809"/>
      <c r="CQ44" s="810"/>
      <c r="CR44" s="808"/>
      <c r="CS44" s="809"/>
      <c r="CT44" s="809"/>
      <c r="CU44" s="809"/>
      <c r="CV44" s="810"/>
      <c r="CW44" s="808"/>
      <c r="CX44" s="809"/>
      <c r="CY44" s="809"/>
      <c r="CZ44" s="809"/>
      <c r="DA44" s="810"/>
      <c r="DB44" s="808"/>
      <c r="DC44" s="809"/>
      <c r="DD44" s="809"/>
      <c r="DE44" s="809"/>
      <c r="DF44" s="810"/>
      <c r="DG44" s="808"/>
      <c r="DH44" s="809"/>
      <c r="DI44" s="809"/>
      <c r="DJ44" s="809"/>
      <c r="DK44" s="810"/>
      <c r="DL44" s="808"/>
      <c r="DM44" s="809"/>
      <c r="DN44" s="809"/>
      <c r="DO44" s="809"/>
      <c r="DP44" s="810"/>
      <c r="DQ44" s="808"/>
      <c r="DR44" s="809"/>
      <c r="DS44" s="809"/>
      <c r="DT44" s="809"/>
      <c r="DU44" s="810"/>
      <c r="DV44" s="805"/>
      <c r="DW44" s="806"/>
      <c r="DX44" s="806"/>
      <c r="DY44" s="806"/>
      <c r="DZ44" s="811"/>
      <c r="EA44" s="221"/>
    </row>
    <row r="45" spans="1:131" ht="26.25" customHeight="1" x14ac:dyDescent="0.2">
      <c r="A45" s="229">
        <v>18</v>
      </c>
      <c r="B45" s="812"/>
      <c r="C45" s="813"/>
      <c r="D45" s="813"/>
      <c r="E45" s="813"/>
      <c r="F45" s="813"/>
      <c r="G45" s="813"/>
      <c r="H45" s="813"/>
      <c r="I45" s="813"/>
      <c r="J45" s="813"/>
      <c r="K45" s="813"/>
      <c r="L45" s="813"/>
      <c r="M45" s="813"/>
      <c r="N45" s="813"/>
      <c r="O45" s="813"/>
      <c r="P45" s="814"/>
      <c r="Q45" s="815"/>
      <c r="R45" s="816"/>
      <c r="S45" s="816"/>
      <c r="T45" s="816"/>
      <c r="U45" s="816"/>
      <c r="V45" s="816"/>
      <c r="W45" s="816"/>
      <c r="X45" s="816"/>
      <c r="Y45" s="816"/>
      <c r="Z45" s="816"/>
      <c r="AA45" s="816"/>
      <c r="AB45" s="816"/>
      <c r="AC45" s="816"/>
      <c r="AD45" s="816"/>
      <c r="AE45" s="817"/>
      <c r="AF45" s="818"/>
      <c r="AG45" s="819"/>
      <c r="AH45" s="819"/>
      <c r="AI45" s="819"/>
      <c r="AJ45" s="820"/>
      <c r="AK45" s="866"/>
      <c r="AL45" s="862"/>
      <c r="AM45" s="862"/>
      <c r="AN45" s="862"/>
      <c r="AO45" s="862"/>
      <c r="AP45" s="862"/>
      <c r="AQ45" s="862"/>
      <c r="AR45" s="862"/>
      <c r="AS45" s="862"/>
      <c r="AT45" s="862"/>
      <c r="AU45" s="862"/>
      <c r="AV45" s="862"/>
      <c r="AW45" s="862"/>
      <c r="AX45" s="862"/>
      <c r="AY45" s="862"/>
      <c r="AZ45" s="863"/>
      <c r="BA45" s="863"/>
      <c r="BB45" s="863"/>
      <c r="BC45" s="863"/>
      <c r="BD45" s="863"/>
      <c r="BE45" s="864"/>
      <c r="BF45" s="864"/>
      <c r="BG45" s="864"/>
      <c r="BH45" s="864"/>
      <c r="BI45" s="865"/>
      <c r="BJ45" s="223"/>
      <c r="BK45" s="223"/>
      <c r="BL45" s="223"/>
      <c r="BM45" s="223"/>
      <c r="BN45" s="223"/>
      <c r="BO45" s="232"/>
      <c r="BP45" s="232"/>
      <c r="BQ45" s="229">
        <v>39</v>
      </c>
      <c r="BR45" s="230"/>
      <c r="BS45" s="805"/>
      <c r="BT45" s="806"/>
      <c r="BU45" s="806"/>
      <c r="BV45" s="806"/>
      <c r="BW45" s="806"/>
      <c r="BX45" s="806"/>
      <c r="BY45" s="806"/>
      <c r="BZ45" s="806"/>
      <c r="CA45" s="806"/>
      <c r="CB45" s="806"/>
      <c r="CC45" s="806"/>
      <c r="CD45" s="806"/>
      <c r="CE45" s="806"/>
      <c r="CF45" s="806"/>
      <c r="CG45" s="807"/>
      <c r="CH45" s="808"/>
      <c r="CI45" s="809"/>
      <c r="CJ45" s="809"/>
      <c r="CK45" s="809"/>
      <c r="CL45" s="810"/>
      <c r="CM45" s="808"/>
      <c r="CN45" s="809"/>
      <c r="CO45" s="809"/>
      <c r="CP45" s="809"/>
      <c r="CQ45" s="810"/>
      <c r="CR45" s="808"/>
      <c r="CS45" s="809"/>
      <c r="CT45" s="809"/>
      <c r="CU45" s="809"/>
      <c r="CV45" s="810"/>
      <c r="CW45" s="808"/>
      <c r="CX45" s="809"/>
      <c r="CY45" s="809"/>
      <c r="CZ45" s="809"/>
      <c r="DA45" s="810"/>
      <c r="DB45" s="808"/>
      <c r="DC45" s="809"/>
      <c r="DD45" s="809"/>
      <c r="DE45" s="809"/>
      <c r="DF45" s="810"/>
      <c r="DG45" s="808"/>
      <c r="DH45" s="809"/>
      <c r="DI45" s="809"/>
      <c r="DJ45" s="809"/>
      <c r="DK45" s="810"/>
      <c r="DL45" s="808"/>
      <c r="DM45" s="809"/>
      <c r="DN45" s="809"/>
      <c r="DO45" s="809"/>
      <c r="DP45" s="810"/>
      <c r="DQ45" s="808"/>
      <c r="DR45" s="809"/>
      <c r="DS45" s="809"/>
      <c r="DT45" s="809"/>
      <c r="DU45" s="810"/>
      <c r="DV45" s="805"/>
      <c r="DW45" s="806"/>
      <c r="DX45" s="806"/>
      <c r="DY45" s="806"/>
      <c r="DZ45" s="811"/>
      <c r="EA45" s="221"/>
    </row>
    <row r="46" spans="1:131" ht="26.25" customHeight="1" x14ac:dyDescent="0.2">
      <c r="A46" s="229">
        <v>19</v>
      </c>
      <c r="B46" s="812"/>
      <c r="C46" s="813"/>
      <c r="D46" s="813"/>
      <c r="E46" s="813"/>
      <c r="F46" s="813"/>
      <c r="G46" s="813"/>
      <c r="H46" s="813"/>
      <c r="I46" s="813"/>
      <c r="J46" s="813"/>
      <c r="K46" s="813"/>
      <c r="L46" s="813"/>
      <c r="M46" s="813"/>
      <c r="N46" s="813"/>
      <c r="O46" s="813"/>
      <c r="P46" s="814"/>
      <c r="Q46" s="815"/>
      <c r="R46" s="816"/>
      <c r="S46" s="816"/>
      <c r="T46" s="816"/>
      <c r="U46" s="816"/>
      <c r="V46" s="816"/>
      <c r="W46" s="816"/>
      <c r="X46" s="816"/>
      <c r="Y46" s="816"/>
      <c r="Z46" s="816"/>
      <c r="AA46" s="816"/>
      <c r="AB46" s="816"/>
      <c r="AC46" s="816"/>
      <c r="AD46" s="816"/>
      <c r="AE46" s="817"/>
      <c r="AF46" s="818"/>
      <c r="AG46" s="819"/>
      <c r="AH46" s="819"/>
      <c r="AI46" s="819"/>
      <c r="AJ46" s="820"/>
      <c r="AK46" s="866"/>
      <c r="AL46" s="862"/>
      <c r="AM46" s="862"/>
      <c r="AN46" s="862"/>
      <c r="AO46" s="862"/>
      <c r="AP46" s="862"/>
      <c r="AQ46" s="862"/>
      <c r="AR46" s="862"/>
      <c r="AS46" s="862"/>
      <c r="AT46" s="862"/>
      <c r="AU46" s="862"/>
      <c r="AV46" s="862"/>
      <c r="AW46" s="862"/>
      <c r="AX46" s="862"/>
      <c r="AY46" s="862"/>
      <c r="AZ46" s="863"/>
      <c r="BA46" s="863"/>
      <c r="BB46" s="863"/>
      <c r="BC46" s="863"/>
      <c r="BD46" s="863"/>
      <c r="BE46" s="864"/>
      <c r="BF46" s="864"/>
      <c r="BG46" s="864"/>
      <c r="BH46" s="864"/>
      <c r="BI46" s="865"/>
      <c r="BJ46" s="223"/>
      <c r="BK46" s="223"/>
      <c r="BL46" s="223"/>
      <c r="BM46" s="223"/>
      <c r="BN46" s="223"/>
      <c r="BO46" s="232"/>
      <c r="BP46" s="232"/>
      <c r="BQ46" s="229">
        <v>40</v>
      </c>
      <c r="BR46" s="230"/>
      <c r="BS46" s="805"/>
      <c r="BT46" s="806"/>
      <c r="BU46" s="806"/>
      <c r="BV46" s="806"/>
      <c r="BW46" s="806"/>
      <c r="BX46" s="806"/>
      <c r="BY46" s="806"/>
      <c r="BZ46" s="806"/>
      <c r="CA46" s="806"/>
      <c r="CB46" s="806"/>
      <c r="CC46" s="806"/>
      <c r="CD46" s="806"/>
      <c r="CE46" s="806"/>
      <c r="CF46" s="806"/>
      <c r="CG46" s="807"/>
      <c r="CH46" s="808"/>
      <c r="CI46" s="809"/>
      <c r="CJ46" s="809"/>
      <c r="CK46" s="809"/>
      <c r="CL46" s="810"/>
      <c r="CM46" s="808"/>
      <c r="CN46" s="809"/>
      <c r="CO46" s="809"/>
      <c r="CP46" s="809"/>
      <c r="CQ46" s="810"/>
      <c r="CR46" s="808"/>
      <c r="CS46" s="809"/>
      <c r="CT46" s="809"/>
      <c r="CU46" s="809"/>
      <c r="CV46" s="810"/>
      <c r="CW46" s="808"/>
      <c r="CX46" s="809"/>
      <c r="CY46" s="809"/>
      <c r="CZ46" s="809"/>
      <c r="DA46" s="810"/>
      <c r="DB46" s="808"/>
      <c r="DC46" s="809"/>
      <c r="DD46" s="809"/>
      <c r="DE46" s="809"/>
      <c r="DF46" s="810"/>
      <c r="DG46" s="808"/>
      <c r="DH46" s="809"/>
      <c r="DI46" s="809"/>
      <c r="DJ46" s="809"/>
      <c r="DK46" s="810"/>
      <c r="DL46" s="808"/>
      <c r="DM46" s="809"/>
      <c r="DN46" s="809"/>
      <c r="DO46" s="809"/>
      <c r="DP46" s="810"/>
      <c r="DQ46" s="808"/>
      <c r="DR46" s="809"/>
      <c r="DS46" s="809"/>
      <c r="DT46" s="809"/>
      <c r="DU46" s="810"/>
      <c r="DV46" s="805"/>
      <c r="DW46" s="806"/>
      <c r="DX46" s="806"/>
      <c r="DY46" s="806"/>
      <c r="DZ46" s="811"/>
      <c r="EA46" s="221"/>
    </row>
    <row r="47" spans="1:131" ht="26.25" customHeight="1" x14ac:dyDescent="0.2">
      <c r="A47" s="229">
        <v>20</v>
      </c>
      <c r="B47" s="812"/>
      <c r="C47" s="813"/>
      <c r="D47" s="813"/>
      <c r="E47" s="813"/>
      <c r="F47" s="813"/>
      <c r="G47" s="813"/>
      <c r="H47" s="813"/>
      <c r="I47" s="813"/>
      <c r="J47" s="813"/>
      <c r="K47" s="813"/>
      <c r="L47" s="813"/>
      <c r="M47" s="813"/>
      <c r="N47" s="813"/>
      <c r="O47" s="813"/>
      <c r="P47" s="814"/>
      <c r="Q47" s="815"/>
      <c r="R47" s="816"/>
      <c r="S47" s="816"/>
      <c r="T47" s="816"/>
      <c r="U47" s="816"/>
      <c r="V47" s="816"/>
      <c r="W47" s="816"/>
      <c r="X47" s="816"/>
      <c r="Y47" s="816"/>
      <c r="Z47" s="816"/>
      <c r="AA47" s="816"/>
      <c r="AB47" s="816"/>
      <c r="AC47" s="816"/>
      <c r="AD47" s="816"/>
      <c r="AE47" s="817"/>
      <c r="AF47" s="818"/>
      <c r="AG47" s="819"/>
      <c r="AH47" s="819"/>
      <c r="AI47" s="819"/>
      <c r="AJ47" s="820"/>
      <c r="AK47" s="866"/>
      <c r="AL47" s="862"/>
      <c r="AM47" s="862"/>
      <c r="AN47" s="862"/>
      <c r="AO47" s="862"/>
      <c r="AP47" s="862"/>
      <c r="AQ47" s="862"/>
      <c r="AR47" s="862"/>
      <c r="AS47" s="862"/>
      <c r="AT47" s="862"/>
      <c r="AU47" s="862"/>
      <c r="AV47" s="862"/>
      <c r="AW47" s="862"/>
      <c r="AX47" s="862"/>
      <c r="AY47" s="862"/>
      <c r="AZ47" s="863"/>
      <c r="BA47" s="863"/>
      <c r="BB47" s="863"/>
      <c r="BC47" s="863"/>
      <c r="BD47" s="863"/>
      <c r="BE47" s="864"/>
      <c r="BF47" s="864"/>
      <c r="BG47" s="864"/>
      <c r="BH47" s="864"/>
      <c r="BI47" s="865"/>
      <c r="BJ47" s="223"/>
      <c r="BK47" s="223"/>
      <c r="BL47" s="223"/>
      <c r="BM47" s="223"/>
      <c r="BN47" s="223"/>
      <c r="BO47" s="232"/>
      <c r="BP47" s="232"/>
      <c r="BQ47" s="229">
        <v>41</v>
      </c>
      <c r="BR47" s="230"/>
      <c r="BS47" s="805"/>
      <c r="BT47" s="806"/>
      <c r="BU47" s="806"/>
      <c r="BV47" s="806"/>
      <c r="BW47" s="806"/>
      <c r="BX47" s="806"/>
      <c r="BY47" s="806"/>
      <c r="BZ47" s="806"/>
      <c r="CA47" s="806"/>
      <c r="CB47" s="806"/>
      <c r="CC47" s="806"/>
      <c r="CD47" s="806"/>
      <c r="CE47" s="806"/>
      <c r="CF47" s="806"/>
      <c r="CG47" s="807"/>
      <c r="CH47" s="808"/>
      <c r="CI47" s="809"/>
      <c r="CJ47" s="809"/>
      <c r="CK47" s="809"/>
      <c r="CL47" s="810"/>
      <c r="CM47" s="808"/>
      <c r="CN47" s="809"/>
      <c r="CO47" s="809"/>
      <c r="CP47" s="809"/>
      <c r="CQ47" s="810"/>
      <c r="CR47" s="808"/>
      <c r="CS47" s="809"/>
      <c r="CT47" s="809"/>
      <c r="CU47" s="809"/>
      <c r="CV47" s="810"/>
      <c r="CW47" s="808"/>
      <c r="CX47" s="809"/>
      <c r="CY47" s="809"/>
      <c r="CZ47" s="809"/>
      <c r="DA47" s="810"/>
      <c r="DB47" s="808"/>
      <c r="DC47" s="809"/>
      <c r="DD47" s="809"/>
      <c r="DE47" s="809"/>
      <c r="DF47" s="810"/>
      <c r="DG47" s="808"/>
      <c r="DH47" s="809"/>
      <c r="DI47" s="809"/>
      <c r="DJ47" s="809"/>
      <c r="DK47" s="810"/>
      <c r="DL47" s="808"/>
      <c r="DM47" s="809"/>
      <c r="DN47" s="809"/>
      <c r="DO47" s="809"/>
      <c r="DP47" s="810"/>
      <c r="DQ47" s="808"/>
      <c r="DR47" s="809"/>
      <c r="DS47" s="809"/>
      <c r="DT47" s="809"/>
      <c r="DU47" s="810"/>
      <c r="DV47" s="805"/>
      <c r="DW47" s="806"/>
      <c r="DX47" s="806"/>
      <c r="DY47" s="806"/>
      <c r="DZ47" s="811"/>
      <c r="EA47" s="221"/>
    </row>
    <row r="48" spans="1:131" ht="26.25" customHeight="1" x14ac:dyDescent="0.2">
      <c r="A48" s="229">
        <v>21</v>
      </c>
      <c r="B48" s="812"/>
      <c r="C48" s="813"/>
      <c r="D48" s="813"/>
      <c r="E48" s="813"/>
      <c r="F48" s="813"/>
      <c r="G48" s="813"/>
      <c r="H48" s="813"/>
      <c r="I48" s="813"/>
      <c r="J48" s="813"/>
      <c r="K48" s="813"/>
      <c r="L48" s="813"/>
      <c r="M48" s="813"/>
      <c r="N48" s="813"/>
      <c r="O48" s="813"/>
      <c r="P48" s="814"/>
      <c r="Q48" s="815"/>
      <c r="R48" s="816"/>
      <c r="S48" s="816"/>
      <c r="T48" s="816"/>
      <c r="U48" s="816"/>
      <c r="V48" s="816"/>
      <c r="W48" s="816"/>
      <c r="X48" s="816"/>
      <c r="Y48" s="816"/>
      <c r="Z48" s="816"/>
      <c r="AA48" s="816"/>
      <c r="AB48" s="816"/>
      <c r="AC48" s="816"/>
      <c r="AD48" s="816"/>
      <c r="AE48" s="817"/>
      <c r="AF48" s="818"/>
      <c r="AG48" s="819"/>
      <c r="AH48" s="819"/>
      <c r="AI48" s="819"/>
      <c r="AJ48" s="820"/>
      <c r="AK48" s="866"/>
      <c r="AL48" s="862"/>
      <c r="AM48" s="862"/>
      <c r="AN48" s="862"/>
      <c r="AO48" s="862"/>
      <c r="AP48" s="862"/>
      <c r="AQ48" s="862"/>
      <c r="AR48" s="862"/>
      <c r="AS48" s="862"/>
      <c r="AT48" s="862"/>
      <c r="AU48" s="862"/>
      <c r="AV48" s="862"/>
      <c r="AW48" s="862"/>
      <c r="AX48" s="862"/>
      <c r="AY48" s="862"/>
      <c r="AZ48" s="863"/>
      <c r="BA48" s="863"/>
      <c r="BB48" s="863"/>
      <c r="BC48" s="863"/>
      <c r="BD48" s="863"/>
      <c r="BE48" s="864"/>
      <c r="BF48" s="864"/>
      <c r="BG48" s="864"/>
      <c r="BH48" s="864"/>
      <c r="BI48" s="865"/>
      <c r="BJ48" s="223"/>
      <c r="BK48" s="223"/>
      <c r="BL48" s="223"/>
      <c r="BM48" s="223"/>
      <c r="BN48" s="223"/>
      <c r="BO48" s="232"/>
      <c r="BP48" s="232"/>
      <c r="BQ48" s="229">
        <v>42</v>
      </c>
      <c r="BR48" s="230"/>
      <c r="BS48" s="805"/>
      <c r="BT48" s="806"/>
      <c r="BU48" s="806"/>
      <c r="BV48" s="806"/>
      <c r="BW48" s="806"/>
      <c r="BX48" s="806"/>
      <c r="BY48" s="806"/>
      <c r="BZ48" s="806"/>
      <c r="CA48" s="806"/>
      <c r="CB48" s="806"/>
      <c r="CC48" s="806"/>
      <c r="CD48" s="806"/>
      <c r="CE48" s="806"/>
      <c r="CF48" s="806"/>
      <c r="CG48" s="807"/>
      <c r="CH48" s="808"/>
      <c r="CI48" s="809"/>
      <c r="CJ48" s="809"/>
      <c r="CK48" s="809"/>
      <c r="CL48" s="810"/>
      <c r="CM48" s="808"/>
      <c r="CN48" s="809"/>
      <c r="CO48" s="809"/>
      <c r="CP48" s="809"/>
      <c r="CQ48" s="810"/>
      <c r="CR48" s="808"/>
      <c r="CS48" s="809"/>
      <c r="CT48" s="809"/>
      <c r="CU48" s="809"/>
      <c r="CV48" s="810"/>
      <c r="CW48" s="808"/>
      <c r="CX48" s="809"/>
      <c r="CY48" s="809"/>
      <c r="CZ48" s="809"/>
      <c r="DA48" s="810"/>
      <c r="DB48" s="808"/>
      <c r="DC48" s="809"/>
      <c r="DD48" s="809"/>
      <c r="DE48" s="809"/>
      <c r="DF48" s="810"/>
      <c r="DG48" s="808"/>
      <c r="DH48" s="809"/>
      <c r="DI48" s="809"/>
      <c r="DJ48" s="809"/>
      <c r="DK48" s="810"/>
      <c r="DL48" s="808"/>
      <c r="DM48" s="809"/>
      <c r="DN48" s="809"/>
      <c r="DO48" s="809"/>
      <c r="DP48" s="810"/>
      <c r="DQ48" s="808"/>
      <c r="DR48" s="809"/>
      <c r="DS48" s="809"/>
      <c r="DT48" s="809"/>
      <c r="DU48" s="810"/>
      <c r="DV48" s="805"/>
      <c r="DW48" s="806"/>
      <c r="DX48" s="806"/>
      <c r="DY48" s="806"/>
      <c r="DZ48" s="811"/>
      <c r="EA48" s="221"/>
    </row>
    <row r="49" spans="1:131" ht="26.25" customHeight="1" x14ac:dyDescent="0.2">
      <c r="A49" s="229">
        <v>22</v>
      </c>
      <c r="B49" s="812"/>
      <c r="C49" s="813"/>
      <c r="D49" s="813"/>
      <c r="E49" s="813"/>
      <c r="F49" s="813"/>
      <c r="G49" s="813"/>
      <c r="H49" s="813"/>
      <c r="I49" s="813"/>
      <c r="J49" s="813"/>
      <c r="K49" s="813"/>
      <c r="L49" s="813"/>
      <c r="M49" s="813"/>
      <c r="N49" s="813"/>
      <c r="O49" s="813"/>
      <c r="P49" s="814"/>
      <c r="Q49" s="815"/>
      <c r="R49" s="816"/>
      <c r="S49" s="816"/>
      <c r="T49" s="816"/>
      <c r="U49" s="816"/>
      <c r="V49" s="816"/>
      <c r="W49" s="816"/>
      <c r="X49" s="816"/>
      <c r="Y49" s="816"/>
      <c r="Z49" s="816"/>
      <c r="AA49" s="816"/>
      <c r="AB49" s="816"/>
      <c r="AC49" s="816"/>
      <c r="AD49" s="816"/>
      <c r="AE49" s="817"/>
      <c r="AF49" s="818"/>
      <c r="AG49" s="819"/>
      <c r="AH49" s="819"/>
      <c r="AI49" s="819"/>
      <c r="AJ49" s="820"/>
      <c r="AK49" s="866"/>
      <c r="AL49" s="862"/>
      <c r="AM49" s="862"/>
      <c r="AN49" s="862"/>
      <c r="AO49" s="862"/>
      <c r="AP49" s="862"/>
      <c r="AQ49" s="862"/>
      <c r="AR49" s="862"/>
      <c r="AS49" s="862"/>
      <c r="AT49" s="862"/>
      <c r="AU49" s="862"/>
      <c r="AV49" s="862"/>
      <c r="AW49" s="862"/>
      <c r="AX49" s="862"/>
      <c r="AY49" s="862"/>
      <c r="AZ49" s="863"/>
      <c r="BA49" s="863"/>
      <c r="BB49" s="863"/>
      <c r="BC49" s="863"/>
      <c r="BD49" s="863"/>
      <c r="BE49" s="864"/>
      <c r="BF49" s="864"/>
      <c r="BG49" s="864"/>
      <c r="BH49" s="864"/>
      <c r="BI49" s="865"/>
      <c r="BJ49" s="223"/>
      <c r="BK49" s="223"/>
      <c r="BL49" s="223"/>
      <c r="BM49" s="223"/>
      <c r="BN49" s="223"/>
      <c r="BO49" s="232"/>
      <c r="BP49" s="232"/>
      <c r="BQ49" s="229">
        <v>43</v>
      </c>
      <c r="BR49" s="230"/>
      <c r="BS49" s="805"/>
      <c r="BT49" s="806"/>
      <c r="BU49" s="806"/>
      <c r="BV49" s="806"/>
      <c r="BW49" s="806"/>
      <c r="BX49" s="806"/>
      <c r="BY49" s="806"/>
      <c r="BZ49" s="806"/>
      <c r="CA49" s="806"/>
      <c r="CB49" s="806"/>
      <c r="CC49" s="806"/>
      <c r="CD49" s="806"/>
      <c r="CE49" s="806"/>
      <c r="CF49" s="806"/>
      <c r="CG49" s="807"/>
      <c r="CH49" s="808"/>
      <c r="CI49" s="809"/>
      <c r="CJ49" s="809"/>
      <c r="CK49" s="809"/>
      <c r="CL49" s="810"/>
      <c r="CM49" s="808"/>
      <c r="CN49" s="809"/>
      <c r="CO49" s="809"/>
      <c r="CP49" s="809"/>
      <c r="CQ49" s="810"/>
      <c r="CR49" s="808"/>
      <c r="CS49" s="809"/>
      <c r="CT49" s="809"/>
      <c r="CU49" s="809"/>
      <c r="CV49" s="810"/>
      <c r="CW49" s="808"/>
      <c r="CX49" s="809"/>
      <c r="CY49" s="809"/>
      <c r="CZ49" s="809"/>
      <c r="DA49" s="810"/>
      <c r="DB49" s="808"/>
      <c r="DC49" s="809"/>
      <c r="DD49" s="809"/>
      <c r="DE49" s="809"/>
      <c r="DF49" s="810"/>
      <c r="DG49" s="808"/>
      <c r="DH49" s="809"/>
      <c r="DI49" s="809"/>
      <c r="DJ49" s="809"/>
      <c r="DK49" s="810"/>
      <c r="DL49" s="808"/>
      <c r="DM49" s="809"/>
      <c r="DN49" s="809"/>
      <c r="DO49" s="809"/>
      <c r="DP49" s="810"/>
      <c r="DQ49" s="808"/>
      <c r="DR49" s="809"/>
      <c r="DS49" s="809"/>
      <c r="DT49" s="809"/>
      <c r="DU49" s="810"/>
      <c r="DV49" s="805"/>
      <c r="DW49" s="806"/>
      <c r="DX49" s="806"/>
      <c r="DY49" s="806"/>
      <c r="DZ49" s="811"/>
      <c r="EA49" s="221"/>
    </row>
    <row r="50" spans="1:131" ht="26.25" customHeight="1" x14ac:dyDescent="0.2">
      <c r="A50" s="229">
        <v>23</v>
      </c>
      <c r="B50" s="812"/>
      <c r="C50" s="813"/>
      <c r="D50" s="813"/>
      <c r="E50" s="813"/>
      <c r="F50" s="813"/>
      <c r="G50" s="813"/>
      <c r="H50" s="813"/>
      <c r="I50" s="813"/>
      <c r="J50" s="813"/>
      <c r="K50" s="813"/>
      <c r="L50" s="813"/>
      <c r="M50" s="813"/>
      <c r="N50" s="813"/>
      <c r="O50" s="813"/>
      <c r="P50" s="814"/>
      <c r="Q50" s="867"/>
      <c r="R50" s="868"/>
      <c r="S50" s="868"/>
      <c r="T50" s="868"/>
      <c r="U50" s="868"/>
      <c r="V50" s="868"/>
      <c r="W50" s="868"/>
      <c r="X50" s="868"/>
      <c r="Y50" s="868"/>
      <c r="Z50" s="868"/>
      <c r="AA50" s="868"/>
      <c r="AB50" s="868"/>
      <c r="AC50" s="868"/>
      <c r="AD50" s="868"/>
      <c r="AE50" s="869"/>
      <c r="AF50" s="818"/>
      <c r="AG50" s="819"/>
      <c r="AH50" s="819"/>
      <c r="AI50" s="819"/>
      <c r="AJ50" s="820"/>
      <c r="AK50" s="871"/>
      <c r="AL50" s="868"/>
      <c r="AM50" s="868"/>
      <c r="AN50" s="868"/>
      <c r="AO50" s="868"/>
      <c r="AP50" s="868"/>
      <c r="AQ50" s="868"/>
      <c r="AR50" s="868"/>
      <c r="AS50" s="868"/>
      <c r="AT50" s="868"/>
      <c r="AU50" s="868"/>
      <c r="AV50" s="868"/>
      <c r="AW50" s="868"/>
      <c r="AX50" s="868"/>
      <c r="AY50" s="868"/>
      <c r="AZ50" s="870"/>
      <c r="BA50" s="870"/>
      <c r="BB50" s="870"/>
      <c r="BC50" s="870"/>
      <c r="BD50" s="870"/>
      <c r="BE50" s="864"/>
      <c r="BF50" s="864"/>
      <c r="BG50" s="864"/>
      <c r="BH50" s="864"/>
      <c r="BI50" s="865"/>
      <c r="BJ50" s="223"/>
      <c r="BK50" s="223"/>
      <c r="BL50" s="223"/>
      <c r="BM50" s="223"/>
      <c r="BN50" s="223"/>
      <c r="BO50" s="232"/>
      <c r="BP50" s="232"/>
      <c r="BQ50" s="229">
        <v>44</v>
      </c>
      <c r="BR50" s="230"/>
      <c r="BS50" s="805"/>
      <c r="BT50" s="806"/>
      <c r="BU50" s="806"/>
      <c r="BV50" s="806"/>
      <c r="BW50" s="806"/>
      <c r="BX50" s="806"/>
      <c r="BY50" s="806"/>
      <c r="BZ50" s="806"/>
      <c r="CA50" s="806"/>
      <c r="CB50" s="806"/>
      <c r="CC50" s="806"/>
      <c r="CD50" s="806"/>
      <c r="CE50" s="806"/>
      <c r="CF50" s="806"/>
      <c r="CG50" s="807"/>
      <c r="CH50" s="808"/>
      <c r="CI50" s="809"/>
      <c r="CJ50" s="809"/>
      <c r="CK50" s="809"/>
      <c r="CL50" s="810"/>
      <c r="CM50" s="808"/>
      <c r="CN50" s="809"/>
      <c r="CO50" s="809"/>
      <c r="CP50" s="809"/>
      <c r="CQ50" s="810"/>
      <c r="CR50" s="808"/>
      <c r="CS50" s="809"/>
      <c r="CT50" s="809"/>
      <c r="CU50" s="809"/>
      <c r="CV50" s="810"/>
      <c r="CW50" s="808"/>
      <c r="CX50" s="809"/>
      <c r="CY50" s="809"/>
      <c r="CZ50" s="809"/>
      <c r="DA50" s="810"/>
      <c r="DB50" s="808"/>
      <c r="DC50" s="809"/>
      <c r="DD50" s="809"/>
      <c r="DE50" s="809"/>
      <c r="DF50" s="810"/>
      <c r="DG50" s="808"/>
      <c r="DH50" s="809"/>
      <c r="DI50" s="809"/>
      <c r="DJ50" s="809"/>
      <c r="DK50" s="810"/>
      <c r="DL50" s="808"/>
      <c r="DM50" s="809"/>
      <c r="DN50" s="809"/>
      <c r="DO50" s="809"/>
      <c r="DP50" s="810"/>
      <c r="DQ50" s="808"/>
      <c r="DR50" s="809"/>
      <c r="DS50" s="809"/>
      <c r="DT50" s="809"/>
      <c r="DU50" s="810"/>
      <c r="DV50" s="805"/>
      <c r="DW50" s="806"/>
      <c r="DX50" s="806"/>
      <c r="DY50" s="806"/>
      <c r="DZ50" s="811"/>
      <c r="EA50" s="221"/>
    </row>
    <row r="51" spans="1:131" ht="26.25" customHeight="1" x14ac:dyDescent="0.2">
      <c r="A51" s="229">
        <v>24</v>
      </c>
      <c r="B51" s="812"/>
      <c r="C51" s="813"/>
      <c r="D51" s="813"/>
      <c r="E51" s="813"/>
      <c r="F51" s="813"/>
      <c r="G51" s="813"/>
      <c r="H51" s="813"/>
      <c r="I51" s="813"/>
      <c r="J51" s="813"/>
      <c r="K51" s="813"/>
      <c r="L51" s="813"/>
      <c r="M51" s="813"/>
      <c r="N51" s="813"/>
      <c r="O51" s="813"/>
      <c r="P51" s="814"/>
      <c r="Q51" s="867"/>
      <c r="R51" s="868"/>
      <c r="S51" s="868"/>
      <c r="T51" s="868"/>
      <c r="U51" s="868"/>
      <c r="V51" s="868"/>
      <c r="W51" s="868"/>
      <c r="X51" s="868"/>
      <c r="Y51" s="868"/>
      <c r="Z51" s="868"/>
      <c r="AA51" s="868"/>
      <c r="AB51" s="868"/>
      <c r="AC51" s="868"/>
      <c r="AD51" s="868"/>
      <c r="AE51" s="869"/>
      <c r="AF51" s="818"/>
      <c r="AG51" s="819"/>
      <c r="AH51" s="819"/>
      <c r="AI51" s="819"/>
      <c r="AJ51" s="820"/>
      <c r="AK51" s="871"/>
      <c r="AL51" s="868"/>
      <c r="AM51" s="868"/>
      <c r="AN51" s="868"/>
      <c r="AO51" s="868"/>
      <c r="AP51" s="868"/>
      <c r="AQ51" s="868"/>
      <c r="AR51" s="868"/>
      <c r="AS51" s="868"/>
      <c r="AT51" s="868"/>
      <c r="AU51" s="868"/>
      <c r="AV51" s="868"/>
      <c r="AW51" s="868"/>
      <c r="AX51" s="868"/>
      <c r="AY51" s="868"/>
      <c r="AZ51" s="870"/>
      <c r="BA51" s="870"/>
      <c r="BB51" s="870"/>
      <c r="BC51" s="870"/>
      <c r="BD51" s="870"/>
      <c r="BE51" s="864"/>
      <c r="BF51" s="864"/>
      <c r="BG51" s="864"/>
      <c r="BH51" s="864"/>
      <c r="BI51" s="865"/>
      <c r="BJ51" s="223"/>
      <c r="BK51" s="223"/>
      <c r="BL51" s="223"/>
      <c r="BM51" s="223"/>
      <c r="BN51" s="223"/>
      <c r="BO51" s="232"/>
      <c r="BP51" s="232"/>
      <c r="BQ51" s="229">
        <v>45</v>
      </c>
      <c r="BR51" s="230"/>
      <c r="BS51" s="805"/>
      <c r="BT51" s="806"/>
      <c r="BU51" s="806"/>
      <c r="BV51" s="806"/>
      <c r="BW51" s="806"/>
      <c r="BX51" s="806"/>
      <c r="BY51" s="806"/>
      <c r="BZ51" s="806"/>
      <c r="CA51" s="806"/>
      <c r="CB51" s="806"/>
      <c r="CC51" s="806"/>
      <c r="CD51" s="806"/>
      <c r="CE51" s="806"/>
      <c r="CF51" s="806"/>
      <c r="CG51" s="807"/>
      <c r="CH51" s="808"/>
      <c r="CI51" s="809"/>
      <c r="CJ51" s="809"/>
      <c r="CK51" s="809"/>
      <c r="CL51" s="810"/>
      <c r="CM51" s="808"/>
      <c r="CN51" s="809"/>
      <c r="CO51" s="809"/>
      <c r="CP51" s="809"/>
      <c r="CQ51" s="810"/>
      <c r="CR51" s="808"/>
      <c r="CS51" s="809"/>
      <c r="CT51" s="809"/>
      <c r="CU51" s="809"/>
      <c r="CV51" s="810"/>
      <c r="CW51" s="808"/>
      <c r="CX51" s="809"/>
      <c r="CY51" s="809"/>
      <c r="CZ51" s="809"/>
      <c r="DA51" s="810"/>
      <c r="DB51" s="808"/>
      <c r="DC51" s="809"/>
      <c r="DD51" s="809"/>
      <c r="DE51" s="809"/>
      <c r="DF51" s="810"/>
      <c r="DG51" s="808"/>
      <c r="DH51" s="809"/>
      <c r="DI51" s="809"/>
      <c r="DJ51" s="809"/>
      <c r="DK51" s="810"/>
      <c r="DL51" s="808"/>
      <c r="DM51" s="809"/>
      <c r="DN51" s="809"/>
      <c r="DO51" s="809"/>
      <c r="DP51" s="810"/>
      <c r="DQ51" s="808"/>
      <c r="DR51" s="809"/>
      <c r="DS51" s="809"/>
      <c r="DT51" s="809"/>
      <c r="DU51" s="810"/>
      <c r="DV51" s="805"/>
      <c r="DW51" s="806"/>
      <c r="DX51" s="806"/>
      <c r="DY51" s="806"/>
      <c r="DZ51" s="811"/>
      <c r="EA51" s="221"/>
    </row>
    <row r="52" spans="1:131" ht="26.25" customHeight="1" x14ac:dyDescent="0.2">
      <c r="A52" s="229">
        <v>25</v>
      </c>
      <c r="B52" s="812"/>
      <c r="C52" s="813"/>
      <c r="D52" s="813"/>
      <c r="E52" s="813"/>
      <c r="F52" s="813"/>
      <c r="G52" s="813"/>
      <c r="H52" s="813"/>
      <c r="I52" s="813"/>
      <c r="J52" s="813"/>
      <c r="K52" s="813"/>
      <c r="L52" s="813"/>
      <c r="M52" s="813"/>
      <c r="N52" s="813"/>
      <c r="O52" s="813"/>
      <c r="P52" s="814"/>
      <c r="Q52" s="867"/>
      <c r="R52" s="868"/>
      <c r="S52" s="868"/>
      <c r="T52" s="868"/>
      <c r="U52" s="868"/>
      <c r="V52" s="868"/>
      <c r="W52" s="868"/>
      <c r="X52" s="868"/>
      <c r="Y52" s="868"/>
      <c r="Z52" s="868"/>
      <c r="AA52" s="868"/>
      <c r="AB52" s="868"/>
      <c r="AC52" s="868"/>
      <c r="AD52" s="868"/>
      <c r="AE52" s="869"/>
      <c r="AF52" s="818"/>
      <c r="AG52" s="819"/>
      <c r="AH52" s="819"/>
      <c r="AI52" s="819"/>
      <c r="AJ52" s="820"/>
      <c r="AK52" s="871"/>
      <c r="AL52" s="868"/>
      <c r="AM52" s="868"/>
      <c r="AN52" s="868"/>
      <c r="AO52" s="868"/>
      <c r="AP52" s="868"/>
      <c r="AQ52" s="868"/>
      <c r="AR52" s="868"/>
      <c r="AS52" s="868"/>
      <c r="AT52" s="868"/>
      <c r="AU52" s="868"/>
      <c r="AV52" s="868"/>
      <c r="AW52" s="868"/>
      <c r="AX52" s="868"/>
      <c r="AY52" s="868"/>
      <c r="AZ52" s="870"/>
      <c r="BA52" s="870"/>
      <c r="BB52" s="870"/>
      <c r="BC52" s="870"/>
      <c r="BD52" s="870"/>
      <c r="BE52" s="864"/>
      <c r="BF52" s="864"/>
      <c r="BG52" s="864"/>
      <c r="BH52" s="864"/>
      <c r="BI52" s="865"/>
      <c r="BJ52" s="223"/>
      <c r="BK52" s="223"/>
      <c r="BL52" s="223"/>
      <c r="BM52" s="223"/>
      <c r="BN52" s="223"/>
      <c r="BO52" s="232"/>
      <c r="BP52" s="232"/>
      <c r="BQ52" s="229">
        <v>46</v>
      </c>
      <c r="BR52" s="230"/>
      <c r="BS52" s="805"/>
      <c r="BT52" s="806"/>
      <c r="BU52" s="806"/>
      <c r="BV52" s="806"/>
      <c r="BW52" s="806"/>
      <c r="BX52" s="806"/>
      <c r="BY52" s="806"/>
      <c r="BZ52" s="806"/>
      <c r="CA52" s="806"/>
      <c r="CB52" s="806"/>
      <c r="CC52" s="806"/>
      <c r="CD52" s="806"/>
      <c r="CE52" s="806"/>
      <c r="CF52" s="806"/>
      <c r="CG52" s="807"/>
      <c r="CH52" s="808"/>
      <c r="CI52" s="809"/>
      <c r="CJ52" s="809"/>
      <c r="CK52" s="809"/>
      <c r="CL52" s="810"/>
      <c r="CM52" s="808"/>
      <c r="CN52" s="809"/>
      <c r="CO52" s="809"/>
      <c r="CP52" s="809"/>
      <c r="CQ52" s="810"/>
      <c r="CR52" s="808"/>
      <c r="CS52" s="809"/>
      <c r="CT52" s="809"/>
      <c r="CU52" s="809"/>
      <c r="CV52" s="810"/>
      <c r="CW52" s="808"/>
      <c r="CX52" s="809"/>
      <c r="CY52" s="809"/>
      <c r="CZ52" s="809"/>
      <c r="DA52" s="810"/>
      <c r="DB52" s="808"/>
      <c r="DC52" s="809"/>
      <c r="DD52" s="809"/>
      <c r="DE52" s="809"/>
      <c r="DF52" s="810"/>
      <c r="DG52" s="808"/>
      <c r="DH52" s="809"/>
      <c r="DI52" s="809"/>
      <c r="DJ52" s="809"/>
      <c r="DK52" s="810"/>
      <c r="DL52" s="808"/>
      <c r="DM52" s="809"/>
      <c r="DN52" s="809"/>
      <c r="DO52" s="809"/>
      <c r="DP52" s="810"/>
      <c r="DQ52" s="808"/>
      <c r="DR52" s="809"/>
      <c r="DS52" s="809"/>
      <c r="DT52" s="809"/>
      <c r="DU52" s="810"/>
      <c r="DV52" s="805"/>
      <c r="DW52" s="806"/>
      <c r="DX52" s="806"/>
      <c r="DY52" s="806"/>
      <c r="DZ52" s="811"/>
      <c r="EA52" s="221"/>
    </row>
    <row r="53" spans="1:131" ht="26.25" customHeight="1" x14ac:dyDescent="0.2">
      <c r="A53" s="229">
        <v>26</v>
      </c>
      <c r="B53" s="812"/>
      <c r="C53" s="813"/>
      <c r="D53" s="813"/>
      <c r="E53" s="813"/>
      <c r="F53" s="813"/>
      <c r="G53" s="813"/>
      <c r="H53" s="813"/>
      <c r="I53" s="813"/>
      <c r="J53" s="813"/>
      <c r="K53" s="813"/>
      <c r="L53" s="813"/>
      <c r="M53" s="813"/>
      <c r="N53" s="813"/>
      <c r="O53" s="813"/>
      <c r="P53" s="814"/>
      <c r="Q53" s="867"/>
      <c r="R53" s="868"/>
      <c r="S53" s="868"/>
      <c r="T53" s="868"/>
      <c r="U53" s="868"/>
      <c r="V53" s="868"/>
      <c r="W53" s="868"/>
      <c r="X53" s="868"/>
      <c r="Y53" s="868"/>
      <c r="Z53" s="868"/>
      <c r="AA53" s="868"/>
      <c r="AB53" s="868"/>
      <c r="AC53" s="868"/>
      <c r="AD53" s="868"/>
      <c r="AE53" s="869"/>
      <c r="AF53" s="818"/>
      <c r="AG53" s="819"/>
      <c r="AH53" s="819"/>
      <c r="AI53" s="819"/>
      <c r="AJ53" s="820"/>
      <c r="AK53" s="871"/>
      <c r="AL53" s="868"/>
      <c r="AM53" s="868"/>
      <c r="AN53" s="868"/>
      <c r="AO53" s="868"/>
      <c r="AP53" s="868"/>
      <c r="AQ53" s="868"/>
      <c r="AR53" s="868"/>
      <c r="AS53" s="868"/>
      <c r="AT53" s="868"/>
      <c r="AU53" s="868"/>
      <c r="AV53" s="868"/>
      <c r="AW53" s="868"/>
      <c r="AX53" s="868"/>
      <c r="AY53" s="868"/>
      <c r="AZ53" s="870"/>
      <c r="BA53" s="870"/>
      <c r="BB53" s="870"/>
      <c r="BC53" s="870"/>
      <c r="BD53" s="870"/>
      <c r="BE53" s="864"/>
      <c r="BF53" s="864"/>
      <c r="BG53" s="864"/>
      <c r="BH53" s="864"/>
      <c r="BI53" s="865"/>
      <c r="BJ53" s="223"/>
      <c r="BK53" s="223"/>
      <c r="BL53" s="223"/>
      <c r="BM53" s="223"/>
      <c r="BN53" s="223"/>
      <c r="BO53" s="232"/>
      <c r="BP53" s="232"/>
      <c r="BQ53" s="229">
        <v>47</v>
      </c>
      <c r="BR53" s="230"/>
      <c r="BS53" s="805"/>
      <c r="BT53" s="806"/>
      <c r="BU53" s="806"/>
      <c r="BV53" s="806"/>
      <c r="BW53" s="806"/>
      <c r="BX53" s="806"/>
      <c r="BY53" s="806"/>
      <c r="BZ53" s="806"/>
      <c r="CA53" s="806"/>
      <c r="CB53" s="806"/>
      <c r="CC53" s="806"/>
      <c r="CD53" s="806"/>
      <c r="CE53" s="806"/>
      <c r="CF53" s="806"/>
      <c r="CG53" s="807"/>
      <c r="CH53" s="808"/>
      <c r="CI53" s="809"/>
      <c r="CJ53" s="809"/>
      <c r="CK53" s="809"/>
      <c r="CL53" s="810"/>
      <c r="CM53" s="808"/>
      <c r="CN53" s="809"/>
      <c r="CO53" s="809"/>
      <c r="CP53" s="809"/>
      <c r="CQ53" s="810"/>
      <c r="CR53" s="808"/>
      <c r="CS53" s="809"/>
      <c r="CT53" s="809"/>
      <c r="CU53" s="809"/>
      <c r="CV53" s="810"/>
      <c r="CW53" s="808"/>
      <c r="CX53" s="809"/>
      <c r="CY53" s="809"/>
      <c r="CZ53" s="809"/>
      <c r="DA53" s="810"/>
      <c r="DB53" s="808"/>
      <c r="DC53" s="809"/>
      <c r="DD53" s="809"/>
      <c r="DE53" s="809"/>
      <c r="DF53" s="810"/>
      <c r="DG53" s="808"/>
      <c r="DH53" s="809"/>
      <c r="DI53" s="809"/>
      <c r="DJ53" s="809"/>
      <c r="DK53" s="810"/>
      <c r="DL53" s="808"/>
      <c r="DM53" s="809"/>
      <c r="DN53" s="809"/>
      <c r="DO53" s="809"/>
      <c r="DP53" s="810"/>
      <c r="DQ53" s="808"/>
      <c r="DR53" s="809"/>
      <c r="DS53" s="809"/>
      <c r="DT53" s="809"/>
      <c r="DU53" s="810"/>
      <c r="DV53" s="805"/>
      <c r="DW53" s="806"/>
      <c r="DX53" s="806"/>
      <c r="DY53" s="806"/>
      <c r="DZ53" s="811"/>
      <c r="EA53" s="221"/>
    </row>
    <row r="54" spans="1:131" ht="26.25" customHeight="1" x14ac:dyDescent="0.2">
      <c r="A54" s="229">
        <v>27</v>
      </c>
      <c r="B54" s="812"/>
      <c r="C54" s="813"/>
      <c r="D54" s="813"/>
      <c r="E54" s="813"/>
      <c r="F54" s="813"/>
      <c r="G54" s="813"/>
      <c r="H54" s="813"/>
      <c r="I54" s="813"/>
      <c r="J54" s="813"/>
      <c r="K54" s="813"/>
      <c r="L54" s="813"/>
      <c r="M54" s="813"/>
      <c r="N54" s="813"/>
      <c r="O54" s="813"/>
      <c r="P54" s="814"/>
      <c r="Q54" s="867"/>
      <c r="R54" s="868"/>
      <c r="S54" s="868"/>
      <c r="T54" s="868"/>
      <c r="U54" s="868"/>
      <c r="V54" s="868"/>
      <c r="W54" s="868"/>
      <c r="X54" s="868"/>
      <c r="Y54" s="868"/>
      <c r="Z54" s="868"/>
      <c r="AA54" s="868"/>
      <c r="AB54" s="868"/>
      <c r="AC54" s="868"/>
      <c r="AD54" s="868"/>
      <c r="AE54" s="869"/>
      <c r="AF54" s="818"/>
      <c r="AG54" s="819"/>
      <c r="AH54" s="819"/>
      <c r="AI54" s="819"/>
      <c r="AJ54" s="820"/>
      <c r="AK54" s="871"/>
      <c r="AL54" s="868"/>
      <c r="AM54" s="868"/>
      <c r="AN54" s="868"/>
      <c r="AO54" s="868"/>
      <c r="AP54" s="868"/>
      <c r="AQ54" s="868"/>
      <c r="AR54" s="868"/>
      <c r="AS54" s="868"/>
      <c r="AT54" s="868"/>
      <c r="AU54" s="868"/>
      <c r="AV54" s="868"/>
      <c r="AW54" s="868"/>
      <c r="AX54" s="868"/>
      <c r="AY54" s="868"/>
      <c r="AZ54" s="870"/>
      <c r="BA54" s="870"/>
      <c r="BB54" s="870"/>
      <c r="BC54" s="870"/>
      <c r="BD54" s="870"/>
      <c r="BE54" s="864"/>
      <c r="BF54" s="864"/>
      <c r="BG54" s="864"/>
      <c r="BH54" s="864"/>
      <c r="BI54" s="865"/>
      <c r="BJ54" s="223"/>
      <c r="BK54" s="223"/>
      <c r="BL54" s="223"/>
      <c r="BM54" s="223"/>
      <c r="BN54" s="223"/>
      <c r="BO54" s="232"/>
      <c r="BP54" s="232"/>
      <c r="BQ54" s="229">
        <v>48</v>
      </c>
      <c r="BR54" s="230"/>
      <c r="BS54" s="805"/>
      <c r="BT54" s="806"/>
      <c r="BU54" s="806"/>
      <c r="BV54" s="806"/>
      <c r="BW54" s="806"/>
      <c r="BX54" s="806"/>
      <c r="BY54" s="806"/>
      <c r="BZ54" s="806"/>
      <c r="CA54" s="806"/>
      <c r="CB54" s="806"/>
      <c r="CC54" s="806"/>
      <c r="CD54" s="806"/>
      <c r="CE54" s="806"/>
      <c r="CF54" s="806"/>
      <c r="CG54" s="807"/>
      <c r="CH54" s="808"/>
      <c r="CI54" s="809"/>
      <c r="CJ54" s="809"/>
      <c r="CK54" s="809"/>
      <c r="CL54" s="810"/>
      <c r="CM54" s="808"/>
      <c r="CN54" s="809"/>
      <c r="CO54" s="809"/>
      <c r="CP54" s="809"/>
      <c r="CQ54" s="810"/>
      <c r="CR54" s="808"/>
      <c r="CS54" s="809"/>
      <c r="CT54" s="809"/>
      <c r="CU54" s="809"/>
      <c r="CV54" s="810"/>
      <c r="CW54" s="808"/>
      <c r="CX54" s="809"/>
      <c r="CY54" s="809"/>
      <c r="CZ54" s="809"/>
      <c r="DA54" s="810"/>
      <c r="DB54" s="808"/>
      <c r="DC54" s="809"/>
      <c r="DD54" s="809"/>
      <c r="DE54" s="809"/>
      <c r="DF54" s="810"/>
      <c r="DG54" s="808"/>
      <c r="DH54" s="809"/>
      <c r="DI54" s="809"/>
      <c r="DJ54" s="809"/>
      <c r="DK54" s="810"/>
      <c r="DL54" s="808"/>
      <c r="DM54" s="809"/>
      <c r="DN54" s="809"/>
      <c r="DO54" s="809"/>
      <c r="DP54" s="810"/>
      <c r="DQ54" s="808"/>
      <c r="DR54" s="809"/>
      <c r="DS54" s="809"/>
      <c r="DT54" s="809"/>
      <c r="DU54" s="810"/>
      <c r="DV54" s="805"/>
      <c r="DW54" s="806"/>
      <c r="DX54" s="806"/>
      <c r="DY54" s="806"/>
      <c r="DZ54" s="811"/>
      <c r="EA54" s="221"/>
    </row>
    <row r="55" spans="1:131" ht="26.25" customHeight="1" x14ac:dyDescent="0.2">
      <c r="A55" s="229">
        <v>28</v>
      </c>
      <c r="B55" s="812"/>
      <c r="C55" s="813"/>
      <c r="D55" s="813"/>
      <c r="E55" s="813"/>
      <c r="F55" s="813"/>
      <c r="G55" s="813"/>
      <c r="H55" s="813"/>
      <c r="I55" s="813"/>
      <c r="J55" s="813"/>
      <c r="K55" s="813"/>
      <c r="L55" s="813"/>
      <c r="M55" s="813"/>
      <c r="N55" s="813"/>
      <c r="O55" s="813"/>
      <c r="P55" s="814"/>
      <c r="Q55" s="867"/>
      <c r="R55" s="868"/>
      <c r="S55" s="868"/>
      <c r="T55" s="868"/>
      <c r="U55" s="868"/>
      <c r="V55" s="868"/>
      <c r="W55" s="868"/>
      <c r="X55" s="868"/>
      <c r="Y55" s="868"/>
      <c r="Z55" s="868"/>
      <c r="AA55" s="868"/>
      <c r="AB55" s="868"/>
      <c r="AC55" s="868"/>
      <c r="AD55" s="868"/>
      <c r="AE55" s="869"/>
      <c r="AF55" s="818"/>
      <c r="AG55" s="819"/>
      <c r="AH55" s="819"/>
      <c r="AI55" s="819"/>
      <c r="AJ55" s="820"/>
      <c r="AK55" s="871"/>
      <c r="AL55" s="868"/>
      <c r="AM55" s="868"/>
      <c r="AN55" s="868"/>
      <c r="AO55" s="868"/>
      <c r="AP55" s="868"/>
      <c r="AQ55" s="868"/>
      <c r="AR55" s="868"/>
      <c r="AS55" s="868"/>
      <c r="AT55" s="868"/>
      <c r="AU55" s="868"/>
      <c r="AV55" s="868"/>
      <c r="AW55" s="868"/>
      <c r="AX55" s="868"/>
      <c r="AY55" s="868"/>
      <c r="AZ55" s="870"/>
      <c r="BA55" s="870"/>
      <c r="BB55" s="870"/>
      <c r="BC55" s="870"/>
      <c r="BD55" s="870"/>
      <c r="BE55" s="864"/>
      <c r="BF55" s="864"/>
      <c r="BG55" s="864"/>
      <c r="BH55" s="864"/>
      <c r="BI55" s="865"/>
      <c r="BJ55" s="223"/>
      <c r="BK55" s="223"/>
      <c r="BL55" s="223"/>
      <c r="BM55" s="223"/>
      <c r="BN55" s="223"/>
      <c r="BO55" s="232"/>
      <c r="BP55" s="232"/>
      <c r="BQ55" s="229">
        <v>49</v>
      </c>
      <c r="BR55" s="230"/>
      <c r="BS55" s="805"/>
      <c r="BT55" s="806"/>
      <c r="BU55" s="806"/>
      <c r="BV55" s="806"/>
      <c r="BW55" s="806"/>
      <c r="BX55" s="806"/>
      <c r="BY55" s="806"/>
      <c r="BZ55" s="806"/>
      <c r="CA55" s="806"/>
      <c r="CB55" s="806"/>
      <c r="CC55" s="806"/>
      <c r="CD55" s="806"/>
      <c r="CE55" s="806"/>
      <c r="CF55" s="806"/>
      <c r="CG55" s="807"/>
      <c r="CH55" s="808"/>
      <c r="CI55" s="809"/>
      <c r="CJ55" s="809"/>
      <c r="CK55" s="809"/>
      <c r="CL55" s="810"/>
      <c r="CM55" s="808"/>
      <c r="CN55" s="809"/>
      <c r="CO55" s="809"/>
      <c r="CP55" s="809"/>
      <c r="CQ55" s="810"/>
      <c r="CR55" s="808"/>
      <c r="CS55" s="809"/>
      <c r="CT55" s="809"/>
      <c r="CU55" s="809"/>
      <c r="CV55" s="810"/>
      <c r="CW55" s="808"/>
      <c r="CX55" s="809"/>
      <c r="CY55" s="809"/>
      <c r="CZ55" s="809"/>
      <c r="DA55" s="810"/>
      <c r="DB55" s="808"/>
      <c r="DC55" s="809"/>
      <c r="DD55" s="809"/>
      <c r="DE55" s="809"/>
      <c r="DF55" s="810"/>
      <c r="DG55" s="808"/>
      <c r="DH55" s="809"/>
      <c r="DI55" s="809"/>
      <c r="DJ55" s="809"/>
      <c r="DK55" s="810"/>
      <c r="DL55" s="808"/>
      <c r="DM55" s="809"/>
      <c r="DN55" s="809"/>
      <c r="DO55" s="809"/>
      <c r="DP55" s="810"/>
      <c r="DQ55" s="808"/>
      <c r="DR55" s="809"/>
      <c r="DS55" s="809"/>
      <c r="DT55" s="809"/>
      <c r="DU55" s="810"/>
      <c r="DV55" s="805"/>
      <c r="DW55" s="806"/>
      <c r="DX55" s="806"/>
      <c r="DY55" s="806"/>
      <c r="DZ55" s="811"/>
      <c r="EA55" s="221"/>
    </row>
    <row r="56" spans="1:131" ht="26.25" customHeight="1" x14ac:dyDescent="0.2">
      <c r="A56" s="229">
        <v>29</v>
      </c>
      <c r="B56" s="812"/>
      <c r="C56" s="813"/>
      <c r="D56" s="813"/>
      <c r="E56" s="813"/>
      <c r="F56" s="813"/>
      <c r="G56" s="813"/>
      <c r="H56" s="813"/>
      <c r="I56" s="813"/>
      <c r="J56" s="813"/>
      <c r="K56" s="813"/>
      <c r="L56" s="813"/>
      <c r="M56" s="813"/>
      <c r="N56" s="813"/>
      <c r="O56" s="813"/>
      <c r="P56" s="814"/>
      <c r="Q56" s="867"/>
      <c r="R56" s="868"/>
      <c r="S56" s="868"/>
      <c r="T56" s="868"/>
      <c r="U56" s="868"/>
      <c r="V56" s="868"/>
      <c r="W56" s="868"/>
      <c r="X56" s="868"/>
      <c r="Y56" s="868"/>
      <c r="Z56" s="868"/>
      <c r="AA56" s="868"/>
      <c r="AB56" s="868"/>
      <c r="AC56" s="868"/>
      <c r="AD56" s="868"/>
      <c r="AE56" s="869"/>
      <c r="AF56" s="818"/>
      <c r="AG56" s="819"/>
      <c r="AH56" s="819"/>
      <c r="AI56" s="819"/>
      <c r="AJ56" s="820"/>
      <c r="AK56" s="871"/>
      <c r="AL56" s="868"/>
      <c r="AM56" s="868"/>
      <c r="AN56" s="868"/>
      <c r="AO56" s="868"/>
      <c r="AP56" s="868"/>
      <c r="AQ56" s="868"/>
      <c r="AR56" s="868"/>
      <c r="AS56" s="868"/>
      <c r="AT56" s="868"/>
      <c r="AU56" s="868"/>
      <c r="AV56" s="868"/>
      <c r="AW56" s="868"/>
      <c r="AX56" s="868"/>
      <c r="AY56" s="868"/>
      <c r="AZ56" s="870"/>
      <c r="BA56" s="870"/>
      <c r="BB56" s="870"/>
      <c r="BC56" s="870"/>
      <c r="BD56" s="870"/>
      <c r="BE56" s="864"/>
      <c r="BF56" s="864"/>
      <c r="BG56" s="864"/>
      <c r="BH56" s="864"/>
      <c r="BI56" s="865"/>
      <c r="BJ56" s="223"/>
      <c r="BK56" s="223"/>
      <c r="BL56" s="223"/>
      <c r="BM56" s="223"/>
      <c r="BN56" s="223"/>
      <c r="BO56" s="232"/>
      <c r="BP56" s="232"/>
      <c r="BQ56" s="229">
        <v>50</v>
      </c>
      <c r="BR56" s="230"/>
      <c r="BS56" s="805"/>
      <c r="BT56" s="806"/>
      <c r="BU56" s="806"/>
      <c r="BV56" s="806"/>
      <c r="BW56" s="806"/>
      <c r="BX56" s="806"/>
      <c r="BY56" s="806"/>
      <c r="BZ56" s="806"/>
      <c r="CA56" s="806"/>
      <c r="CB56" s="806"/>
      <c r="CC56" s="806"/>
      <c r="CD56" s="806"/>
      <c r="CE56" s="806"/>
      <c r="CF56" s="806"/>
      <c r="CG56" s="807"/>
      <c r="CH56" s="808"/>
      <c r="CI56" s="809"/>
      <c r="CJ56" s="809"/>
      <c r="CK56" s="809"/>
      <c r="CL56" s="810"/>
      <c r="CM56" s="808"/>
      <c r="CN56" s="809"/>
      <c r="CO56" s="809"/>
      <c r="CP56" s="809"/>
      <c r="CQ56" s="810"/>
      <c r="CR56" s="808"/>
      <c r="CS56" s="809"/>
      <c r="CT56" s="809"/>
      <c r="CU56" s="809"/>
      <c r="CV56" s="810"/>
      <c r="CW56" s="808"/>
      <c r="CX56" s="809"/>
      <c r="CY56" s="809"/>
      <c r="CZ56" s="809"/>
      <c r="DA56" s="810"/>
      <c r="DB56" s="808"/>
      <c r="DC56" s="809"/>
      <c r="DD56" s="809"/>
      <c r="DE56" s="809"/>
      <c r="DF56" s="810"/>
      <c r="DG56" s="808"/>
      <c r="DH56" s="809"/>
      <c r="DI56" s="809"/>
      <c r="DJ56" s="809"/>
      <c r="DK56" s="810"/>
      <c r="DL56" s="808"/>
      <c r="DM56" s="809"/>
      <c r="DN56" s="809"/>
      <c r="DO56" s="809"/>
      <c r="DP56" s="810"/>
      <c r="DQ56" s="808"/>
      <c r="DR56" s="809"/>
      <c r="DS56" s="809"/>
      <c r="DT56" s="809"/>
      <c r="DU56" s="810"/>
      <c r="DV56" s="805"/>
      <c r="DW56" s="806"/>
      <c r="DX56" s="806"/>
      <c r="DY56" s="806"/>
      <c r="DZ56" s="811"/>
      <c r="EA56" s="221"/>
    </row>
    <row r="57" spans="1:131" ht="26.25" customHeight="1" x14ac:dyDescent="0.2">
      <c r="A57" s="229">
        <v>30</v>
      </c>
      <c r="B57" s="812"/>
      <c r="C57" s="813"/>
      <c r="D57" s="813"/>
      <c r="E57" s="813"/>
      <c r="F57" s="813"/>
      <c r="G57" s="813"/>
      <c r="H57" s="813"/>
      <c r="I57" s="813"/>
      <c r="J57" s="813"/>
      <c r="K57" s="813"/>
      <c r="L57" s="813"/>
      <c r="M57" s="813"/>
      <c r="N57" s="813"/>
      <c r="O57" s="813"/>
      <c r="P57" s="814"/>
      <c r="Q57" s="867"/>
      <c r="R57" s="868"/>
      <c r="S57" s="868"/>
      <c r="T57" s="868"/>
      <c r="U57" s="868"/>
      <c r="V57" s="868"/>
      <c r="W57" s="868"/>
      <c r="X57" s="868"/>
      <c r="Y57" s="868"/>
      <c r="Z57" s="868"/>
      <c r="AA57" s="868"/>
      <c r="AB57" s="868"/>
      <c r="AC57" s="868"/>
      <c r="AD57" s="868"/>
      <c r="AE57" s="869"/>
      <c r="AF57" s="818"/>
      <c r="AG57" s="819"/>
      <c r="AH57" s="819"/>
      <c r="AI57" s="819"/>
      <c r="AJ57" s="820"/>
      <c r="AK57" s="871"/>
      <c r="AL57" s="868"/>
      <c r="AM57" s="868"/>
      <c r="AN57" s="868"/>
      <c r="AO57" s="868"/>
      <c r="AP57" s="868"/>
      <c r="AQ57" s="868"/>
      <c r="AR57" s="868"/>
      <c r="AS57" s="868"/>
      <c r="AT57" s="868"/>
      <c r="AU57" s="868"/>
      <c r="AV57" s="868"/>
      <c r="AW57" s="868"/>
      <c r="AX57" s="868"/>
      <c r="AY57" s="868"/>
      <c r="AZ57" s="870"/>
      <c r="BA57" s="870"/>
      <c r="BB57" s="870"/>
      <c r="BC57" s="870"/>
      <c r="BD57" s="870"/>
      <c r="BE57" s="864"/>
      <c r="BF57" s="864"/>
      <c r="BG57" s="864"/>
      <c r="BH57" s="864"/>
      <c r="BI57" s="865"/>
      <c r="BJ57" s="223"/>
      <c r="BK57" s="223"/>
      <c r="BL57" s="223"/>
      <c r="BM57" s="223"/>
      <c r="BN57" s="223"/>
      <c r="BO57" s="232"/>
      <c r="BP57" s="232"/>
      <c r="BQ57" s="229">
        <v>51</v>
      </c>
      <c r="BR57" s="230"/>
      <c r="BS57" s="805"/>
      <c r="BT57" s="806"/>
      <c r="BU57" s="806"/>
      <c r="BV57" s="806"/>
      <c r="BW57" s="806"/>
      <c r="BX57" s="806"/>
      <c r="BY57" s="806"/>
      <c r="BZ57" s="806"/>
      <c r="CA57" s="806"/>
      <c r="CB57" s="806"/>
      <c r="CC57" s="806"/>
      <c r="CD57" s="806"/>
      <c r="CE57" s="806"/>
      <c r="CF57" s="806"/>
      <c r="CG57" s="807"/>
      <c r="CH57" s="808"/>
      <c r="CI57" s="809"/>
      <c r="CJ57" s="809"/>
      <c r="CK57" s="809"/>
      <c r="CL57" s="810"/>
      <c r="CM57" s="808"/>
      <c r="CN57" s="809"/>
      <c r="CO57" s="809"/>
      <c r="CP57" s="809"/>
      <c r="CQ57" s="810"/>
      <c r="CR57" s="808"/>
      <c r="CS57" s="809"/>
      <c r="CT57" s="809"/>
      <c r="CU57" s="809"/>
      <c r="CV57" s="810"/>
      <c r="CW57" s="808"/>
      <c r="CX57" s="809"/>
      <c r="CY57" s="809"/>
      <c r="CZ57" s="809"/>
      <c r="DA57" s="810"/>
      <c r="DB57" s="808"/>
      <c r="DC57" s="809"/>
      <c r="DD57" s="809"/>
      <c r="DE57" s="809"/>
      <c r="DF57" s="810"/>
      <c r="DG57" s="808"/>
      <c r="DH57" s="809"/>
      <c r="DI57" s="809"/>
      <c r="DJ57" s="809"/>
      <c r="DK57" s="810"/>
      <c r="DL57" s="808"/>
      <c r="DM57" s="809"/>
      <c r="DN57" s="809"/>
      <c r="DO57" s="809"/>
      <c r="DP57" s="810"/>
      <c r="DQ57" s="808"/>
      <c r="DR57" s="809"/>
      <c r="DS57" s="809"/>
      <c r="DT57" s="809"/>
      <c r="DU57" s="810"/>
      <c r="DV57" s="805"/>
      <c r="DW57" s="806"/>
      <c r="DX57" s="806"/>
      <c r="DY57" s="806"/>
      <c r="DZ57" s="811"/>
      <c r="EA57" s="221"/>
    </row>
    <row r="58" spans="1:131" ht="26.25" customHeight="1" x14ac:dyDescent="0.2">
      <c r="A58" s="229">
        <v>31</v>
      </c>
      <c r="B58" s="812"/>
      <c r="C58" s="813"/>
      <c r="D58" s="813"/>
      <c r="E58" s="813"/>
      <c r="F58" s="813"/>
      <c r="G58" s="813"/>
      <c r="H58" s="813"/>
      <c r="I58" s="813"/>
      <c r="J58" s="813"/>
      <c r="K58" s="813"/>
      <c r="L58" s="813"/>
      <c r="M58" s="813"/>
      <c r="N58" s="813"/>
      <c r="O58" s="813"/>
      <c r="P58" s="814"/>
      <c r="Q58" s="867"/>
      <c r="R58" s="868"/>
      <c r="S58" s="868"/>
      <c r="T58" s="868"/>
      <c r="U58" s="868"/>
      <c r="V58" s="868"/>
      <c r="W58" s="868"/>
      <c r="X58" s="868"/>
      <c r="Y58" s="868"/>
      <c r="Z58" s="868"/>
      <c r="AA58" s="868"/>
      <c r="AB58" s="868"/>
      <c r="AC58" s="868"/>
      <c r="AD58" s="868"/>
      <c r="AE58" s="869"/>
      <c r="AF58" s="818"/>
      <c r="AG58" s="819"/>
      <c r="AH58" s="819"/>
      <c r="AI58" s="819"/>
      <c r="AJ58" s="820"/>
      <c r="AK58" s="871"/>
      <c r="AL58" s="868"/>
      <c r="AM58" s="868"/>
      <c r="AN58" s="868"/>
      <c r="AO58" s="868"/>
      <c r="AP58" s="868"/>
      <c r="AQ58" s="868"/>
      <c r="AR58" s="868"/>
      <c r="AS58" s="868"/>
      <c r="AT58" s="868"/>
      <c r="AU58" s="868"/>
      <c r="AV58" s="868"/>
      <c r="AW58" s="868"/>
      <c r="AX58" s="868"/>
      <c r="AY58" s="868"/>
      <c r="AZ58" s="870"/>
      <c r="BA58" s="870"/>
      <c r="BB58" s="870"/>
      <c r="BC58" s="870"/>
      <c r="BD58" s="870"/>
      <c r="BE58" s="864"/>
      <c r="BF58" s="864"/>
      <c r="BG58" s="864"/>
      <c r="BH58" s="864"/>
      <c r="BI58" s="865"/>
      <c r="BJ58" s="223"/>
      <c r="BK58" s="223"/>
      <c r="BL58" s="223"/>
      <c r="BM58" s="223"/>
      <c r="BN58" s="223"/>
      <c r="BO58" s="232"/>
      <c r="BP58" s="232"/>
      <c r="BQ58" s="229">
        <v>52</v>
      </c>
      <c r="BR58" s="230"/>
      <c r="BS58" s="805"/>
      <c r="BT58" s="806"/>
      <c r="BU58" s="806"/>
      <c r="BV58" s="806"/>
      <c r="BW58" s="806"/>
      <c r="BX58" s="806"/>
      <c r="BY58" s="806"/>
      <c r="BZ58" s="806"/>
      <c r="CA58" s="806"/>
      <c r="CB58" s="806"/>
      <c r="CC58" s="806"/>
      <c r="CD58" s="806"/>
      <c r="CE58" s="806"/>
      <c r="CF58" s="806"/>
      <c r="CG58" s="807"/>
      <c r="CH58" s="808"/>
      <c r="CI58" s="809"/>
      <c r="CJ58" s="809"/>
      <c r="CK58" s="809"/>
      <c r="CL58" s="810"/>
      <c r="CM58" s="808"/>
      <c r="CN58" s="809"/>
      <c r="CO58" s="809"/>
      <c r="CP58" s="809"/>
      <c r="CQ58" s="810"/>
      <c r="CR58" s="808"/>
      <c r="CS58" s="809"/>
      <c r="CT58" s="809"/>
      <c r="CU58" s="809"/>
      <c r="CV58" s="810"/>
      <c r="CW58" s="808"/>
      <c r="CX58" s="809"/>
      <c r="CY58" s="809"/>
      <c r="CZ58" s="809"/>
      <c r="DA58" s="810"/>
      <c r="DB58" s="808"/>
      <c r="DC58" s="809"/>
      <c r="DD58" s="809"/>
      <c r="DE58" s="809"/>
      <c r="DF58" s="810"/>
      <c r="DG58" s="808"/>
      <c r="DH58" s="809"/>
      <c r="DI58" s="809"/>
      <c r="DJ58" s="809"/>
      <c r="DK58" s="810"/>
      <c r="DL58" s="808"/>
      <c r="DM58" s="809"/>
      <c r="DN58" s="809"/>
      <c r="DO58" s="809"/>
      <c r="DP58" s="810"/>
      <c r="DQ58" s="808"/>
      <c r="DR58" s="809"/>
      <c r="DS58" s="809"/>
      <c r="DT58" s="809"/>
      <c r="DU58" s="810"/>
      <c r="DV58" s="805"/>
      <c r="DW58" s="806"/>
      <c r="DX58" s="806"/>
      <c r="DY58" s="806"/>
      <c r="DZ58" s="811"/>
      <c r="EA58" s="221"/>
    </row>
    <row r="59" spans="1:131" ht="26.25" customHeight="1" x14ac:dyDescent="0.2">
      <c r="A59" s="229">
        <v>32</v>
      </c>
      <c r="B59" s="812"/>
      <c r="C59" s="813"/>
      <c r="D59" s="813"/>
      <c r="E59" s="813"/>
      <c r="F59" s="813"/>
      <c r="G59" s="813"/>
      <c r="H59" s="813"/>
      <c r="I59" s="813"/>
      <c r="J59" s="813"/>
      <c r="K59" s="813"/>
      <c r="L59" s="813"/>
      <c r="M59" s="813"/>
      <c r="N59" s="813"/>
      <c r="O59" s="813"/>
      <c r="P59" s="814"/>
      <c r="Q59" s="867"/>
      <c r="R59" s="868"/>
      <c r="S59" s="868"/>
      <c r="T59" s="868"/>
      <c r="U59" s="868"/>
      <c r="V59" s="868"/>
      <c r="W59" s="868"/>
      <c r="X59" s="868"/>
      <c r="Y59" s="868"/>
      <c r="Z59" s="868"/>
      <c r="AA59" s="868"/>
      <c r="AB59" s="868"/>
      <c r="AC59" s="868"/>
      <c r="AD59" s="868"/>
      <c r="AE59" s="869"/>
      <c r="AF59" s="818"/>
      <c r="AG59" s="819"/>
      <c r="AH59" s="819"/>
      <c r="AI59" s="819"/>
      <c r="AJ59" s="820"/>
      <c r="AK59" s="871"/>
      <c r="AL59" s="868"/>
      <c r="AM59" s="868"/>
      <c r="AN59" s="868"/>
      <c r="AO59" s="868"/>
      <c r="AP59" s="868"/>
      <c r="AQ59" s="868"/>
      <c r="AR59" s="868"/>
      <c r="AS59" s="868"/>
      <c r="AT59" s="868"/>
      <c r="AU59" s="868"/>
      <c r="AV59" s="868"/>
      <c r="AW59" s="868"/>
      <c r="AX59" s="868"/>
      <c r="AY59" s="868"/>
      <c r="AZ59" s="870"/>
      <c r="BA59" s="870"/>
      <c r="BB59" s="870"/>
      <c r="BC59" s="870"/>
      <c r="BD59" s="870"/>
      <c r="BE59" s="864"/>
      <c r="BF59" s="864"/>
      <c r="BG59" s="864"/>
      <c r="BH59" s="864"/>
      <c r="BI59" s="865"/>
      <c r="BJ59" s="223"/>
      <c r="BK59" s="223"/>
      <c r="BL59" s="223"/>
      <c r="BM59" s="223"/>
      <c r="BN59" s="223"/>
      <c r="BO59" s="232"/>
      <c r="BP59" s="232"/>
      <c r="BQ59" s="229">
        <v>53</v>
      </c>
      <c r="BR59" s="230"/>
      <c r="BS59" s="805"/>
      <c r="BT59" s="806"/>
      <c r="BU59" s="806"/>
      <c r="BV59" s="806"/>
      <c r="BW59" s="806"/>
      <c r="BX59" s="806"/>
      <c r="BY59" s="806"/>
      <c r="BZ59" s="806"/>
      <c r="CA59" s="806"/>
      <c r="CB59" s="806"/>
      <c r="CC59" s="806"/>
      <c r="CD59" s="806"/>
      <c r="CE59" s="806"/>
      <c r="CF59" s="806"/>
      <c r="CG59" s="807"/>
      <c r="CH59" s="808"/>
      <c r="CI59" s="809"/>
      <c r="CJ59" s="809"/>
      <c r="CK59" s="809"/>
      <c r="CL59" s="810"/>
      <c r="CM59" s="808"/>
      <c r="CN59" s="809"/>
      <c r="CO59" s="809"/>
      <c r="CP59" s="809"/>
      <c r="CQ59" s="810"/>
      <c r="CR59" s="808"/>
      <c r="CS59" s="809"/>
      <c r="CT59" s="809"/>
      <c r="CU59" s="809"/>
      <c r="CV59" s="810"/>
      <c r="CW59" s="808"/>
      <c r="CX59" s="809"/>
      <c r="CY59" s="809"/>
      <c r="CZ59" s="809"/>
      <c r="DA59" s="810"/>
      <c r="DB59" s="808"/>
      <c r="DC59" s="809"/>
      <c r="DD59" s="809"/>
      <c r="DE59" s="809"/>
      <c r="DF59" s="810"/>
      <c r="DG59" s="808"/>
      <c r="DH59" s="809"/>
      <c r="DI59" s="809"/>
      <c r="DJ59" s="809"/>
      <c r="DK59" s="810"/>
      <c r="DL59" s="808"/>
      <c r="DM59" s="809"/>
      <c r="DN59" s="809"/>
      <c r="DO59" s="809"/>
      <c r="DP59" s="810"/>
      <c r="DQ59" s="808"/>
      <c r="DR59" s="809"/>
      <c r="DS59" s="809"/>
      <c r="DT59" s="809"/>
      <c r="DU59" s="810"/>
      <c r="DV59" s="805"/>
      <c r="DW59" s="806"/>
      <c r="DX59" s="806"/>
      <c r="DY59" s="806"/>
      <c r="DZ59" s="811"/>
      <c r="EA59" s="221"/>
    </row>
    <row r="60" spans="1:131" ht="26.25" customHeight="1" x14ac:dyDescent="0.2">
      <c r="A60" s="229">
        <v>33</v>
      </c>
      <c r="B60" s="812"/>
      <c r="C60" s="813"/>
      <c r="D60" s="813"/>
      <c r="E60" s="813"/>
      <c r="F60" s="813"/>
      <c r="G60" s="813"/>
      <c r="H60" s="813"/>
      <c r="I60" s="813"/>
      <c r="J60" s="813"/>
      <c r="K60" s="813"/>
      <c r="L60" s="813"/>
      <c r="M60" s="813"/>
      <c r="N60" s="813"/>
      <c r="O60" s="813"/>
      <c r="P60" s="814"/>
      <c r="Q60" s="867"/>
      <c r="R60" s="868"/>
      <c r="S60" s="868"/>
      <c r="T60" s="868"/>
      <c r="U60" s="868"/>
      <c r="V60" s="868"/>
      <c r="W60" s="868"/>
      <c r="X60" s="868"/>
      <c r="Y60" s="868"/>
      <c r="Z60" s="868"/>
      <c r="AA60" s="868"/>
      <c r="AB60" s="868"/>
      <c r="AC60" s="868"/>
      <c r="AD60" s="868"/>
      <c r="AE60" s="869"/>
      <c r="AF60" s="818"/>
      <c r="AG60" s="819"/>
      <c r="AH60" s="819"/>
      <c r="AI60" s="819"/>
      <c r="AJ60" s="820"/>
      <c r="AK60" s="871"/>
      <c r="AL60" s="868"/>
      <c r="AM60" s="868"/>
      <c r="AN60" s="868"/>
      <c r="AO60" s="868"/>
      <c r="AP60" s="868"/>
      <c r="AQ60" s="868"/>
      <c r="AR60" s="868"/>
      <c r="AS60" s="868"/>
      <c r="AT60" s="868"/>
      <c r="AU60" s="868"/>
      <c r="AV60" s="868"/>
      <c r="AW60" s="868"/>
      <c r="AX60" s="868"/>
      <c r="AY60" s="868"/>
      <c r="AZ60" s="870"/>
      <c r="BA60" s="870"/>
      <c r="BB60" s="870"/>
      <c r="BC60" s="870"/>
      <c r="BD60" s="870"/>
      <c r="BE60" s="864"/>
      <c r="BF60" s="864"/>
      <c r="BG60" s="864"/>
      <c r="BH60" s="864"/>
      <c r="BI60" s="865"/>
      <c r="BJ60" s="223"/>
      <c r="BK60" s="223"/>
      <c r="BL60" s="223"/>
      <c r="BM60" s="223"/>
      <c r="BN60" s="223"/>
      <c r="BO60" s="232"/>
      <c r="BP60" s="232"/>
      <c r="BQ60" s="229">
        <v>54</v>
      </c>
      <c r="BR60" s="230"/>
      <c r="BS60" s="805"/>
      <c r="BT60" s="806"/>
      <c r="BU60" s="806"/>
      <c r="BV60" s="806"/>
      <c r="BW60" s="806"/>
      <c r="BX60" s="806"/>
      <c r="BY60" s="806"/>
      <c r="BZ60" s="806"/>
      <c r="CA60" s="806"/>
      <c r="CB60" s="806"/>
      <c r="CC60" s="806"/>
      <c r="CD60" s="806"/>
      <c r="CE60" s="806"/>
      <c r="CF60" s="806"/>
      <c r="CG60" s="807"/>
      <c r="CH60" s="808"/>
      <c r="CI60" s="809"/>
      <c r="CJ60" s="809"/>
      <c r="CK60" s="809"/>
      <c r="CL60" s="810"/>
      <c r="CM60" s="808"/>
      <c r="CN60" s="809"/>
      <c r="CO60" s="809"/>
      <c r="CP60" s="809"/>
      <c r="CQ60" s="810"/>
      <c r="CR60" s="808"/>
      <c r="CS60" s="809"/>
      <c r="CT60" s="809"/>
      <c r="CU60" s="809"/>
      <c r="CV60" s="810"/>
      <c r="CW60" s="808"/>
      <c r="CX60" s="809"/>
      <c r="CY60" s="809"/>
      <c r="CZ60" s="809"/>
      <c r="DA60" s="810"/>
      <c r="DB60" s="808"/>
      <c r="DC60" s="809"/>
      <c r="DD60" s="809"/>
      <c r="DE60" s="809"/>
      <c r="DF60" s="810"/>
      <c r="DG60" s="808"/>
      <c r="DH60" s="809"/>
      <c r="DI60" s="809"/>
      <c r="DJ60" s="809"/>
      <c r="DK60" s="810"/>
      <c r="DL60" s="808"/>
      <c r="DM60" s="809"/>
      <c r="DN60" s="809"/>
      <c r="DO60" s="809"/>
      <c r="DP60" s="810"/>
      <c r="DQ60" s="808"/>
      <c r="DR60" s="809"/>
      <c r="DS60" s="809"/>
      <c r="DT60" s="809"/>
      <c r="DU60" s="810"/>
      <c r="DV60" s="805"/>
      <c r="DW60" s="806"/>
      <c r="DX60" s="806"/>
      <c r="DY60" s="806"/>
      <c r="DZ60" s="811"/>
      <c r="EA60" s="221"/>
    </row>
    <row r="61" spans="1:131" ht="26.25" customHeight="1" thickBot="1" x14ac:dyDescent="0.25">
      <c r="A61" s="229">
        <v>34</v>
      </c>
      <c r="B61" s="812"/>
      <c r="C61" s="813"/>
      <c r="D61" s="813"/>
      <c r="E61" s="813"/>
      <c r="F61" s="813"/>
      <c r="G61" s="813"/>
      <c r="H61" s="813"/>
      <c r="I61" s="813"/>
      <c r="J61" s="813"/>
      <c r="K61" s="813"/>
      <c r="L61" s="813"/>
      <c r="M61" s="813"/>
      <c r="N61" s="813"/>
      <c r="O61" s="813"/>
      <c r="P61" s="814"/>
      <c r="Q61" s="867"/>
      <c r="R61" s="868"/>
      <c r="S61" s="868"/>
      <c r="T61" s="868"/>
      <c r="U61" s="868"/>
      <c r="V61" s="868"/>
      <c r="W61" s="868"/>
      <c r="X61" s="868"/>
      <c r="Y61" s="868"/>
      <c r="Z61" s="868"/>
      <c r="AA61" s="868"/>
      <c r="AB61" s="868"/>
      <c r="AC61" s="868"/>
      <c r="AD61" s="868"/>
      <c r="AE61" s="869"/>
      <c r="AF61" s="818"/>
      <c r="AG61" s="819"/>
      <c r="AH61" s="819"/>
      <c r="AI61" s="819"/>
      <c r="AJ61" s="820"/>
      <c r="AK61" s="871"/>
      <c r="AL61" s="868"/>
      <c r="AM61" s="868"/>
      <c r="AN61" s="868"/>
      <c r="AO61" s="868"/>
      <c r="AP61" s="868"/>
      <c r="AQ61" s="868"/>
      <c r="AR61" s="868"/>
      <c r="AS61" s="868"/>
      <c r="AT61" s="868"/>
      <c r="AU61" s="868"/>
      <c r="AV61" s="868"/>
      <c r="AW61" s="868"/>
      <c r="AX61" s="868"/>
      <c r="AY61" s="868"/>
      <c r="AZ61" s="870"/>
      <c r="BA61" s="870"/>
      <c r="BB61" s="870"/>
      <c r="BC61" s="870"/>
      <c r="BD61" s="870"/>
      <c r="BE61" s="864"/>
      <c r="BF61" s="864"/>
      <c r="BG61" s="864"/>
      <c r="BH61" s="864"/>
      <c r="BI61" s="865"/>
      <c r="BJ61" s="223"/>
      <c r="BK61" s="223"/>
      <c r="BL61" s="223"/>
      <c r="BM61" s="223"/>
      <c r="BN61" s="223"/>
      <c r="BO61" s="232"/>
      <c r="BP61" s="232"/>
      <c r="BQ61" s="229">
        <v>55</v>
      </c>
      <c r="BR61" s="230"/>
      <c r="BS61" s="805"/>
      <c r="BT61" s="806"/>
      <c r="BU61" s="806"/>
      <c r="BV61" s="806"/>
      <c r="BW61" s="806"/>
      <c r="BX61" s="806"/>
      <c r="BY61" s="806"/>
      <c r="BZ61" s="806"/>
      <c r="CA61" s="806"/>
      <c r="CB61" s="806"/>
      <c r="CC61" s="806"/>
      <c r="CD61" s="806"/>
      <c r="CE61" s="806"/>
      <c r="CF61" s="806"/>
      <c r="CG61" s="807"/>
      <c r="CH61" s="808"/>
      <c r="CI61" s="809"/>
      <c r="CJ61" s="809"/>
      <c r="CK61" s="809"/>
      <c r="CL61" s="810"/>
      <c r="CM61" s="808"/>
      <c r="CN61" s="809"/>
      <c r="CO61" s="809"/>
      <c r="CP61" s="809"/>
      <c r="CQ61" s="810"/>
      <c r="CR61" s="808"/>
      <c r="CS61" s="809"/>
      <c r="CT61" s="809"/>
      <c r="CU61" s="809"/>
      <c r="CV61" s="810"/>
      <c r="CW61" s="808"/>
      <c r="CX61" s="809"/>
      <c r="CY61" s="809"/>
      <c r="CZ61" s="809"/>
      <c r="DA61" s="810"/>
      <c r="DB61" s="808"/>
      <c r="DC61" s="809"/>
      <c r="DD61" s="809"/>
      <c r="DE61" s="809"/>
      <c r="DF61" s="810"/>
      <c r="DG61" s="808"/>
      <c r="DH61" s="809"/>
      <c r="DI61" s="809"/>
      <c r="DJ61" s="809"/>
      <c r="DK61" s="810"/>
      <c r="DL61" s="808"/>
      <c r="DM61" s="809"/>
      <c r="DN61" s="809"/>
      <c r="DO61" s="809"/>
      <c r="DP61" s="810"/>
      <c r="DQ61" s="808"/>
      <c r="DR61" s="809"/>
      <c r="DS61" s="809"/>
      <c r="DT61" s="809"/>
      <c r="DU61" s="810"/>
      <c r="DV61" s="805"/>
      <c r="DW61" s="806"/>
      <c r="DX61" s="806"/>
      <c r="DY61" s="806"/>
      <c r="DZ61" s="811"/>
      <c r="EA61" s="221"/>
    </row>
    <row r="62" spans="1:131" ht="26.25" customHeight="1" x14ac:dyDescent="0.2">
      <c r="A62" s="229">
        <v>35</v>
      </c>
      <c r="B62" s="812"/>
      <c r="C62" s="813"/>
      <c r="D62" s="813"/>
      <c r="E62" s="813"/>
      <c r="F62" s="813"/>
      <c r="G62" s="813"/>
      <c r="H62" s="813"/>
      <c r="I62" s="813"/>
      <c r="J62" s="813"/>
      <c r="K62" s="813"/>
      <c r="L62" s="813"/>
      <c r="M62" s="813"/>
      <c r="N62" s="813"/>
      <c r="O62" s="813"/>
      <c r="P62" s="814"/>
      <c r="Q62" s="867"/>
      <c r="R62" s="868"/>
      <c r="S62" s="868"/>
      <c r="T62" s="868"/>
      <c r="U62" s="868"/>
      <c r="V62" s="868"/>
      <c r="W62" s="868"/>
      <c r="X62" s="868"/>
      <c r="Y62" s="868"/>
      <c r="Z62" s="868"/>
      <c r="AA62" s="868"/>
      <c r="AB62" s="868"/>
      <c r="AC62" s="868"/>
      <c r="AD62" s="868"/>
      <c r="AE62" s="869"/>
      <c r="AF62" s="818"/>
      <c r="AG62" s="819"/>
      <c r="AH62" s="819"/>
      <c r="AI62" s="819"/>
      <c r="AJ62" s="820"/>
      <c r="AK62" s="871"/>
      <c r="AL62" s="868"/>
      <c r="AM62" s="868"/>
      <c r="AN62" s="868"/>
      <c r="AO62" s="868"/>
      <c r="AP62" s="868"/>
      <c r="AQ62" s="868"/>
      <c r="AR62" s="868"/>
      <c r="AS62" s="868"/>
      <c r="AT62" s="868"/>
      <c r="AU62" s="868"/>
      <c r="AV62" s="868"/>
      <c r="AW62" s="868"/>
      <c r="AX62" s="868"/>
      <c r="AY62" s="868"/>
      <c r="AZ62" s="870"/>
      <c r="BA62" s="870"/>
      <c r="BB62" s="870"/>
      <c r="BC62" s="870"/>
      <c r="BD62" s="870"/>
      <c r="BE62" s="864"/>
      <c r="BF62" s="864"/>
      <c r="BG62" s="864"/>
      <c r="BH62" s="864"/>
      <c r="BI62" s="865"/>
      <c r="BJ62" s="879" t="s">
        <v>411</v>
      </c>
      <c r="BK62" s="838"/>
      <c r="BL62" s="838"/>
      <c r="BM62" s="838"/>
      <c r="BN62" s="839"/>
      <c r="BO62" s="232"/>
      <c r="BP62" s="232"/>
      <c r="BQ62" s="229">
        <v>56</v>
      </c>
      <c r="BR62" s="230"/>
      <c r="BS62" s="805"/>
      <c r="BT62" s="806"/>
      <c r="BU62" s="806"/>
      <c r="BV62" s="806"/>
      <c r="BW62" s="806"/>
      <c r="BX62" s="806"/>
      <c r="BY62" s="806"/>
      <c r="BZ62" s="806"/>
      <c r="CA62" s="806"/>
      <c r="CB62" s="806"/>
      <c r="CC62" s="806"/>
      <c r="CD62" s="806"/>
      <c r="CE62" s="806"/>
      <c r="CF62" s="806"/>
      <c r="CG62" s="807"/>
      <c r="CH62" s="808"/>
      <c r="CI62" s="809"/>
      <c r="CJ62" s="809"/>
      <c r="CK62" s="809"/>
      <c r="CL62" s="810"/>
      <c r="CM62" s="808"/>
      <c r="CN62" s="809"/>
      <c r="CO62" s="809"/>
      <c r="CP62" s="809"/>
      <c r="CQ62" s="810"/>
      <c r="CR62" s="808"/>
      <c r="CS62" s="809"/>
      <c r="CT62" s="809"/>
      <c r="CU62" s="809"/>
      <c r="CV62" s="810"/>
      <c r="CW62" s="808"/>
      <c r="CX62" s="809"/>
      <c r="CY62" s="809"/>
      <c r="CZ62" s="809"/>
      <c r="DA62" s="810"/>
      <c r="DB62" s="808"/>
      <c r="DC62" s="809"/>
      <c r="DD62" s="809"/>
      <c r="DE62" s="809"/>
      <c r="DF62" s="810"/>
      <c r="DG62" s="808"/>
      <c r="DH62" s="809"/>
      <c r="DI62" s="809"/>
      <c r="DJ62" s="809"/>
      <c r="DK62" s="810"/>
      <c r="DL62" s="808"/>
      <c r="DM62" s="809"/>
      <c r="DN62" s="809"/>
      <c r="DO62" s="809"/>
      <c r="DP62" s="810"/>
      <c r="DQ62" s="808"/>
      <c r="DR62" s="809"/>
      <c r="DS62" s="809"/>
      <c r="DT62" s="809"/>
      <c r="DU62" s="810"/>
      <c r="DV62" s="805"/>
      <c r="DW62" s="806"/>
      <c r="DX62" s="806"/>
      <c r="DY62" s="806"/>
      <c r="DZ62" s="811"/>
      <c r="EA62" s="221"/>
    </row>
    <row r="63" spans="1:131" ht="26.25" customHeight="1" thickBot="1" x14ac:dyDescent="0.25">
      <c r="A63" s="231" t="s">
        <v>394</v>
      </c>
      <c r="B63" s="821" t="s">
        <v>412</v>
      </c>
      <c r="C63" s="822"/>
      <c r="D63" s="822"/>
      <c r="E63" s="822"/>
      <c r="F63" s="822"/>
      <c r="G63" s="822"/>
      <c r="H63" s="822"/>
      <c r="I63" s="822"/>
      <c r="J63" s="822"/>
      <c r="K63" s="822"/>
      <c r="L63" s="822"/>
      <c r="M63" s="822"/>
      <c r="N63" s="822"/>
      <c r="O63" s="822"/>
      <c r="P63" s="823"/>
      <c r="Q63" s="872"/>
      <c r="R63" s="873"/>
      <c r="S63" s="873"/>
      <c r="T63" s="873"/>
      <c r="U63" s="873"/>
      <c r="V63" s="873"/>
      <c r="W63" s="873"/>
      <c r="X63" s="873"/>
      <c r="Y63" s="873"/>
      <c r="Z63" s="873"/>
      <c r="AA63" s="873"/>
      <c r="AB63" s="873"/>
      <c r="AC63" s="873"/>
      <c r="AD63" s="873"/>
      <c r="AE63" s="874"/>
      <c r="AF63" s="875">
        <v>109</v>
      </c>
      <c r="AG63" s="876"/>
      <c r="AH63" s="876"/>
      <c r="AI63" s="876"/>
      <c r="AJ63" s="877"/>
      <c r="AK63" s="878"/>
      <c r="AL63" s="873"/>
      <c r="AM63" s="873"/>
      <c r="AN63" s="873"/>
      <c r="AO63" s="873"/>
      <c r="AP63" s="876">
        <v>613</v>
      </c>
      <c r="AQ63" s="876"/>
      <c r="AR63" s="876"/>
      <c r="AS63" s="876"/>
      <c r="AT63" s="876"/>
      <c r="AU63" s="876">
        <v>613</v>
      </c>
      <c r="AV63" s="876"/>
      <c r="AW63" s="876"/>
      <c r="AX63" s="876"/>
      <c r="AY63" s="876"/>
      <c r="AZ63" s="880"/>
      <c r="BA63" s="880"/>
      <c r="BB63" s="880"/>
      <c r="BC63" s="880"/>
      <c r="BD63" s="880"/>
      <c r="BE63" s="881"/>
      <c r="BF63" s="881"/>
      <c r="BG63" s="881"/>
      <c r="BH63" s="881"/>
      <c r="BI63" s="882"/>
      <c r="BJ63" s="883" t="s">
        <v>392</v>
      </c>
      <c r="BK63" s="884"/>
      <c r="BL63" s="884"/>
      <c r="BM63" s="884"/>
      <c r="BN63" s="885"/>
      <c r="BO63" s="232"/>
      <c r="BP63" s="232"/>
      <c r="BQ63" s="229">
        <v>57</v>
      </c>
      <c r="BR63" s="230"/>
      <c r="BS63" s="805"/>
      <c r="BT63" s="806"/>
      <c r="BU63" s="806"/>
      <c r="BV63" s="806"/>
      <c r="BW63" s="806"/>
      <c r="BX63" s="806"/>
      <c r="BY63" s="806"/>
      <c r="BZ63" s="806"/>
      <c r="CA63" s="806"/>
      <c r="CB63" s="806"/>
      <c r="CC63" s="806"/>
      <c r="CD63" s="806"/>
      <c r="CE63" s="806"/>
      <c r="CF63" s="806"/>
      <c r="CG63" s="807"/>
      <c r="CH63" s="808"/>
      <c r="CI63" s="809"/>
      <c r="CJ63" s="809"/>
      <c r="CK63" s="809"/>
      <c r="CL63" s="810"/>
      <c r="CM63" s="808"/>
      <c r="CN63" s="809"/>
      <c r="CO63" s="809"/>
      <c r="CP63" s="809"/>
      <c r="CQ63" s="810"/>
      <c r="CR63" s="808"/>
      <c r="CS63" s="809"/>
      <c r="CT63" s="809"/>
      <c r="CU63" s="809"/>
      <c r="CV63" s="810"/>
      <c r="CW63" s="808"/>
      <c r="CX63" s="809"/>
      <c r="CY63" s="809"/>
      <c r="CZ63" s="809"/>
      <c r="DA63" s="810"/>
      <c r="DB63" s="808"/>
      <c r="DC63" s="809"/>
      <c r="DD63" s="809"/>
      <c r="DE63" s="809"/>
      <c r="DF63" s="810"/>
      <c r="DG63" s="808"/>
      <c r="DH63" s="809"/>
      <c r="DI63" s="809"/>
      <c r="DJ63" s="809"/>
      <c r="DK63" s="810"/>
      <c r="DL63" s="808"/>
      <c r="DM63" s="809"/>
      <c r="DN63" s="809"/>
      <c r="DO63" s="809"/>
      <c r="DP63" s="810"/>
      <c r="DQ63" s="808"/>
      <c r="DR63" s="809"/>
      <c r="DS63" s="809"/>
      <c r="DT63" s="809"/>
      <c r="DU63" s="810"/>
      <c r="DV63" s="805"/>
      <c r="DW63" s="806"/>
      <c r="DX63" s="806"/>
      <c r="DY63" s="806"/>
      <c r="DZ63" s="811"/>
      <c r="EA63" s="221"/>
    </row>
    <row r="64" spans="1:131" ht="26.25" customHeight="1" x14ac:dyDescent="0.2">
      <c r="A64" s="232"/>
      <c r="B64" s="232"/>
      <c r="C64" s="232"/>
      <c r="D64" s="232"/>
      <c r="E64" s="232"/>
      <c r="F64" s="232"/>
      <c r="G64" s="232"/>
      <c r="H64" s="232"/>
      <c r="I64" s="232"/>
      <c r="J64" s="232"/>
      <c r="K64" s="232"/>
      <c r="L64" s="232"/>
      <c r="M64" s="232"/>
      <c r="N64" s="232"/>
      <c r="O64" s="232"/>
      <c r="P64" s="232"/>
      <c r="Q64" s="232"/>
      <c r="R64" s="232"/>
      <c r="S64" s="232"/>
      <c r="T64" s="232"/>
      <c r="U64" s="232"/>
      <c r="V64" s="232"/>
      <c r="W64" s="232"/>
      <c r="X64" s="232"/>
      <c r="Y64" s="232"/>
      <c r="Z64" s="232"/>
      <c r="AA64" s="232"/>
      <c r="AB64" s="232"/>
      <c r="AC64" s="232"/>
      <c r="AD64" s="232"/>
      <c r="AE64" s="232"/>
      <c r="AF64" s="232"/>
      <c r="AG64" s="232"/>
      <c r="AH64" s="232"/>
      <c r="AI64" s="232"/>
      <c r="AJ64" s="232"/>
      <c r="AK64" s="232"/>
      <c r="AL64" s="232"/>
      <c r="AM64" s="232"/>
      <c r="AN64" s="232"/>
      <c r="AO64" s="232"/>
      <c r="AP64" s="232"/>
      <c r="AQ64" s="232"/>
      <c r="AR64" s="232"/>
      <c r="AS64" s="232"/>
      <c r="AT64" s="232"/>
      <c r="AU64" s="232"/>
      <c r="AV64" s="232"/>
      <c r="AW64" s="232"/>
      <c r="AX64" s="232"/>
      <c r="AY64" s="232"/>
      <c r="AZ64" s="232"/>
      <c r="BA64" s="232"/>
      <c r="BB64" s="232"/>
      <c r="BC64" s="232"/>
      <c r="BD64" s="232"/>
      <c r="BE64" s="232"/>
      <c r="BF64" s="232"/>
      <c r="BG64" s="232"/>
      <c r="BH64" s="232"/>
      <c r="BI64" s="232"/>
      <c r="BJ64" s="232"/>
      <c r="BK64" s="232"/>
      <c r="BL64" s="232"/>
      <c r="BM64" s="232"/>
      <c r="BN64" s="232"/>
      <c r="BO64" s="232"/>
      <c r="BP64" s="232"/>
      <c r="BQ64" s="229">
        <v>58</v>
      </c>
      <c r="BR64" s="230"/>
      <c r="BS64" s="805"/>
      <c r="BT64" s="806"/>
      <c r="BU64" s="806"/>
      <c r="BV64" s="806"/>
      <c r="BW64" s="806"/>
      <c r="BX64" s="806"/>
      <c r="BY64" s="806"/>
      <c r="BZ64" s="806"/>
      <c r="CA64" s="806"/>
      <c r="CB64" s="806"/>
      <c r="CC64" s="806"/>
      <c r="CD64" s="806"/>
      <c r="CE64" s="806"/>
      <c r="CF64" s="806"/>
      <c r="CG64" s="807"/>
      <c r="CH64" s="808"/>
      <c r="CI64" s="809"/>
      <c r="CJ64" s="809"/>
      <c r="CK64" s="809"/>
      <c r="CL64" s="810"/>
      <c r="CM64" s="808"/>
      <c r="CN64" s="809"/>
      <c r="CO64" s="809"/>
      <c r="CP64" s="809"/>
      <c r="CQ64" s="810"/>
      <c r="CR64" s="808"/>
      <c r="CS64" s="809"/>
      <c r="CT64" s="809"/>
      <c r="CU64" s="809"/>
      <c r="CV64" s="810"/>
      <c r="CW64" s="808"/>
      <c r="CX64" s="809"/>
      <c r="CY64" s="809"/>
      <c r="CZ64" s="809"/>
      <c r="DA64" s="810"/>
      <c r="DB64" s="808"/>
      <c r="DC64" s="809"/>
      <c r="DD64" s="809"/>
      <c r="DE64" s="809"/>
      <c r="DF64" s="810"/>
      <c r="DG64" s="808"/>
      <c r="DH64" s="809"/>
      <c r="DI64" s="809"/>
      <c r="DJ64" s="809"/>
      <c r="DK64" s="810"/>
      <c r="DL64" s="808"/>
      <c r="DM64" s="809"/>
      <c r="DN64" s="809"/>
      <c r="DO64" s="809"/>
      <c r="DP64" s="810"/>
      <c r="DQ64" s="808"/>
      <c r="DR64" s="809"/>
      <c r="DS64" s="809"/>
      <c r="DT64" s="809"/>
      <c r="DU64" s="810"/>
      <c r="DV64" s="805"/>
      <c r="DW64" s="806"/>
      <c r="DX64" s="806"/>
      <c r="DY64" s="806"/>
      <c r="DZ64" s="811"/>
      <c r="EA64" s="221"/>
    </row>
    <row r="65" spans="1:131" ht="26.25" customHeight="1" thickBot="1" x14ac:dyDescent="0.25">
      <c r="A65" s="223" t="s">
        <v>413</v>
      </c>
      <c r="B65" s="223"/>
      <c r="C65" s="223"/>
      <c r="D65" s="223"/>
      <c r="E65" s="223"/>
      <c r="F65" s="223"/>
      <c r="G65" s="223"/>
      <c r="H65" s="223"/>
      <c r="I65" s="223"/>
      <c r="J65" s="223"/>
      <c r="K65" s="223"/>
      <c r="L65" s="223"/>
      <c r="M65" s="223"/>
      <c r="N65" s="223"/>
      <c r="O65" s="223"/>
      <c r="P65" s="223"/>
      <c r="Q65" s="223"/>
      <c r="R65" s="223"/>
      <c r="S65" s="223"/>
      <c r="T65" s="223"/>
      <c r="U65" s="223"/>
      <c r="V65" s="223"/>
      <c r="W65" s="223"/>
      <c r="X65" s="223"/>
      <c r="Y65" s="223"/>
      <c r="Z65" s="223"/>
      <c r="AA65" s="223"/>
      <c r="AB65" s="223"/>
      <c r="AC65" s="223"/>
      <c r="AD65" s="223"/>
      <c r="AE65" s="223"/>
      <c r="AF65" s="223"/>
      <c r="AG65" s="223"/>
      <c r="AH65" s="223"/>
      <c r="AI65" s="223"/>
      <c r="AJ65" s="223"/>
      <c r="AK65" s="223"/>
      <c r="AL65" s="223"/>
      <c r="AM65" s="223"/>
      <c r="AN65" s="223"/>
      <c r="AO65" s="223"/>
      <c r="AP65" s="223"/>
      <c r="AQ65" s="223"/>
      <c r="AR65" s="223"/>
      <c r="AS65" s="223"/>
      <c r="AT65" s="223"/>
      <c r="AU65" s="223"/>
      <c r="AV65" s="223"/>
      <c r="AW65" s="223"/>
      <c r="AX65" s="223"/>
      <c r="AY65" s="223"/>
      <c r="AZ65" s="223"/>
      <c r="BA65" s="223"/>
      <c r="BB65" s="223"/>
      <c r="BC65" s="223"/>
      <c r="BD65" s="223"/>
      <c r="BE65" s="232"/>
      <c r="BF65" s="232"/>
      <c r="BG65" s="232"/>
      <c r="BH65" s="232"/>
      <c r="BI65" s="232"/>
      <c r="BJ65" s="232"/>
      <c r="BK65" s="232"/>
      <c r="BL65" s="232"/>
      <c r="BM65" s="232"/>
      <c r="BN65" s="232"/>
      <c r="BO65" s="232"/>
      <c r="BP65" s="232"/>
      <c r="BQ65" s="229">
        <v>59</v>
      </c>
      <c r="BR65" s="230"/>
      <c r="BS65" s="805"/>
      <c r="BT65" s="806"/>
      <c r="BU65" s="806"/>
      <c r="BV65" s="806"/>
      <c r="BW65" s="806"/>
      <c r="BX65" s="806"/>
      <c r="BY65" s="806"/>
      <c r="BZ65" s="806"/>
      <c r="CA65" s="806"/>
      <c r="CB65" s="806"/>
      <c r="CC65" s="806"/>
      <c r="CD65" s="806"/>
      <c r="CE65" s="806"/>
      <c r="CF65" s="806"/>
      <c r="CG65" s="807"/>
      <c r="CH65" s="808"/>
      <c r="CI65" s="809"/>
      <c r="CJ65" s="809"/>
      <c r="CK65" s="809"/>
      <c r="CL65" s="810"/>
      <c r="CM65" s="808"/>
      <c r="CN65" s="809"/>
      <c r="CO65" s="809"/>
      <c r="CP65" s="809"/>
      <c r="CQ65" s="810"/>
      <c r="CR65" s="808"/>
      <c r="CS65" s="809"/>
      <c r="CT65" s="809"/>
      <c r="CU65" s="809"/>
      <c r="CV65" s="810"/>
      <c r="CW65" s="808"/>
      <c r="CX65" s="809"/>
      <c r="CY65" s="809"/>
      <c r="CZ65" s="809"/>
      <c r="DA65" s="810"/>
      <c r="DB65" s="808"/>
      <c r="DC65" s="809"/>
      <c r="DD65" s="809"/>
      <c r="DE65" s="809"/>
      <c r="DF65" s="810"/>
      <c r="DG65" s="808"/>
      <c r="DH65" s="809"/>
      <c r="DI65" s="809"/>
      <c r="DJ65" s="809"/>
      <c r="DK65" s="810"/>
      <c r="DL65" s="808"/>
      <c r="DM65" s="809"/>
      <c r="DN65" s="809"/>
      <c r="DO65" s="809"/>
      <c r="DP65" s="810"/>
      <c r="DQ65" s="808"/>
      <c r="DR65" s="809"/>
      <c r="DS65" s="809"/>
      <c r="DT65" s="809"/>
      <c r="DU65" s="810"/>
      <c r="DV65" s="805"/>
      <c r="DW65" s="806"/>
      <c r="DX65" s="806"/>
      <c r="DY65" s="806"/>
      <c r="DZ65" s="811"/>
      <c r="EA65" s="221"/>
    </row>
    <row r="66" spans="1:131" ht="26.25" customHeight="1" x14ac:dyDescent="0.2">
      <c r="A66" s="759" t="s">
        <v>414</v>
      </c>
      <c r="B66" s="760"/>
      <c r="C66" s="760"/>
      <c r="D66" s="760"/>
      <c r="E66" s="760"/>
      <c r="F66" s="760"/>
      <c r="G66" s="760"/>
      <c r="H66" s="760"/>
      <c r="I66" s="760"/>
      <c r="J66" s="760"/>
      <c r="K66" s="760"/>
      <c r="L66" s="760"/>
      <c r="M66" s="760"/>
      <c r="N66" s="760"/>
      <c r="O66" s="760"/>
      <c r="P66" s="761"/>
      <c r="Q66" s="765" t="s">
        <v>398</v>
      </c>
      <c r="R66" s="766"/>
      <c r="S66" s="766"/>
      <c r="T66" s="766"/>
      <c r="U66" s="767"/>
      <c r="V66" s="765" t="s">
        <v>399</v>
      </c>
      <c r="W66" s="766"/>
      <c r="X66" s="766"/>
      <c r="Y66" s="766"/>
      <c r="Z66" s="767"/>
      <c r="AA66" s="765" t="s">
        <v>400</v>
      </c>
      <c r="AB66" s="766"/>
      <c r="AC66" s="766"/>
      <c r="AD66" s="766"/>
      <c r="AE66" s="767"/>
      <c r="AF66" s="886" t="s">
        <v>415</v>
      </c>
      <c r="AG66" s="847"/>
      <c r="AH66" s="847"/>
      <c r="AI66" s="847"/>
      <c r="AJ66" s="887"/>
      <c r="AK66" s="765" t="s">
        <v>416</v>
      </c>
      <c r="AL66" s="760"/>
      <c r="AM66" s="760"/>
      <c r="AN66" s="760"/>
      <c r="AO66" s="761"/>
      <c r="AP66" s="765" t="s">
        <v>417</v>
      </c>
      <c r="AQ66" s="766"/>
      <c r="AR66" s="766"/>
      <c r="AS66" s="766"/>
      <c r="AT66" s="767"/>
      <c r="AU66" s="765" t="s">
        <v>418</v>
      </c>
      <c r="AV66" s="766"/>
      <c r="AW66" s="766"/>
      <c r="AX66" s="766"/>
      <c r="AY66" s="767"/>
      <c r="AZ66" s="765" t="s">
        <v>380</v>
      </c>
      <c r="BA66" s="766"/>
      <c r="BB66" s="766"/>
      <c r="BC66" s="766"/>
      <c r="BD66" s="772"/>
      <c r="BE66" s="232"/>
      <c r="BF66" s="232"/>
      <c r="BG66" s="232"/>
      <c r="BH66" s="232"/>
      <c r="BI66" s="232"/>
      <c r="BJ66" s="232"/>
      <c r="BK66" s="232"/>
      <c r="BL66" s="232"/>
      <c r="BM66" s="232"/>
      <c r="BN66" s="232"/>
      <c r="BO66" s="232"/>
      <c r="BP66" s="232"/>
      <c r="BQ66" s="229">
        <v>60</v>
      </c>
      <c r="BR66" s="234"/>
      <c r="BS66" s="891"/>
      <c r="BT66" s="892"/>
      <c r="BU66" s="892"/>
      <c r="BV66" s="892"/>
      <c r="BW66" s="892"/>
      <c r="BX66" s="892"/>
      <c r="BY66" s="892"/>
      <c r="BZ66" s="892"/>
      <c r="CA66" s="892"/>
      <c r="CB66" s="892"/>
      <c r="CC66" s="892"/>
      <c r="CD66" s="892"/>
      <c r="CE66" s="892"/>
      <c r="CF66" s="892"/>
      <c r="CG66" s="897"/>
      <c r="CH66" s="894"/>
      <c r="CI66" s="895"/>
      <c r="CJ66" s="895"/>
      <c r="CK66" s="895"/>
      <c r="CL66" s="896"/>
      <c r="CM66" s="894"/>
      <c r="CN66" s="895"/>
      <c r="CO66" s="895"/>
      <c r="CP66" s="895"/>
      <c r="CQ66" s="896"/>
      <c r="CR66" s="894"/>
      <c r="CS66" s="895"/>
      <c r="CT66" s="895"/>
      <c r="CU66" s="895"/>
      <c r="CV66" s="896"/>
      <c r="CW66" s="894"/>
      <c r="CX66" s="895"/>
      <c r="CY66" s="895"/>
      <c r="CZ66" s="895"/>
      <c r="DA66" s="896"/>
      <c r="DB66" s="894"/>
      <c r="DC66" s="895"/>
      <c r="DD66" s="895"/>
      <c r="DE66" s="895"/>
      <c r="DF66" s="896"/>
      <c r="DG66" s="894"/>
      <c r="DH66" s="895"/>
      <c r="DI66" s="895"/>
      <c r="DJ66" s="895"/>
      <c r="DK66" s="896"/>
      <c r="DL66" s="894"/>
      <c r="DM66" s="895"/>
      <c r="DN66" s="895"/>
      <c r="DO66" s="895"/>
      <c r="DP66" s="896"/>
      <c r="DQ66" s="894"/>
      <c r="DR66" s="895"/>
      <c r="DS66" s="895"/>
      <c r="DT66" s="895"/>
      <c r="DU66" s="896"/>
      <c r="DV66" s="891"/>
      <c r="DW66" s="892"/>
      <c r="DX66" s="892"/>
      <c r="DY66" s="892"/>
      <c r="DZ66" s="893"/>
      <c r="EA66" s="221"/>
    </row>
    <row r="67" spans="1:131" ht="26.25" customHeight="1" thickBot="1" x14ac:dyDescent="0.25">
      <c r="A67" s="762"/>
      <c r="B67" s="763"/>
      <c r="C67" s="763"/>
      <c r="D67" s="763"/>
      <c r="E67" s="763"/>
      <c r="F67" s="763"/>
      <c r="G67" s="763"/>
      <c r="H67" s="763"/>
      <c r="I67" s="763"/>
      <c r="J67" s="763"/>
      <c r="K67" s="763"/>
      <c r="L67" s="763"/>
      <c r="M67" s="763"/>
      <c r="N67" s="763"/>
      <c r="O67" s="763"/>
      <c r="P67" s="764"/>
      <c r="Q67" s="768"/>
      <c r="R67" s="769"/>
      <c r="S67" s="769"/>
      <c r="T67" s="769"/>
      <c r="U67" s="770"/>
      <c r="V67" s="768"/>
      <c r="W67" s="769"/>
      <c r="X67" s="769"/>
      <c r="Y67" s="769"/>
      <c r="Z67" s="770"/>
      <c r="AA67" s="768"/>
      <c r="AB67" s="769"/>
      <c r="AC67" s="769"/>
      <c r="AD67" s="769"/>
      <c r="AE67" s="770"/>
      <c r="AF67" s="888"/>
      <c r="AG67" s="850"/>
      <c r="AH67" s="850"/>
      <c r="AI67" s="850"/>
      <c r="AJ67" s="889"/>
      <c r="AK67" s="890"/>
      <c r="AL67" s="763"/>
      <c r="AM67" s="763"/>
      <c r="AN67" s="763"/>
      <c r="AO67" s="764"/>
      <c r="AP67" s="768"/>
      <c r="AQ67" s="769"/>
      <c r="AR67" s="769"/>
      <c r="AS67" s="769"/>
      <c r="AT67" s="770"/>
      <c r="AU67" s="768"/>
      <c r="AV67" s="769"/>
      <c r="AW67" s="769"/>
      <c r="AX67" s="769"/>
      <c r="AY67" s="770"/>
      <c r="AZ67" s="768"/>
      <c r="BA67" s="769"/>
      <c r="BB67" s="769"/>
      <c r="BC67" s="769"/>
      <c r="BD67" s="774"/>
      <c r="BE67" s="232"/>
      <c r="BF67" s="232"/>
      <c r="BG67" s="232"/>
      <c r="BH67" s="232"/>
      <c r="BI67" s="232"/>
      <c r="BJ67" s="232"/>
      <c r="BK67" s="232"/>
      <c r="BL67" s="232"/>
      <c r="BM67" s="232"/>
      <c r="BN67" s="232"/>
      <c r="BO67" s="232"/>
      <c r="BP67" s="232"/>
      <c r="BQ67" s="229">
        <v>61</v>
      </c>
      <c r="BR67" s="234"/>
      <c r="BS67" s="891"/>
      <c r="BT67" s="892"/>
      <c r="BU67" s="892"/>
      <c r="BV67" s="892"/>
      <c r="BW67" s="892"/>
      <c r="BX67" s="892"/>
      <c r="BY67" s="892"/>
      <c r="BZ67" s="892"/>
      <c r="CA67" s="892"/>
      <c r="CB67" s="892"/>
      <c r="CC67" s="892"/>
      <c r="CD67" s="892"/>
      <c r="CE67" s="892"/>
      <c r="CF67" s="892"/>
      <c r="CG67" s="897"/>
      <c r="CH67" s="894"/>
      <c r="CI67" s="895"/>
      <c r="CJ67" s="895"/>
      <c r="CK67" s="895"/>
      <c r="CL67" s="896"/>
      <c r="CM67" s="894"/>
      <c r="CN67" s="895"/>
      <c r="CO67" s="895"/>
      <c r="CP67" s="895"/>
      <c r="CQ67" s="896"/>
      <c r="CR67" s="894"/>
      <c r="CS67" s="895"/>
      <c r="CT67" s="895"/>
      <c r="CU67" s="895"/>
      <c r="CV67" s="896"/>
      <c r="CW67" s="894"/>
      <c r="CX67" s="895"/>
      <c r="CY67" s="895"/>
      <c r="CZ67" s="895"/>
      <c r="DA67" s="896"/>
      <c r="DB67" s="894"/>
      <c r="DC67" s="895"/>
      <c r="DD67" s="895"/>
      <c r="DE67" s="895"/>
      <c r="DF67" s="896"/>
      <c r="DG67" s="894"/>
      <c r="DH67" s="895"/>
      <c r="DI67" s="895"/>
      <c r="DJ67" s="895"/>
      <c r="DK67" s="896"/>
      <c r="DL67" s="894"/>
      <c r="DM67" s="895"/>
      <c r="DN67" s="895"/>
      <c r="DO67" s="895"/>
      <c r="DP67" s="896"/>
      <c r="DQ67" s="894"/>
      <c r="DR67" s="895"/>
      <c r="DS67" s="895"/>
      <c r="DT67" s="895"/>
      <c r="DU67" s="896"/>
      <c r="DV67" s="891"/>
      <c r="DW67" s="892"/>
      <c r="DX67" s="892"/>
      <c r="DY67" s="892"/>
      <c r="DZ67" s="893"/>
      <c r="EA67" s="221"/>
    </row>
    <row r="68" spans="1:131" ht="26.25" customHeight="1" thickTop="1" x14ac:dyDescent="0.2">
      <c r="A68" s="227">
        <v>1</v>
      </c>
      <c r="B68" s="901" t="s">
        <v>573</v>
      </c>
      <c r="C68" s="902"/>
      <c r="D68" s="902"/>
      <c r="E68" s="902"/>
      <c r="F68" s="902"/>
      <c r="G68" s="902"/>
      <c r="H68" s="902"/>
      <c r="I68" s="902"/>
      <c r="J68" s="902"/>
      <c r="K68" s="902"/>
      <c r="L68" s="902"/>
      <c r="M68" s="902"/>
      <c r="N68" s="902"/>
      <c r="O68" s="902"/>
      <c r="P68" s="903"/>
      <c r="Q68" s="904">
        <v>3669</v>
      </c>
      <c r="R68" s="898"/>
      <c r="S68" s="898"/>
      <c r="T68" s="898"/>
      <c r="U68" s="898"/>
      <c r="V68" s="898">
        <v>3592</v>
      </c>
      <c r="W68" s="898"/>
      <c r="X68" s="898"/>
      <c r="Y68" s="898"/>
      <c r="Z68" s="898"/>
      <c r="AA68" s="898">
        <v>107</v>
      </c>
      <c r="AB68" s="898"/>
      <c r="AC68" s="898"/>
      <c r="AD68" s="898"/>
      <c r="AE68" s="898"/>
      <c r="AF68" s="898">
        <v>107</v>
      </c>
      <c r="AG68" s="898"/>
      <c r="AH68" s="898"/>
      <c r="AI68" s="898"/>
      <c r="AJ68" s="898"/>
      <c r="AK68" s="898" t="s">
        <v>590</v>
      </c>
      <c r="AL68" s="898"/>
      <c r="AM68" s="898"/>
      <c r="AN68" s="898"/>
      <c r="AO68" s="898"/>
      <c r="AP68" s="898">
        <v>388</v>
      </c>
      <c r="AQ68" s="898"/>
      <c r="AR68" s="898"/>
      <c r="AS68" s="898"/>
      <c r="AT68" s="898"/>
      <c r="AU68" s="898" t="s">
        <v>590</v>
      </c>
      <c r="AV68" s="898"/>
      <c r="AW68" s="898"/>
      <c r="AX68" s="898"/>
      <c r="AY68" s="898"/>
      <c r="AZ68" s="899"/>
      <c r="BA68" s="899"/>
      <c r="BB68" s="899"/>
      <c r="BC68" s="899"/>
      <c r="BD68" s="900"/>
      <c r="BE68" s="232"/>
      <c r="BF68" s="232"/>
      <c r="BG68" s="232"/>
      <c r="BH68" s="232"/>
      <c r="BI68" s="232"/>
      <c r="BJ68" s="232"/>
      <c r="BK68" s="232"/>
      <c r="BL68" s="232"/>
      <c r="BM68" s="232"/>
      <c r="BN68" s="232"/>
      <c r="BO68" s="232"/>
      <c r="BP68" s="232"/>
      <c r="BQ68" s="229">
        <v>62</v>
      </c>
      <c r="BR68" s="234"/>
      <c r="BS68" s="891"/>
      <c r="BT68" s="892"/>
      <c r="BU68" s="892"/>
      <c r="BV68" s="892"/>
      <c r="BW68" s="892"/>
      <c r="BX68" s="892"/>
      <c r="BY68" s="892"/>
      <c r="BZ68" s="892"/>
      <c r="CA68" s="892"/>
      <c r="CB68" s="892"/>
      <c r="CC68" s="892"/>
      <c r="CD68" s="892"/>
      <c r="CE68" s="892"/>
      <c r="CF68" s="892"/>
      <c r="CG68" s="897"/>
      <c r="CH68" s="894"/>
      <c r="CI68" s="895"/>
      <c r="CJ68" s="895"/>
      <c r="CK68" s="895"/>
      <c r="CL68" s="896"/>
      <c r="CM68" s="894"/>
      <c r="CN68" s="895"/>
      <c r="CO68" s="895"/>
      <c r="CP68" s="895"/>
      <c r="CQ68" s="896"/>
      <c r="CR68" s="894"/>
      <c r="CS68" s="895"/>
      <c r="CT68" s="895"/>
      <c r="CU68" s="895"/>
      <c r="CV68" s="896"/>
      <c r="CW68" s="894"/>
      <c r="CX68" s="895"/>
      <c r="CY68" s="895"/>
      <c r="CZ68" s="895"/>
      <c r="DA68" s="896"/>
      <c r="DB68" s="894"/>
      <c r="DC68" s="895"/>
      <c r="DD68" s="895"/>
      <c r="DE68" s="895"/>
      <c r="DF68" s="896"/>
      <c r="DG68" s="894"/>
      <c r="DH68" s="895"/>
      <c r="DI68" s="895"/>
      <c r="DJ68" s="895"/>
      <c r="DK68" s="896"/>
      <c r="DL68" s="894"/>
      <c r="DM68" s="895"/>
      <c r="DN68" s="895"/>
      <c r="DO68" s="895"/>
      <c r="DP68" s="896"/>
      <c r="DQ68" s="894"/>
      <c r="DR68" s="895"/>
      <c r="DS68" s="895"/>
      <c r="DT68" s="895"/>
      <c r="DU68" s="896"/>
      <c r="DV68" s="891"/>
      <c r="DW68" s="892"/>
      <c r="DX68" s="892"/>
      <c r="DY68" s="892"/>
      <c r="DZ68" s="893"/>
      <c r="EA68" s="221"/>
    </row>
    <row r="69" spans="1:131" ht="26.25" customHeight="1" x14ac:dyDescent="0.2">
      <c r="A69" s="229">
        <v>2</v>
      </c>
      <c r="B69" s="905" t="s">
        <v>574</v>
      </c>
      <c r="C69" s="906"/>
      <c r="D69" s="906"/>
      <c r="E69" s="906"/>
      <c r="F69" s="906"/>
      <c r="G69" s="906"/>
      <c r="H69" s="906"/>
      <c r="I69" s="906"/>
      <c r="J69" s="906"/>
      <c r="K69" s="906"/>
      <c r="L69" s="906"/>
      <c r="M69" s="906"/>
      <c r="N69" s="906"/>
      <c r="O69" s="906"/>
      <c r="P69" s="907"/>
      <c r="Q69" s="908">
        <v>60</v>
      </c>
      <c r="R69" s="862"/>
      <c r="S69" s="862"/>
      <c r="T69" s="862"/>
      <c r="U69" s="862"/>
      <c r="V69" s="862">
        <v>60</v>
      </c>
      <c r="W69" s="862"/>
      <c r="X69" s="862"/>
      <c r="Y69" s="862"/>
      <c r="Z69" s="862"/>
      <c r="AA69" s="862" t="s">
        <v>590</v>
      </c>
      <c r="AB69" s="862"/>
      <c r="AC69" s="862"/>
      <c r="AD69" s="862"/>
      <c r="AE69" s="862"/>
      <c r="AF69" s="862" t="s">
        <v>590</v>
      </c>
      <c r="AG69" s="862"/>
      <c r="AH69" s="862"/>
      <c r="AI69" s="862"/>
      <c r="AJ69" s="862"/>
      <c r="AK69" s="862" t="s">
        <v>590</v>
      </c>
      <c r="AL69" s="862"/>
      <c r="AM69" s="862"/>
      <c r="AN69" s="862"/>
      <c r="AO69" s="862"/>
      <c r="AP69" s="862" t="s">
        <v>590</v>
      </c>
      <c r="AQ69" s="862"/>
      <c r="AR69" s="862"/>
      <c r="AS69" s="862"/>
      <c r="AT69" s="862"/>
      <c r="AU69" s="862" t="s">
        <v>590</v>
      </c>
      <c r="AV69" s="862"/>
      <c r="AW69" s="862"/>
      <c r="AX69" s="862"/>
      <c r="AY69" s="862"/>
      <c r="AZ69" s="864"/>
      <c r="BA69" s="864"/>
      <c r="BB69" s="864"/>
      <c r="BC69" s="864"/>
      <c r="BD69" s="865"/>
      <c r="BE69" s="232"/>
      <c r="BF69" s="232"/>
      <c r="BG69" s="232"/>
      <c r="BH69" s="232"/>
      <c r="BI69" s="232"/>
      <c r="BJ69" s="232"/>
      <c r="BK69" s="232"/>
      <c r="BL69" s="232"/>
      <c r="BM69" s="232"/>
      <c r="BN69" s="232"/>
      <c r="BO69" s="232"/>
      <c r="BP69" s="232"/>
      <c r="BQ69" s="229">
        <v>63</v>
      </c>
      <c r="BR69" s="234"/>
      <c r="BS69" s="891"/>
      <c r="BT69" s="892"/>
      <c r="BU69" s="892"/>
      <c r="BV69" s="892"/>
      <c r="BW69" s="892"/>
      <c r="BX69" s="892"/>
      <c r="BY69" s="892"/>
      <c r="BZ69" s="892"/>
      <c r="CA69" s="892"/>
      <c r="CB69" s="892"/>
      <c r="CC69" s="892"/>
      <c r="CD69" s="892"/>
      <c r="CE69" s="892"/>
      <c r="CF69" s="892"/>
      <c r="CG69" s="897"/>
      <c r="CH69" s="894"/>
      <c r="CI69" s="895"/>
      <c r="CJ69" s="895"/>
      <c r="CK69" s="895"/>
      <c r="CL69" s="896"/>
      <c r="CM69" s="894"/>
      <c r="CN69" s="895"/>
      <c r="CO69" s="895"/>
      <c r="CP69" s="895"/>
      <c r="CQ69" s="896"/>
      <c r="CR69" s="894"/>
      <c r="CS69" s="895"/>
      <c r="CT69" s="895"/>
      <c r="CU69" s="895"/>
      <c r="CV69" s="896"/>
      <c r="CW69" s="894"/>
      <c r="CX69" s="895"/>
      <c r="CY69" s="895"/>
      <c r="CZ69" s="895"/>
      <c r="DA69" s="896"/>
      <c r="DB69" s="894"/>
      <c r="DC69" s="895"/>
      <c r="DD69" s="895"/>
      <c r="DE69" s="895"/>
      <c r="DF69" s="896"/>
      <c r="DG69" s="894"/>
      <c r="DH69" s="895"/>
      <c r="DI69" s="895"/>
      <c r="DJ69" s="895"/>
      <c r="DK69" s="896"/>
      <c r="DL69" s="894"/>
      <c r="DM69" s="895"/>
      <c r="DN69" s="895"/>
      <c r="DO69" s="895"/>
      <c r="DP69" s="896"/>
      <c r="DQ69" s="894"/>
      <c r="DR69" s="895"/>
      <c r="DS69" s="895"/>
      <c r="DT69" s="895"/>
      <c r="DU69" s="896"/>
      <c r="DV69" s="891"/>
      <c r="DW69" s="892"/>
      <c r="DX69" s="892"/>
      <c r="DY69" s="892"/>
      <c r="DZ69" s="893"/>
      <c r="EA69" s="221"/>
    </row>
    <row r="70" spans="1:131" ht="26.25" customHeight="1" x14ac:dyDescent="0.2">
      <c r="A70" s="229">
        <v>3</v>
      </c>
      <c r="B70" s="905" t="s">
        <v>575</v>
      </c>
      <c r="C70" s="906"/>
      <c r="D70" s="906"/>
      <c r="E70" s="906"/>
      <c r="F70" s="906"/>
      <c r="G70" s="906"/>
      <c r="H70" s="906"/>
      <c r="I70" s="906"/>
      <c r="J70" s="906"/>
      <c r="K70" s="906"/>
      <c r="L70" s="906"/>
      <c r="M70" s="906"/>
      <c r="N70" s="906"/>
      <c r="O70" s="906"/>
      <c r="P70" s="907"/>
      <c r="Q70" s="908">
        <v>1787</v>
      </c>
      <c r="R70" s="862"/>
      <c r="S70" s="862"/>
      <c r="T70" s="862"/>
      <c r="U70" s="862"/>
      <c r="V70" s="862">
        <v>1525</v>
      </c>
      <c r="W70" s="862"/>
      <c r="X70" s="862"/>
      <c r="Y70" s="862"/>
      <c r="Z70" s="862"/>
      <c r="AA70" s="862">
        <v>262</v>
      </c>
      <c r="AB70" s="862"/>
      <c r="AC70" s="862"/>
      <c r="AD70" s="862"/>
      <c r="AE70" s="862"/>
      <c r="AF70" s="862">
        <v>4348</v>
      </c>
      <c r="AG70" s="862"/>
      <c r="AH70" s="862"/>
      <c r="AI70" s="862"/>
      <c r="AJ70" s="862"/>
      <c r="AK70" s="862" t="s">
        <v>590</v>
      </c>
      <c r="AL70" s="862"/>
      <c r="AM70" s="862"/>
      <c r="AN70" s="862"/>
      <c r="AO70" s="862"/>
      <c r="AP70" s="862">
        <v>2471</v>
      </c>
      <c r="AQ70" s="862"/>
      <c r="AR70" s="862"/>
      <c r="AS70" s="862"/>
      <c r="AT70" s="862"/>
      <c r="AU70" s="862" t="s">
        <v>590</v>
      </c>
      <c r="AV70" s="862"/>
      <c r="AW70" s="862"/>
      <c r="AX70" s="862"/>
      <c r="AY70" s="862"/>
      <c r="AZ70" s="864"/>
      <c r="BA70" s="864"/>
      <c r="BB70" s="864"/>
      <c r="BC70" s="864"/>
      <c r="BD70" s="865"/>
      <c r="BE70" s="232"/>
      <c r="BF70" s="232"/>
      <c r="BG70" s="232"/>
      <c r="BH70" s="232"/>
      <c r="BI70" s="232"/>
      <c r="BJ70" s="232"/>
      <c r="BK70" s="232"/>
      <c r="BL70" s="232"/>
      <c r="BM70" s="232"/>
      <c r="BN70" s="232"/>
      <c r="BO70" s="232"/>
      <c r="BP70" s="232"/>
      <c r="BQ70" s="229">
        <v>64</v>
      </c>
      <c r="BR70" s="234"/>
      <c r="BS70" s="891"/>
      <c r="BT70" s="892"/>
      <c r="BU70" s="892"/>
      <c r="BV70" s="892"/>
      <c r="BW70" s="892"/>
      <c r="BX70" s="892"/>
      <c r="BY70" s="892"/>
      <c r="BZ70" s="892"/>
      <c r="CA70" s="892"/>
      <c r="CB70" s="892"/>
      <c r="CC70" s="892"/>
      <c r="CD70" s="892"/>
      <c r="CE70" s="892"/>
      <c r="CF70" s="892"/>
      <c r="CG70" s="897"/>
      <c r="CH70" s="894"/>
      <c r="CI70" s="895"/>
      <c r="CJ70" s="895"/>
      <c r="CK70" s="895"/>
      <c r="CL70" s="896"/>
      <c r="CM70" s="894"/>
      <c r="CN70" s="895"/>
      <c r="CO70" s="895"/>
      <c r="CP70" s="895"/>
      <c r="CQ70" s="896"/>
      <c r="CR70" s="894"/>
      <c r="CS70" s="895"/>
      <c r="CT70" s="895"/>
      <c r="CU70" s="895"/>
      <c r="CV70" s="896"/>
      <c r="CW70" s="894"/>
      <c r="CX70" s="895"/>
      <c r="CY70" s="895"/>
      <c r="CZ70" s="895"/>
      <c r="DA70" s="896"/>
      <c r="DB70" s="894"/>
      <c r="DC70" s="895"/>
      <c r="DD70" s="895"/>
      <c r="DE70" s="895"/>
      <c r="DF70" s="896"/>
      <c r="DG70" s="894"/>
      <c r="DH70" s="895"/>
      <c r="DI70" s="895"/>
      <c r="DJ70" s="895"/>
      <c r="DK70" s="896"/>
      <c r="DL70" s="894"/>
      <c r="DM70" s="895"/>
      <c r="DN70" s="895"/>
      <c r="DO70" s="895"/>
      <c r="DP70" s="896"/>
      <c r="DQ70" s="894"/>
      <c r="DR70" s="895"/>
      <c r="DS70" s="895"/>
      <c r="DT70" s="895"/>
      <c r="DU70" s="896"/>
      <c r="DV70" s="891"/>
      <c r="DW70" s="892"/>
      <c r="DX70" s="892"/>
      <c r="DY70" s="892"/>
      <c r="DZ70" s="893"/>
      <c r="EA70" s="221"/>
    </row>
    <row r="71" spans="1:131" ht="26.25" customHeight="1" x14ac:dyDescent="0.2">
      <c r="A71" s="229">
        <v>4</v>
      </c>
      <c r="B71" s="905" t="s">
        <v>576</v>
      </c>
      <c r="C71" s="906"/>
      <c r="D71" s="906"/>
      <c r="E71" s="906"/>
      <c r="F71" s="906"/>
      <c r="G71" s="906"/>
      <c r="H71" s="906"/>
      <c r="I71" s="906"/>
      <c r="J71" s="906"/>
      <c r="K71" s="906"/>
      <c r="L71" s="906"/>
      <c r="M71" s="906"/>
      <c r="N71" s="906"/>
      <c r="O71" s="906"/>
      <c r="P71" s="907"/>
      <c r="Q71" s="908">
        <v>613</v>
      </c>
      <c r="R71" s="862"/>
      <c r="S71" s="862"/>
      <c r="T71" s="862"/>
      <c r="U71" s="862"/>
      <c r="V71" s="862">
        <v>466</v>
      </c>
      <c r="W71" s="862"/>
      <c r="X71" s="862"/>
      <c r="Y71" s="862"/>
      <c r="Z71" s="862"/>
      <c r="AA71" s="862">
        <v>147</v>
      </c>
      <c r="AB71" s="862"/>
      <c r="AC71" s="862"/>
      <c r="AD71" s="862"/>
      <c r="AE71" s="862"/>
      <c r="AF71" s="862">
        <v>1245</v>
      </c>
      <c r="AG71" s="862"/>
      <c r="AH71" s="862"/>
      <c r="AI71" s="862"/>
      <c r="AJ71" s="862"/>
      <c r="AK71" s="862" t="s">
        <v>590</v>
      </c>
      <c r="AL71" s="862"/>
      <c r="AM71" s="862"/>
      <c r="AN71" s="862"/>
      <c r="AO71" s="862"/>
      <c r="AP71" s="862">
        <v>1550</v>
      </c>
      <c r="AQ71" s="862"/>
      <c r="AR71" s="862"/>
      <c r="AS71" s="862"/>
      <c r="AT71" s="862"/>
      <c r="AU71" s="862" t="s">
        <v>590</v>
      </c>
      <c r="AV71" s="862"/>
      <c r="AW71" s="862"/>
      <c r="AX71" s="862"/>
      <c r="AY71" s="862"/>
      <c r="AZ71" s="864"/>
      <c r="BA71" s="864"/>
      <c r="BB71" s="864"/>
      <c r="BC71" s="864"/>
      <c r="BD71" s="865"/>
      <c r="BE71" s="232"/>
      <c r="BF71" s="232"/>
      <c r="BG71" s="232"/>
      <c r="BH71" s="232"/>
      <c r="BI71" s="232"/>
      <c r="BJ71" s="232"/>
      <c r="BK71" s="232"/>
      <c r="BL71" s="232"/>
      <c r="BM71" s="232"/>
      <c r="BN71" s="232"/>
      <c r="BO71" s="232"/>
      <c r="BP71" s="232"/>
      <c r="BQ71" s="229">
        <v>65</v>
      </c>
      <c r="BR71" s="234"/>
      <c r="BS71" s="891"/>
      <c r="BT71" s="892"/>
      <c r="BU71" s="892"/>
      <c r="BV71" s="892"/>
      <c r="BW71" s="892"/>
      <c r="BX71" s="892"/>
      <c r="BY71" s="892"/>
      <c r="BZ71" s="892"/>
      <c r="CA71" s="892"/>
      <c r="CB71" s="892"/>
      <c r="CC71" s="892"/>
      <c r="CD71" s="892"/>
      <c r="CE71" s="892"/>
      <c r="CF71" s="892"/>
      <c r="CG71" s="897"/>
      <c r="CH71" s="894"/>
      <c r="CI71" s="895"/>
      <c r="CJ71" s="895"/>
      <c r="CK71" s="895"/>
      <c r="CL71" s="896"/>
      <c r="CM71" s="894"/>
      <c r="CN71" s="895"/>
      <c r="CO71" s="895"/>
      <c r="CP71" s="895"/>
      <c r="CQ71" s="896"/>
      <c r="CR71" s="894"/>
      <c r="CS71" s="895"/>
      <c r="CT71" s="895"/>
      <c r="CU71" s="895"/>
      <c r="CV71" s="896"/>
      <c r="CW71" s="894"/>
      <c r="CX71" s="895"/>
      <c r="CY71" s="895"/>
      <c r="CZ71" s="895"/>
      <c r="DA71" s="896"/>
      <c r="DB71" s="894"/>
      <c r="DC71" s="895"/>
      <c r="DD71" s="895"/>
      <c r="DE71" s="895"/>
      <c r="DF71" s="896"/>
      <c r="DG71" s="894"/>
      <c r="DH71" s="895"/>
      <c r="DI71" s="895"/>
      <c r="DJ71" s="895"/>
      <c r="DK71" s="896"/>
      <c r="DL71" s="894"/>
      <c r="DM71" s="895"/>
      <c r="DN71" s="895"/>
      <c r="DO71" s="895"/>
      <c r="DP71" s="896"/>
      <c r="DQ71" s="894"/>
      <c r="DR71" s="895"/>
      <c r="DS71" s="895"/>
      <c r="DT71" s="895"/>
      <c r="DU71" s="896"/>
      <c r="DV71" s="891"/>
      <c r="DW71" s="892"/>
      <c r="DX71" s="892"/>
      <c r="DY71" s="892"/>
      <c r="DZ71" s="893"/>
      <c r="EA71" s="221"/>
    </row>
    <row r="72" spans="1:131" ht="26.25" customHeight="1" x14ac:dyDescent="0.2">
      <c r="A72" s="229">
        <v>5</v>
      </c>
      <c r="B72" s="905" t="s">
        <v>577</v>
      </c>
      <c r="C72" s="906"/>
      <c r="D72" s="906"/>
      <c r="E72" s="906"/>
      <c r="F72" s="906"/>
      <c r="G72" s="906"/>
      <c r="H72" s="906"/>
      <c r="I72" s="906"/>
      <c r="J72" s="906"/>
      <c r="K72" s="906"/>
      <c r="L72" s="906"/>
      <c r="M72" s="906"/>
      <c r="N72" s="906"/>
      <c r="O72" s="906"/>
      <c r="P72" s="907"/>
      <c r="Q72" s="908">
        <v>8056</v>
      </c>
      <c r="R72" s="862"/>
      <c r="S72" s="862"/>
      <c r="T72" s="862"/>
      <c r="U72" s="862"/>
      <c r="V72" s="862">
        <v>6911</v>
      </c>
      <c r="W72" s="862"/>
      <c r="X72" s="862"/>
      <c r="Y72" s="862"/>
      <c r="Z72" s="862"/>
      <c r="AA72" s="862">
        <v>1145</v>
      </c>
      <c r="AB72" s="862"/>
      <c r="AC72" s="862"/>
      <c r="AD72" s="862"/>
      <c r="AE72" s="862"/>
      <c r="AF72" s="862" t="s">
        <v>584</v>
      </c>
      <c r="AG72" s="862"/>
      <c r="AH72" s="862"/>
      <c r="AI72" s="862"/>
      <c r="AJ72" s="862"/>
      <c r="AK72" s="862">
        <v>14</v>
      </c>
      <c r="AL72" s="862"/>
      <c r="AM72" s="862"/>
      <c r="AN72" s="862"/>
      <c r="AO72" s="862"/>
      <c r="AP72" s="862" t="s">
        <v>584</v>
      </c>
      <c r="AQ72" s="862"/>
      <c r="AR72" s="862"/>
      <c r="AS72" s="862"/>
      <c r="AT72" s="862"/>
      <c r="AU72" s="862" t="s">
        <v>584</v>
      </c>
      <c r="AV72" s="862"/>
      <c r="AW72" s="862"/>
      <c r="AX72" s="862"/>
      <c r="AY72" s="862"/>
      <c r="AZ72" s="864"/>
      <c r="BA72" s="864"/>
      <c r="BB72" s="864"/>
      <c r="BC72" s="864"/>
      <c r="BD72" s="865"/>
      <c r="BE72" s="232"/>
      <c r="BF72" s="232"/>
      <c r="BG72" s="232"/>
      <c r="BH72" s="232"/>
      <c r="BI72" s="232"/>
      <c r="BJ72" s="232"/>
      <c r="BK72" s="232"/>
      <c r="BL72" s="232"/>
      <c r="BM72" s="232"/>
      <c r="BN72" s="232"/>
      <c r="BO72" s="232"/>
      <c r="BP72" s="232"/>
      <c r="BQ72" s="229">
        <v>66</v>
      </c>
      <c r="BR72" s="234"/>
      <c r="BS72" s="891"/>
      <c r="BT72" s="892"/>
      <c r="BU72" s="892"/>
      <c r="BV72" s="892"/>
      <c r="BW72" s="892"/>
      <c r="BX72" s="892"/>
      <c r="BY72" s="892"/>
      <c r="BZ72" s="892"/>
      <c r="CA72" s="892"/>
      <c r="CB72" s="892"/>
      <c r="CC72" s="892"/>
      <c r="CD72" s="892"/>
      <c r="CE72" s="892"/>
      <c r="CF72" s="892"/>
      <c r="CG72" s="897"/>
      <c r="CH72" s="894"/>
      <c r="CI72" s="895"/>
      <c r="CJ72" s="895"/>
      <c r="CK72" s="895"/>
      <c r="CL72" s="896"/>
      <c r="CM72" s="894"/>
      <c r="CN72" s="895"/>
      <c r="CO72" s="895"/>
      <c r="CP72" s="895"/>
      <c r="CQ72" s="896"/>
      <c r="CR72" s="894"/>
      <c r="CS72" s="895"/>
      <c r="CT72" s="895"/>
      <c r="CU72" s="895"/>
      <c r="CV72" s="896"/>
      <c r="CW72" s="894"/>
      <c r="CX72" s="895"/>
      <c r="CY72" s="895"/>
      <c r="CZ72" s="895"/>
      <c r="DA72" s="896"/>
      <c r="DB72" s="894"/>
      <c r="DC72" s="895"/>
      <c r="DD72" s="895"/>
      <c r="DE72" s="895"/>
      <c r="DF72" s="896"/>
      <c r="DG72" s="894"/>
      <c r="DH72" s="895"/>
      <c r="DI72" s="895"/>
      <c r="DJ72" s="895"/>
      <c r="DK72" s="896"/>
      <c r="DL72" s="894"/>
      <c r="DM72" s="895"/>
      <c r="DN72" s="895"/>
      <c r="DO72" s="895"/>
      <c r="DP72" s="896"/>
      <c r="DQ72" s="894"/>
      <c r="DR72" s="895"/>
      <c r="DS72" s="895"/>
      <c r="DT72" s="895"/>
      <c r="DU72" s="896"/>
      <c r="DV72" s="891"/>
      <c r="DW72" s="892"/>
      <c r="DX72" s="892"/>
      <c r="DY72" s="892"/>
      <c r="DZ72" s="893"/>
      <c r="EA72" s="221"/>
    </row>
    <row r="73" spans="1:131" ht="26.25" customHeight="1" x14ac:dyDescent="0.2">
      <c r="A73" s="229">
        <v>6</v>
      </c>
      <c r="B73" s="905" t="s">
        <v>578</v>
      </c>
      <c r="C73" s="906"/>
      <c r="D73" s="906"/>
      <c r="E73" s="906"/>
      <c r="F73" s="906"/>
      <c r="G73" s="906"/>
      <c r="H73" s="906"/>
      <c r="I73" s="906"/>
      <c r="J73" s="906"/>
      <c r="K73" s="906"/>
      <c r="L73" s="906"/>
      <c r="M73" s="906"/>
      <c r="N73" s="906"/>
      <c r="O73" s="906"/>
      <c r="P73" s="907"/>
      <c r="Q73" s="908">
        <v>1445</v>
      </c>
      <c r="R73" s="862"/>
      <c r="S73" s="862"/>
      <c r="T73" s="862"/>
      <c r="U73" s="862"/>
      <c r="V73" s="862">
        <v>1444</v>
      </c>
      <c r="W73" s="862"/>
      <c r="X73" s="862"/>
      <c r="Y73" s="862"/>
      <c r="Z73" s="862"/>
      <c r="AA73" s="862">
        <v>1</v>
      </c>
      <c r="AB73" s="862"/>
      <c r="AC73" s="862"/>
      <c r="AD73" s="862"/>
      <c r="AE73" s="862"/>
      <c r="AF73" s="862" t="s">
        <v>584</v>
      </c>
      <c r="AG73" s="862"/>
      <c r="AH73" s="862"/>
      <c r="AI73" s="862"/>
      <c r="AJ73" s="862"/>
      <c r="AK73" s="862" t="s">
        <v>584</v>
      </c>
      <c r="AL73" s="862"/>
      <c r="AM73" s="862"/>
      <c r="AN73" s="862"/>
      <c r="AO73" s="862"/>
      <c r="AP73" s="862" t="s">
        <v>584</v>
      </c>
      <c r="AQ73" s="862"/>
      <c r="AR73" s="862"/>
      <c r="AS73" s="862"/>
      <c r="AT73" s="862"/>
      <c r="AU73" s="862" t="s">
        <v>584</v>
      </c>
      <c r="AV73" s="862"/>
      <c r="AW73" s="862"/>
      <c r="AX73" s="862"/>
      <c r="AY73" s="862"/>
      <c r="AZ73" s="864"/>
      <c r="BA73" s="864"/>
      <c r="BB73" s="864"/>
      <c r="BC73" s="864"/>
      <c r="BD73" s="865"/>
      <c r="BE73" s="232"/>
      <c r="BF73" s="232"/>
      <c r="BG73" s="232"/>
      <c r="BH73" s="232"/>
      <c r="BI73" s="232"/>
      <c r="BJ73" s="232"/>
      <c r="BK73" s="232"/>
      <c r="BL73" s="232"/>
      <c r="BM73" s="232"/>
      <c r="BN73" s="232"/>
      <c r="BO73" s="232"/>
      <c r="BP73" s="232"/>
      <c r="BQ73" s="229">
        <v>67</v>
      </c>
      <c r="BR73" s="234"/>
      <c r="BS73" s="891"/>
      <c r="BT73" s="892"/>
      <c r="BU73" s="892"/>
      <c r="BV73" s="892"/>
      <c r="BW73" s="892"/>
      <c r="BX73" s="892"/>
      <c r="BY73" s="892"/>
      <c r="BZ73" s="892"/>
      <c r="CA73" s="892"/>
      <c r="CB73" s="892"/>
      <c r="CC73" s="892"/>
      <c r="CD73" s="892"/>
      <c r="CE73" s="892"/>
      <c r="CF73" s="892"/>
      <c r="CG73" s="897"/>
      <c r="CH73" s="894"/>
      <c r="CI73" s="895"/>
      <c r="CJ73" s="895"/>
      <c r="CK73" s="895"/>
      <c r="CL73" s="896"/>
      <c r="CM73" s="894"/>
      <c r="CN73" s="895"/>
      <c r="CO73" s="895"/>
      <c r="CP73" s="895"/>
      <c r="CQ73" s="896"/>
      <c r="CR73" s="894"/>
      <c r="CS73" s="895"/>
      <c r="CT73" s="895"/>
      <c r="CU73" s="895"/>
      <c r="CV73" s="896"/>
      <c r="CW73" s="894"/>
      <c r="CX73" s="895"/>
      <c r="CY73" s="895"/>
      <c r="CZ73" s="895"/>
      <c r="DA73" s="896"/>
      <c r="DB73" s="894"/>
      <c r="DC73" s="895"/>
      <c r="DD73" s="895"/>
      <c r="DE73" s="895"/>
      <c r="DF73" s="896"/>
      <c r="DG73" s="894"/>
      <c r="DH73" s="895"/>
      <c r="DI73" s="895"/>
      <c r="DJ73" s="895"/>
      <c r="DK73" s="896"/>
      <c r="DL73" s="894"/>
      <c r="DM73" s="895"/>
      <c r="DN73" s="895"/>
      <c r="DO73" s="895"/>
      <c r="DP73" s="896"/>
      <c r="DQ73" s="894"/>
      <c r="DR73" s="895"/>
      <c r="DS73" s="895"/>
      <c r="DT73" s="895"/>
      <c r="DU73" s="896"/>
      <c r="DV73" s="891"/>
      <c r="DW73" s="892"/>
      <c r="DX73" s="892"/>
      <c r="DY73" s="892"/>
      <c r="DZ73" s="893"/>
      <c r="EA73" s="221"/>
    </row>
    <row r="74" spans="1:131" ht="26.25" customHeight="1" x14ac:dyDescent="0.2">
      <c r="A74" s="229">
        <v>7</v>
      </c>
      <c r="B74" s="905" t="s">
        <v>579</v>
      </c>
      <c r="C74" s="906"/>
      <c r="D74" s="906"/>
      <c r="E74" s="906"/>
      <c r="F74" s="906"/>
      <c r="G74" s="906"/>
      <c r="H74" s="906"/>
      <c r="I74" s="906"/>
      <c r="J74" s="906"/>
      <c r="K74" s="906"/>
      <c r="L74" s="906"/>
      <c r="M74" s="906"/>
      <c r="N74" s="906"/>
      <c r="O74" s="906"/>
      <c r="P74" s="907"/>
      <c r="Q74" s="908">
        <v>1</v>
      </c>
      <c r="R74" s="862"/>
      <c r="S74" s="862"/>
      <c r="T74" s="862"/>
      <c r="U74" s="862"/>
      <c r="V74" s="862">
        <v>0</v>
      </c>
      <c r="W74" s="862"/>
      <c r="X74" s="862"/>
      <c r="Y74" s="862"/>
      <c r="Z74" s="862"/>
      <c r="AA74" s="862">
        <v>1</v>
      </c>
      <c r="AB74" s="862"/>
      <c r="AC74" s="862"/>
      <c r="AD74" s="862"/>
      <c r="AE74" s="862"/>
      <c r="AF74" s="862" t="s">
        <v>584</v>
      </c>
      <c r="AG74" s="862"/>
      <c r="AH74" s="862"/>
      <c r="AI74" s="862"/>
      <c r="AJ74" s="862"/>
      <c r="AK74" s="862" t="s">
        <v>584</v>
      </c>
      <c r="AL74" s="862"/>
      <c r="AM74" s="862"/>
      <c r="AN74" s="862"/>
      <c r="AO74" s="862"/>
      <c r="AP74" s="862" t="s">
        <v>584</v>
      </c>
      <c r="AQ74" s="862"/>
      <c r="AR74" s="862"/>
      <c r="AS74" s="862"/>
      <c r="AT74" s="862"/>
      <c r="AU74" s="862" t="s">
        <v>584</v>
      </c>
      <c r="AV74" s="862"/>
      <c r="AW74" s="862"/>
      <c r="AX74" s="862"/>
      <c r="AY74" s="862"/>
      <c r="AZ74" s="864"/>
      <c r="BA74" s="864"/>
      <c r="BB74" s="864"/>
      <c r="BC74" s="864"/>
      <c r="BD74" s="865"/>
      <c r="BE74" s="232"/>
      <c r="BF74" s="232"/>
      <c r="BG74" s="232"/>
      <c r="BH74" s="232"/>
      <c r="BI74" s="232"/>
      <c r="BJ74" s="232"/>
      <c r="BK74" s="232"/>
      <c r="BL74" s="232"/>
      <c r="BM74" s="232"/>
      <c r="BN74" s="232"/>
      <c r="BO74" s="232"/>
      <c r="BP74" s="232"/>
      <c r="BQ74" s="229">
        <v>68</v>
      </c>
      <c r="BR74" s="234"/>
      <c r="BS74" s="891"/>
      <c r="BT74" s="892"/>
      <c r="BU74" s="892"/>
      <c r="BV74" s="892"/>
      <c r="BW74" s="892"/>
      <c r="BX74" s="892"/>
      <c r="BY74" s="892"/>
      <c r="BZ74" s="892"/>
      <c r="CA74" s="892"/>
      <c r="CB74" s="892"/>
      <c r="CC74" s="892"/>
      <c r="CD74" s="892"/>
      <c r="CE74" s="892"/>
      <c r="CF74" s="892"/>
      <c r="CG74" s="897"/>
      <c r="CH74" s="894"/>
      <c r="CI74" s="895"/>
      <c r="CJ74" s="895"/>
      <c r="CK74" s="895"/>
      <c r="CL74" s="896"/>
      <c r="CM74" s="894"/>
      <c r="CN74" s="895"/>
      <c r="CO74" s="895"/>
      <c r="CP74" s="895"/>
      <c r="CQ74" s="896"/>
      <c r="CR74" s="894"/>
      <c r="CS74" s="895"/>
      <c r="CT74" s="895"/>
      <c r="CU74" s="895"/>
      <c r="CV74" s="896"/>
      <c r="CW74" s="894"/>
      <c r="CX74" s="895"/>
      <c r="CY74" s="895"/>
      <c r="CZ74" s="895"/>
      <c r="DA74" s="896"/>
      <c r="DB74" s="894"/>
      <c r="DC74" s="895"/>
      <c r="DD74" s="895"/>
      <c r="DE74" s="895"/>
      <c r="DF74" s="896"/>
      <c r="DG74" s="894"/>
      <c r="DH74" s="895"/>
      <c r="DI74" s="895"/>
      <c r="DJ74" s="895"/>
      <c r="DK74" s="896"/>
      <c r="DL74" s="894"/>
      <c r="DM74" s="895"/>
      <c r="DN74" s="895"/>
      <c r="DO74" s="895"/>
      <c r="DP74" s="896"/>
      <c r="DQ74" s="894"/>
      <c r="DR74" s="895"/>
      <c r="DS74" s="895"/>
      <c r="DT74" s="895"/>
      <c r="DU74" s="896"/>
      <c r="DV74" s="891"/>
      <c r="DW74" s="892"/>
      <c r="DX74" s="892"/>
      <c r="DY74" s="892"/>
      <c r="DZ74" s="893"/>
      <c r="EA74" s="221"/>
    </row>
    <row r="75" spans="1:131" ht="26.25" customHeight="1" x14ac:dyDescent="0.2">
      <c r="A75" s="229">
        <v>8</v>
      </c>
      <c r="B75" s="905" t="s">
        <v>580</v>
      </c>
      <c r="C75" s="906"/>
      <c r="D75" s="906"/>
      <c r="E75" s="906"/>
      <c r="F75" s="906"/>
      <c r="G75" s="906"/>
      <c r="H75" s="906"/>
      <c r="I75" s="906"/>
      <c r="J75" s="906"/>
      <c r="K75" s="906"/>
      <c r="L75" s="906"/>
      <c r="M75" s="906"/>
      <c r="N75" s="906"/>
      <c r="O75" s="906"/>
      <c r="P75" s="907"/>
      <c r="Q75" s="909">
        <v>59</v>
      </c>
      <c r="R75" s="910"/>
      <c r="S75" s="910"/>
      <c r="T75" s="910"/>
      <c r="U75" s="866"/>
      <c r="V75" s="911">
        <v>33</v>
      </c>
      <c r="W75" s="910"/>
      <c r="X75" s="910"/>
      <c r="Y75" s="910"/>
      <c r="Z75" s="866"/>
      <c r="AA75" s="911">
        <v>26</v>
      </c>
      <c r="AB75" s="910"/>
      <c r="AC75" s="910"/>
      <c r="AD75" s="910"/>
      <c r="AE75" s="866"/>
      <c r="AF75" s="911" t="s">
        <v>584</v>
      </c>
      <c r="AG75" s="910"/>
      <c r="AH75" s="910"/>
      <c r="AI75" s="910"/>
      <c r="AJ75" s="866"/>
      <c r="AK75" s="911" t="s">
        <v>584</v>
      </c>
      <c r="AL75" s="910"/>
      <c r="AM75" s="910"/>
      <c r="AN75" s="910"/>
      <c r="AO75" s="866"/>
      <c r="AP75" s="911" t="s">
        <v>584</v>
      </c>
      <c r="AQ75" s="910"/>
      <c r="AR75" s="910"/>
      <c r="AS75" s="910"/>
      <c r="AT75" s="866"/>
      <c r="AU75" s="911" t="s">
        <v>584</v>
      </c>
      <c r="AV75" s="910"/>
      <c r="AW75" s="910"/>
      <c r="AX75" s="910"/>
      <c r="AY75" s="866"/>
      <c r="AZ75" s="864"/>
      <c r="BA75" s="864"/>
      <c r="BB75" s="864"/>
      <c r="BC75" s="864"/>
      <c r="BD75" s="865"/>
      <c r="BE75" s="232"/>
      <c r="BF75" s="232"/>
      <c r="BG75" s="232"/>
      <c r="BH75" s="232"/>
      <c r="BI75" s="232"/>
      <c r="BJ75" s="232"/>
      <c r="BK75" s="232"/>
      <c r="BL75" s="232"/>
      <c r="BM75" s="232"/>
      <c r="BN75" s="232"/>
      <c r="BO75" s="232"/>
      <c r="BP75" s="232"/>
      <c r="BQ75" s="229">
        <v>69</v>
      </c>
      <c r="BR75" s="234"/>
      <c r="BS75" s="891"/>
      <c r="BT75" s="892"/>
      <c r="BU75" s="892"/>
      <c r="BV75" s="892"/>
      <c r="BW75" s="892"/>
      <c r="BX75" s="892"/>
      <c r="BY75" s="892"/>
      <c r="BZ75" s="892"/>
      <c r="CA75" s="892"/>
      <c r="CB75" s="892"/>
      <c r="CC75" s="892"/>
      <c r="CD75" s="892"/>
      <c r="CE75" s="892"/>
      <c r="CF75" s="892"/>
      <c r="CG75" s="897"/>
      <c r="CH75" s="894"/>
      <c r="CI75" s="895"/>
      <c r="CJ75" s="895"/>
      <c r="CK75" s="895"/>
      <c r="CL75" s="896"/>
      <c r="CM75" s="894"/>
      <c r="CN75" s="895"/>
      <c r="CO75" s="895"/>
      <c r="CP75" s="895"/>
      <c r="CQ75" s="896"/>
      <c r="CR75" s="894"/>
      <c r="CS75" s="895"/>
      <c r="CT75" s="895"/>
      <c r="CU75" s="895"/>
      <c r="CV75" s="896"/>
      <c r="CW75" s="894"/>
      <c r="CX75" s="895"/>
      <c r="CY75" s="895"/>
      <c r="CZ75" s="895"/>
      <c r="DA75" s="896"/>
      <c r="DB75" s="894"/>
      <c r="DC75" s="895"/>
      <c r="DD75" s="895"/>
      <c r="DE75" s="895"/>
      <c r="DF75" s="896"/>
      <c r="DG75" s="894"/>
      <c r="DH75" s="895"/>
      <c r="DI75" s="895"/>
      <c r="DJ75" s="895"/>
      <c r="DK75" s="896"/>
      <c r="DL75" s="894"/>
      <c r="DM75" s="895"/>
      <c r="DN75" s="895"/>
      <c r="DO75" s="895"/>
      <c r="DP75" s="896"/>
      <c r="DQ75" s="894"/>
      <c r="DR75" s="895"/>
      <c r="DS75" s="895"/>
      <c r="DT75" s="895"/>
      <c r="DU75" s="896"/>
      <c r="DV75" s="891"/>
      <c r="DW75" s="892"/>
      <c r="DX75" s="892"/>
      <c r="DY75" s="892"/>
      <c r="DZ75" s="893"/>
      <c r="EA75" s="221"/>
    </row>
    <row r="76" spans="1:131" ht="26.25" customHeight="1" x14ac:dyDescent="0.2">
      <c r="A76" s="229">
        <v>9</v>
      </c>
      <c r="B76" s="905" t="s">
        <v>581</v>
      </c>
      <c r="C76" s="906"/>
      <c r="D76" s="906"/>
      <c r="E76" s="906"/>
      <c r="F76" s="906"/>
      <c r="G76" s="906"/>
      <c r="H76" s="906"/>
      <c r="I76" s="906"/>
      <c r="J76" s="906"/>
      <c r="K76" s="906"/>
      <c r="L76" s="906"/>
      <c r="M76" s="906"/>
      <c r="N76" s="906"/>
      <c r="O76" s="906"/>
      <c r="P76" s="907"/>
      <c r="Q76" s="909">
        <v>42</v>
      </c>
      <c r="R76" s="910"/>
      <c r="S76" s="910"/>
      <c r="T76" s="910"/>
      <c r="U76" s="866"/>
      <c r="V76" s="911">
        <v>41</v>
      </c>
      <c r="W76" s="910"/>
      <c r="X76" s="910"/>
      <c r="Y76" s="910"/>
      <c r="Z76" s="866"/>
      <c r="AA76" s="911">
        <v>1</v>
      </c>
      <c r="AB76" s="910"/>
      <c r="AC76" s="910"/>
      <c r="AD76" s="910"/>
      <c r="AE76" s="866"/>
      <c r="AF76" s="911" t="s">
        <v>584</v>
      </c>
      <c r="AG76" s="910"/>
      <c r="AH76" s="910"/>
      <c r="AI76" s="910"/>
      <c r="AJ76" s="866"/>
      <c r="AK76" s="911" t="s">
        <v>584</v>
      </c>
      <c r="AL76" s="910"/>
      <c r="AM76" s="910"/>
      <c r="AN76" s="910"/>
      <c r="AO76" s="866"/>
      <c r="AP76" s="911" t="s">
        <v>584</v>
      </c>
      <c r="AQ76" s="910"/>
      <c r="AR76" s="910"/>
      <c r="AS76" s="910"/>
      <c r="AT76" s="866"/>
      <c r="AU76" s="911" t="s">
        <v>584</v>
      </c>
      <c r="AV76" s="910"/>
      <c r="AW76" s="910"/>
      <c r="AX76" s="910"/>
      <c r="AY76" s="866"/>
      <c r="AZ76" s="864"/>
      <c r="BA76" s="864"/>
      <c r="BB76" s="864"/>
      <c r="BC76" s="864"/>
      <c r="BD76" s="865"/>
      <c r="BE76" s="232"/>
      <c r="BF76" s="232"/>
      <c r="BG76" s="232"/>
      <c r="BH76" s="232"/>
      <c r="BI76" s="232"/>
      <c r="BJ76" s="232"/>
      <c r="BK76" s="232"/>
      <c r="BL76" s="232"/>
      <c r="BM76" s="232"/>
      <c r="BN76" s="232"/>
      <c r="BO76" s="232"/>
      <c r="BP76" s="232"/>
      <c r="BQ76" s="229">
        <v>70</v>
      </c>
      <c r="BR76" s="234"/>
      <c r="BS76" s="891"/>
      <c r="BT76" s="892"/>
      <c r="BU76" s="892"/>
      <c r="BV76" s="892"/>
      <c r="BW76" s="892"/>
      <c r="BX76" s="892"/>
      <c r="BY76" s="892"/>
      <c r="BZ76" s="892"/>
      <c r="CA76" s="892"/>
      <c r="CB76" s="892"/>
      <c r="CC76" s="892"/>
      <c r="CD76" s="892"/>
      <c r="CE76" s="892"/>
      <c r="CF76" s="892"/>
      <c r="CG76" s="897"/>
      <c r="CH76" s="894"/>
      <c r="CI76" s="895"/>
      <c r="CJ76" s="895"/>
      <c r="CK76" s="895"/>
      <c r="CL76" s="896"/>
      <c r="CM76" s="894"/>
      <c r="CN76" s="895"/>
      <c r="CO76" s="895"/>
      <c r="CP76" s="895"/>
      <c r="CQ76" s="896"/>
      <c r="CR76" s="894"/>
      <c r="CS76" s="895"/>
      <c r="CT76" s="895"/>
      <c r="CU76" s="895"/>
      <c r="CV76" s="896"/>
      <c r="CW76" s="894"/>
      <c r="CX76" s="895"/>
      <c r="CY76" s="895"/>
      <c r="CZ76" s="895"/>
      <c r="DA76" s="896"/>
      <c r="DB76" s="894"/>
      <c r="DC76" s="895"/>
      <c r="DD76" s="895"/>
      <c r="DE76" s="895"/>
      <c r="DF76" s="896"/>
      <c r="DG76" s="894"/>
      <c r="DH76" s="895"/>
      <c r="DI76" s="895"/>
      <c r="DJ76" s="895"/>
      <c r="DK76" s="896"/>
      <c r="DL76" s="894"/>
      <c r="DM76" s="895"/>
      <c r="DN76" s="895"/>
      <c r="DO76" s="895"/>
      <c r="DP76" s="896"/>
      <c r="DQ76" s="894"/>
      <c r="DR76" s="895"/>
      <c r="DS76" s="895"/>
      <c r="DT76" s="895"/>
      <c r="DU76" s="896"/>
      <c r="DV76" s="891"/>
      <c r="DW76" s="892"/>
      <c r="DX76" s="892"/>
      <c r="DY76" s="892"/>
      <c r="DZ76" s="893"/>
      <c r="EA76" s="221"/>
    </row>
    <row r="77" spans="1:131" ht="26.25" customHeight="1" x14ac:dyDescent="0.2">
      <c r="A77" s="229">
        <v>10</v>
      </c>
      <c r="B77" s="905" t="s">
        <v>582</v>
      </c>
      <c r="C77" s="906"/>
      <c r="D77" s="906"/>
      <c r="E77" s="906"/>
      <c r="F77" s="906"/>
      <c r="G77" s="906"/>
      <c r="H77" s="906"/>
      <c r="I77" s="906"/>
      <c r="J77" s="906"/>
      <c r="K77" s="906"/>
      <c r="L77" s="906"/>
      <c r="M77" s="906"/>
      <c r="N77" s="906"/>
      <c r="O77" s="906"/>
      <c r="P77" s="907"/>
      <c r="Q77" s="909">
        <v>798</v>
      </c>
      <c r="R77" s="910"/>
      <c r="S77" s="910"/>
      <c r="T77" s="910"/>
      <c r="U77" s="866"/>
      <c r="V77" s="911">
        <v>745</v>
      </c>
      <c r="W77" s="910"/>
      <c r="X77" s="910"/>
      <c r="Y77" s="910"/>
      <c r="Z77" s="866"/>
      <c r="AA77" s="911">
        <v>53</v>
      </c>
      <c r="AB77" s="910"/>
      <c r="AC77" s="910"/>
      <c r="AD77" s="910"/>
      <c r="AE77" s="866"/>
      <c r="AF77" s="911">
        <v>53</v>
      </c>
      <c r="AG77" s="910"/>
      <c r="AH77" s="910"/>
      <c r="AI77" s="910"/>
      <c r="AJ77" s="866"/>
      <c r="AK77" s="911" t="s">
        <v>584</v>
      </c>
      <c r="AL77" s="910"/>
      <c r="AM77" s="910"/>
      <c r="AN77" s="910"/>
      <c r="AO77" s="866"/>
      <c r="AP77" s="911" t="s">
        <v>584</v>
      </c>
      <c r="AQ77" s="910"/>
      <c r="AR77" s="910"/>
      <c r="AS77" s="910"/>
      <c r="AT77" s="866"/>
      <c r="AU77" s="911" t="s">
        <v>584</v>
      </c>
      <c r="AV77" s="910"/>
      <c r="AW77" s="910"/>
      <c r="AX77" s="910"/>
      <c r="AY77" s="866"/>
      <c r="AZ77" s="864"/>
      <c r="BA77" s="864"/>
      <c r="BB77" s="864"/>
      <c r="BC77" s="864"/>
      <c r="BD77" s="865"/>
      <c r="BE77" s="232"/>
      <c r="BF77" s="232"/>
      <c r="BG77" s="232"/>
      <c r="BH77" s="232"/>
      <c r="BI77" s="232"/>
      <c r="BJ77" s="232"/>
      <c r="BK77" s="232"/>
      <c r="BL77" s="232"/>
      <c r="BM77" s="232"/>
      <c r="BN77" s="232"/>
      <c r="BO77" s="232"/>
      <c r="BP77" s="232"/>
      <c r="BQ77" s="229">
        <v>71</v>
      </c>
      <c r="BR77" s="234"/>
      <c r="BS77" s="891"/>
      <c r="BT77" s="892"/>
      <c r="BU77" s="892"/>
      <c r="BV77" s="892"/>
      <c r="BW77" s="892"/>
      <c r="BX77" s="892"/>
      <c r="BY77" s="892"/>
      <c r="BZ77" s="892"/>
      <c r="CA77" s="892"/>
      <c r="CB77" s="892"/>
      <c r="CC77" s="892"/>
      <c r="CD77" s="892"/>
      <c r="CE77" s="892"/>
      <c r="CF77" s="892"/>
      <c r="CG77" s="897"/>
      <c r="CH77" s="894"/>
      <c r="CI77" s="895"/>
      <c r="CJ77" s="895"/>
      <c r="CK77" s="895"/>
      <c r="CL77" s="896"/>
      <c r="CM77" s="894"/>
      <c r="CN77" s="895"/>
      <c r="CO77" s="895"/>
      <c r="CP77" s="895"/>
      <c r="CQ77" s="896"/>
      <c r="CR77" s="894"/>
      <c r="CS77" s="895"/>
      <c r="CT77" s="895"/>
      <c r="CU77" s="895"/>
      <c r="CV77" s="896"/>
      <c r="CW77" s="894"/>
      <c r="CX77" s="895"/>
      <c r="CY77" s="895"/>
      <c r="CZ77" s="895"/>
      <c r="DA77" s="896"/>
      <c r="DB77" s="894"/>
      <c r="DC77" s="895"/>
      <c r="DD77" s="895"/>
      <c r="DE77" s="895"/>
      <c r="DF77" s="896"/>
      <c r="DG77" s="894"/>
      <c r="DH77" s="895"/>
      <c r="DI77" s="895"/>
      <c r="DJ77" s="895"/>
      <c r="DK77" s="896"/>
      <c r="DL77" s="894"/>
      <c r="DM77" s="895"/>
      <c r="DN77" s="895"/>
      <c r="DO77" s="895"/>
      <c r="DP77" s="896"/>
      <c r="DQ77" s="894"/>
      <c r="DR77" s="895"/>
      <c r="DS77" s="895"/>
      <c r="DT77" s="895"/>
      <c r="DU77" s="896"/>
      <c r="DV77" s="891"/>
      <c r="DW77" s="892"/>
      <c r="DX77" s="892"/>
      <c r="DY77" s="892"/>
      <c r="DZ77" s="893"/>
      <c r="EA77" s="221"/>
    </row>
    <row r="78" spans="1:131" ht="26.25" customHeight="1" x14ac:dyDescent="0.2">
      <c r="A78" s="229">
        <v>11</v>
      </c>
      <c r="B78" s="905" t="s">
        <v>583</v>
      </c>
      <c r="C78" s="906"/>
      <c r="D78" s="906"/>
      <c r="E78" s="906"/>
      <c r="F78" s="906"/>
      <c r="G78" s="906"/>
      <c r="H78" s="906"/>
      <c r="I78" s="906"/>
      <c r="J78" s="906"/>
      <c r="K78" s="906"/>
      <c r="L78" s="906"/>
      <c r="M78" s="906"/>
      <c r="N78" s="906"/>
      <c r="O78" s="906"/>
      <c r="P78" s="907"/>
      <c r="Q78" s="908">
        <v>254237</v>
      </c>
      <c r="R78" s="862"/>
      <c r="S78" s="862"/>
      <c r="T78" s="862"/>
      <c r="U78" s="862"/>
      <c r="V78" s="862">
        <v>237960</v>
      </c>
      <c r="W78" s="862"/>
      <c r="X78" s="862"/>
      <c r="Y78" s="862"/>
      <c r="Z78" s="862"/>
      <c r="AA78" s="862">
        <v>16277</v>
      </c>
      <c r="AB78" s="862"/>
      <c r="AC78" s="862"/>
      <c r="AD78" s="862"/>
      <c r="AE78" s="862"/>
      <c r="AF78" s="862">
        <v>16277</v>
      </c>
      <c r="AG78" s="862"/>
      <c r="AH78" s="862"/>
      <c r="AI78" s="862"/>
      <c r="AJ78" s="862"/>
      <c r="AK78" s="862">
        <v>534</v>
      </c>
      <c r="AL78" s="862"/>
      <c r="AM78" s="862"/>
      <c r="AN78" s="862"/>
      <c r="AO78" s="862"/>
      <c r="AP78" s="862" t="s">
        <v>584</v>
      </c>
      <c r="AQ78" s="862"/>
      <c r="AR78" s="862"/>
      <c r="AS78" s="862"/>
      <c r="AT78" s="862"/>
      <c r="AU78" s="862" t="s">
        <v>584</v>
      </c>
      <c r="AV78" s="862"/>
      <c r="AW78" s="862"/>
      <c r="AX78" s="862"/>
      <c r="AY78" s="862"/>
      <c r="AZ78" s="864"/>
      <c r="BA78" s="864"/>
      <c r="BB78" s="864"/>
      <c r="BC78" s="864"/>
      <c r="BD78" s="865"/>
      <c r="BE78" s="232"/>
      <c r="BF78" s="232"/>
      <c r="BG78" s="232"/>
      <c r="BH78" s="232"/>
      <c r="BI78" s="232"/>
      <c r="BJ78" s="221"/>
      <c r="BK78" s="221"/>
      <c r="BL78" s="221"/>
      <c r="BM78" s="221"/>
      <c r="BN78" s="221"/>
      <c r="BO78" s="232"/>
      <c r="BP78" s="232"/>
      <c r="BQ78" s="229">
        <v>72</v>
      </c>
      <c r="BR78" s="234"/>
      <c r="BS78" s="891"/>
      <c r="BT78" s="892"/>
      <c r="BU78" s="892"/>
      <c r="BV78" s="892"/>
      <c r="BW78" s="892"/>
      <c r="BX78" s="892"/>
      <c r="BY78" s="892"/>
      <c r="BZ78" s="892"/>
      <c r="CA78" s="892"/>
      <c r="CB78" s="892"/>
      <c r="CC78" s="892"/>
      <c r="CD78" s="892"/>
      <c r="CE78" s="892"/>
      <c r="CF78" s="892"/>
      <c r="CG78" s="897"/>
      <c r="CH78" s="894"/>
      <c r="CI78" s="895"/>
      <c r="CJ78" s="895"/>
      <c r="CK78" s="895"/>
      <c r="CL78" s="896"/>
      <c r="CM78" s="894"/>
      <c r="CN78" s="895"/>
      <c r="CO78" s="895"/>
      <c r="CP78" s="895"/>
      <c r="CQ78" s="896"/>
      <c r="CR78" s="894"/>
      <c r="CS78" s="895"/>
      <c r="CT78" s="895"/>
      <c r="CU78" s="895"/>
      <c r="CV78" s="896"/>
      <c r="CW78" s="894"/>
      <c r="CX78" s="895"/>
      <c r="CY78" s="895"/>
      <c r="CZ78" s="895"/>
      <c r="DA78" s="896"/>
      <c r="DB78" s="894"/>
      <c r="DC78" s="895"/>
      <c r="DD78" s="895"/>
      <c r="DE78" s="895"/>
      <c r="DF78" s="896"/>
      <c r="DG78" s="894"/>
      <c r="DH78" s="895"/>
      <c r="DI78" s="895"/>
      <c r="DJ78" s="895"/>
      <c r="DK78" s="896"/>
      <c r="DL78" s="894"/>
      <c r="DM78" s="895"/>
      <c r="DN78" s="895"/>
      <c r="DO78" s="895"/>
      <c r="DP78" s="896"/>
      <c r="DQ78" s="894"/>
      <c r="DR78" s="895"/>
      <c r="DS78" s="895"/>
      <c r="DT78" s="895"/>
      <c r="DU78" s="896"/>
      <c r="DV78" s="891"/>
      <c r="DW78" s="892"/>
      <c r="DX78" s="892"/>
      <c r="DY78" s="892"/>
      <c r="DZ78" s="893"/>
      <c r="EA78" s="221"/>
    </row>
    <row r="79" spans="1:131" ht="26.25" customHeight="1" x14ac:dyDescent="0.2">
      <c r="A79" s="229">
        <v>12</v>
      </c>
      <c r="B79" s="905"/>
      <c r="C79" s="906"/>
      <c r="D79" s="906"/>
      <c r="E79" s="906"/>
      <c r="F79" s="906"/>
      <c r="G79" s="906"/>
      <c r="H79" s="906"/>
      <c r="I79" s="906"/>
      <c r="J79" s="906"/>
      <c r="K79" s="906"/>
      <c r="L79" s="906"/>
      <c r="M79" s="906"/>
      <c r="N79" s="906"/>
      <c r="O79" s="906"/>
      <c r="P79" s="907"/>
      <c r="Q79" s="908"/>
      <c r="R79" s="862"/>
      <c r="S79" s="862"/>
      <c r="T79" s="862"/>
      <c r="U79" s="862"/>
      <c r="V79" s="862"/>
      <c r="W79" s="862"/>
      <c r="X79" s="862"/>
      <c r="Y79" s="862"/>
      <c r="Z79" s="862"/>
      <c r="AA79" s="862"/>
      <c r="AB79" s="862"/>
      <c r="AC79" s="862"/>
      <c r="AD79" s="862"/>
      <c r="AE79" s="862"/>
      <c r="AF79" s="862"/>
      <c r="AG79" s="862"/>
      <c r="AH79" s="862"/>
      <c r="AI79" s="862"/>
      <c r="AJ79" s="862"/>
      <c r="AK79" s="862"/>
      <c r="AL79" s="862"/>
      <c r="AM79" s="862"/>
      <c r="AN79" s="862"/>
      <c r="AO79" s="862"/>
      <c r="AP79" s="862"/>
      <c r="AQ79" s="862"/>
      <c r="AR79" s="862"/>
      <c r="AS79" s="862"/>
      <c r="AT79" s="862"/>
      <c r="AU79" s="862"/>
      <c r="AV79" s="862"/>
      <c r="AW79" s="862"/>
      <c r="AX79" s="862"/>
      <c r="AY79" s="862"/>
      <c r="AZ79" s="864"/>
      <c r="BA79" s="864"/>
      <c r="BB79" s="864"/>
      <c r="BC79" s="864"/>
      <c r="BD79" s="865"/>
      <c r="BE79" s="232"/>
      <c r="BF79" s="232"/>
      <c r="BG79" s="232"/>
      <c r="BH79" s="232"/>
      <c r="BI79" s="232"/>
      <c r="BJ79" s="221"/>
      <c r="BK79" s="221"/>
      <c r="BL79" s="221"/>
      <c r="BM79" s="221"/>
      <c r="BN79" s="221"/>
      <c r="BO79" s="232"/>
      <c r="BP79" s="232"/>
      <c r="BQ79" s="229">
        <v>73</v>
      </c>
      <c r="BR79" s="234"/>
      <c r="BS79" s="891"/>
      <c r="BT79" s="892"/>
      <c r="BU79" s="892"/>
      <c r="BV79" s="892"/>
      <c r="BW79" s="892"/>
      <c r="BX79" s="892"/>
      <c r="BY79" s="892"/>
      <c r="BZ79" s="892"/>
      <c r="CA79" s="892"/>
      <c r="CB79" s="892"/>
      <c r="CC79" s="892"/>
      <c r="CD79" s="892"/>
      <c r="CE79" s="892"/>
      <c r="CF79" s="892"/>
      <c r="CG79" s="897"/>
      <c r="CH79" s="894"/>
      <c r="CI79" s="895"/>
      <c r="CJ79" s="895"/>
      <c r="CK79" s="895"/>
      <c r="CL79" s="896"/>
      <c r="CM79" s="894"/>
      <c r="CN79" s="895"/>
      <c r="CO79" s="895"/>
      <c r="CP79" s="895"/>
      <c r="CQ79" s="896"/>
      <c r="CR79" s="894"/>
      <c r="CS79" s="895"/>
      <c r="CT79" s="895"/>
      <c r="CU79" s="895"/>
      <c r="CV79" s="896"/>
      <c r="CW79" s="894"/>
      <c r="CX79" s="895"/>
      <c r="CY79" s="895"/>
      <c r="CZ79" s="895"/>
      <c r="DA79" s="896"/>
      <c r="DB79" s="894"/>
      <c r="DC79" s="895"/>
      <c r="DD79" s="895"/>
      <c r="DE79" s="895"/>
      <c r="DF79" s="896"/>
      <c r="DG79" s="894"/>
      <c r="DH79" s="895"/>
      <c r="DI79" s="895"/>
      <c r="DJ79" s="895"/>
      <c r="DK79" s="896"/>
      <c r="DL79" s="894"/>
      <c r="DM79" s="895"/>
      <c r="DN79" s="895"/>
      <c r="DO79" s="895"/>
      <c r="DP79" s="896"/>
      <c r="DQ79" s="894"/>
      <c r="DR79" s="895"/>
      <c r="DS79" s="895"/>
      <c r="DT79" s="895"/>
      <c r="DU79" s="896"/>
      <c r="DV79" s="891"/>
      <c r="DW79" s="892"/>
      <c r="DX79" s="892"/>
      <c r="DY79" s="892"/>
      <c r="DZ79" s="893"/>
      <c r="EA79" s="221"/>
    </row>
    <row r="80" spans="1:131" ht="26.25" customHeight="1" x14ac:dyDescent="0.2">
      <c r="A80" s="229">
        <v>13</v>
      </c>
      <c r="B80" s="905"/>
      <c r="C80" s="906"/>
      <c r="D80" s="906"/>
      <c r="E80" s="906"/>
      <c r="F80" s="906"/>
      <c r="G80" s="906"/>
      <c r="H80" s="906"/>
      <c r="I80" s="906"/>
      <c r="J80" s="906"/>
      <c r="K80" s="906"/>
      <c r="L80" s="906"/>
      <c r="M80" s="906"/>
      <c r="N80" s="906"/>
      <c r="O80" s="906"/>
      <c r="P80" s="907"/>
      <c r="Q80" s="908"/>
      <c r="R80" s="862"/>
      <c r="S80" s="862"/>
      <c r="T80" s="862"/>
      <c r="U80" s="862"/>
      <c r="V80" s="862"/>
      <c r="W80" s="862"/>
      <c r="X80" s="862"/>
      <c r="Y80" s="862"/>
      <c r="Z80" s="862"/>
      <c r="AA80" s="862"/>
      <c r="AB80" s="862"/>
      <c r="AC80" s="862"/>
      <c r="AD80" s="862"/>
      <c r="AE80" s="862"/>
      <c r="AF80" s="862"/>
      <c r="AG80" s="862"/>
      <c r="AH80" s="862"/>
      <c r="AI80" s="862"/>
      <c r="AJ80" s="862"/>
      <c r="AK80" s="862"/>
      <c r="AL80" s="862"/>
      <c r="AM80" s="862"/>
      <c r="AN80" s="862"/>
      <c r="AO80" s="862"/>
      <c r="AP80" s="862"/>
      <c r="AQ80" s="862"/>
      <c r="AR80" s="862"/>
      <c r="AS80" s="862"/>
      <c r="AT80" s="862"/>
      <c r="AU80" s="862"/>
      <c r="AV80" s="862"/>
      <c r="AW80" s="862"/>
      <c r="AX80" s="862"/>
      <c r="AY80" s="862"/>
      <c r="AZ80" s="864"/>
      <c r="BA80" s="864"/>
      <c r="BB80" s="864"/>
      <c r="BC80" s="864"/>
      <c r="BD80" s="865"/>
      <c r="BE80" s="232"/>
      <c r="BF80" s="232"/>
      <c r="BG80" s="232"/>
      <c r="BH80" s="232"/>
      <c r="BI80" s="232"/>
      <c r="BJ80" s="232"/>
      <c r="BK80" s="232"/>
      <c r="BL80" s="232"/>
      <c r="BM80" s="232"/>
      <c r="BN80" s="232"/>
      <c r="BO80" s="232"/>
      <c r="BP80" s="232"/>
      <c r="BQ80" s="229">
        <v>74</v>
      </c>
      <c r="BR80" s="234"/>
      <c r="BS80" s="891"/>
      <c r="BT80" s="892"/>
      <c r="BU80" s="892"/>
      <c r="BV80" s="892"/>
      <c r="BW80" s="892"/>
      <c r="BX80" s="892"/>
      <c r="BY80" s="892"/>
      <c r="BZ80" s="892"/>
      <c r="CA80" s="892"/>
      <c r="CB80" s="892"/>
      <c r="CC80" s="892"/>
      <c r="CD80" s="892"/>
      <c r="CE80" s="892"/>
      <c r="CF80" s="892"/>
      <c r="CG80" s="897"/>
      <c r="CH80" s="894"/>
      <c r="CI80" s="895"/>
      <c r="CJ80" s="895"/>
      <c r="CK80" s="895"/>
      <c r="CL80" s="896"/>
      <c r="CM80" s="894"/>
      <c r="CN80" s="895"/>
      <c r="CO80" s="895"/>
      <c r="CP80" s="895"/>
      <c r="CQ80" s="896"/>
      <c r="CR80" s="894"/>
      <c r="CS80" s="895"/>
      <c r="CT80" s="895"/>
      <c r="CU80" s="895"/>
      <c r="CV80" s="896"/>
      <c r="CW80" s="894"/>
      <c r="CX80" s="895"/>
      <c r="CY80" s="895"/>
      <c r="CZ80" s="895"/>
      <c r="DA80" s="896"/>
      <c r="DB80" s="894"/>
      <c r="DC80" s="895"/>
      <c r="DD80" s="895"/>
      <c r="DE80" s="895"/>
      <c r="DF80" s="896"/>
      <c r="DG80" s="894"/>
      <c r="DH80" s="895"/>
      <c r="DI80" s="895"/>
      <c r="DJ80" s="895"/>
      <c r="DK80" s="896"/>
      <c r="DL80" s="894"/>
      <c r="DM80" s="895"/>
      <c r="DN80" s="895"/>
      <c r="DO80" s="895"/>
      <c r="DP80" s="896"/>
      <c r="DQ80" s="894"/>
      <c r="DR80" s="895"/>
      <c r="DS80" s="895"/>
      <c r="DT80" s="895"/>
      <c r="DU80" s="896"/>
      <c r="DV80" s="891"/>
      <c r="DW80" s="892"/>
      <c r="DX80" s="892"/>
      <c r="DY80" s="892"/>
      <c r="DZ80" s="893"/>
      <c r="EA80" s="221"/>
    </row>
    <row r="81" spans="1:131" ht="26.25" customHeight="1" x14ac:dyDescent="0.2">
      <c r="A81" s="229">
        <v>14</v>
      </c>
      <c r="B81" s="905"/>
      <c r="C81" s="906"/>
      <c r="D81" s="906"/>
      <c r="E81" s="906"/>
      <c r="F81" s="906"/>
      <c r="G81" s="906"/>
      <c r="H81" s="906"/>
      <c r="I81" s="906"/>
      <c r="J81" s="906"/>
      <c r="K81" s="906"/>
      <c r="L81" s="906"/>
      <c r="M81" s="906"/>
      <c r="N81" s="906"/>
      <c r="O81" s="906"/>
      <c r="P81" s="907"/>
      <c r="Q81" s="908"/>
      <c r="R81" s="862"/>
      <c r="S81" s="862"/>
      <c r="T81" s="862"/>
      <c r="U81" s="862"/>
      <c r="V81" s="862"/>
      <c r="W81" s="862"/>
      <c r="X81" s="862"/>
      <c r="Y81" s="862"/>
      <c r="Z81" s="862"/>
      <c r="AA81" s="862"/>
      <c r="AB81" s="862"/>
      <c r="AC81" s="862"/>
      <c r="AD81" s="862"/>
      <c r="AE81" s="862"/>
      <c r="AF81" s="862"/>
      <c r="AG81" s="862"/>
      <c r="AH81" s="862"/>
      <c r="AI81" s="862"/>
      <c r="AJ81" s="862"/>
      <c r="AK81" s="862"/>
      <c r="AL81" s="862"/>
      <c r="AM81" s="862"/>
      <c r="AN81" s="862"/>
      <c r="AO81" s="862"/>
      <c r="AP81" s="862"/>
      <c r="AQ81" s="862"/>
      <c r="AR81" s="862"/>
      <c r="AS81" s="862"/>
      <c r="AT81" s="862"/>
      <c r="AU81" s="862"/>
      <c r="AV81" s="862"/>
      <c r="AW81" s="862"/>
      <c r="AX81" s="862"/>
      <c r="AY81" s="862"/>
      <c r="AZ81" s="864"/>
      <c r="BA81" s="864"/>
      <c r="BB81" s="864"/>
      <c r="BC81" s="864"/>
      <c r="BD81" s="865"/>
      <c r="BE81" s="232"/>
      <c r="BF81" s="232"/>
      <c r="BG81" s="232"/>
      <c r="BH81" s="232"/>
      <c r="BI81" s="232"/>
      <c r="BJ81" s="232"/>
      <c r="BK81" s="232"/>
      <c r="BL81" s="232"/>
      <c r="BM81" s="232"/>
      <c r="BN81" s="232"/>
      <c r="BO81" s="232"/>
      <c r="BP81" s="232"/>
      <c r="BQ81" s="229">
        <v>75</v>
      </c>
      <c r="BR81" s="234"/>
      <c r="BS81" s="891"/>
      <c r="BT81" s="892"/>
      <c r="BU81" s="892"/>
      <c r="BV81" s="892"/>
      <c r="BW81" s="892"/>
      <c r="BX81" s="892"/>
      <c r="BY81" s="892"/>
      <c r="BZ81" s="892"/>
      <c r="CA81" s="892"/>
      <c r="CB81" s="892"/>
      <c r="CC81" s="892"/>
      <c r="CD81" s="892"/>
      <c r="CE81" s="892"/>
      <c r="CF81" s="892"/>
      <c r="CG81" s="897"/>
      <c r="CH81" s="894"/>
      <c r="CI81" s="895"/>
      <c r="CJ81" s="895"/>
      <c r="CK81" s="895"/>
      <c r="CL81" s="896"/>
      <c r="CM81" s="894"/>
      <c r="CN81" s="895"/>
      <c r="CO81" s="895"/>
      <c r="CP81" s="895"/>
      <c r="CQ81" s="896"/>
      <c r="CR81" s="894"/>
      <c r="CS81" s="895"/>
      <c r="CT81" s="895"/>
      <c r="CU81" s="895"/>
      <c r="CV81" s="896"/>
      <c r="CW81" s="894"/>
      <c r="CX81" s="895"/>
      <c r="CY81" s="895"/>
      <c r="CZ81" s="895"/>
      <c r="DA81" s="896"/>
      <c r="DB81" s="894"/>
      <c r="DC81" s="895"/>
      <c r="DD81" s="895"/>
      <c r="DE81" s="895"/>
      <c r="DF81" s="896"/>
      <c r="DG81" s="894"/>
      <c r="DH81" s="895"/>
      <c r="DI81" s="895"/>
      <c r="DJ81" s="895"/>
      <c r="DK81" s="896"/>
      <c r="DL81" s="894"/>
      <c r="DM81" s="895"/>
      <c r="DN81" s="895"/>
      <c r="DO81" s="895"/>
      <c r="DP81" s="896"/>
      <c r="DQ81" s="894"/>
      <c r="DR81" s="895"/>
      <c r="DS81" s="895"/>
      <c r="DT81" s="895"/>
      <c r="DU81" s="896"/>
      <c r="DV81" s="891"/>
      <c r="DW81" s="892"/>
      <c r="DX81" s="892"/>
      <c r="DY81" s="892"/>
      <c r="DZ81" s="893"/>
      <c r="EA81" s="221"/>
    </row>
    <row r="82" spans="1:131" ht="26.25" customHeight="1" x14ac:dyDescent="0.2">
      <c r="A82" s="229">
        <v>15</v>
      </c>
      <c r="B82" s="905"/>
      <c r="C82" s="906"/>
      <c r="D82" s="906"/>
      <c r="E82" s="906"/>
      <c r="F82" s="906"/>
      <c r="G82" s="906"/>
      <c r="H82" s="906"/>
      <c r="I82" s="906"/>
      <c r="J82" s="906"/>
      <c r="K82" s="906"/>
      <c r="L82" s="906"/>
      <c r="M82" s="906"/>
      <c r="N82" s="906"/>
      <c r="O82" s="906"/>
      <c r="P82" s="907"/>
      <c r="Q82" s="908"/>
      <c r="R82" s="862"/>
      <c r="S82" s="862"/>
      <c r="T82" s="862"/>
      <c r="U82" s="862"/>
      <c r="V82" s="862"/>
      <c r="W82" s="862"/>
      <c r="X82" s="862"/>
      <c r="Y82" s="862"/>
      <c r="Z82" s="862"/>
      <c r="AA82" s="862"/>
      <c r="AB82" s="862"/>
      <c r="AC82" s="862"/>
      <c r="AD82" s="862"/>
      <c r="AE82" s="862"/>
      <c r="AF82" s="862"/>
      <c r="AG82" s="862"/>
      <c r="AH82" s="862"/>
      <c r="AI82" s="862"/>
      <c r="AJ82" s="862"/>
      <c r="AK82" s="862"/>
      <c r="AL82" s="862"/>
      <c r="AM82" s="862"/>
      <c r="AN82" s="862"/>
      <c r="AO82" s="862"/>
      <c r="AP82" s="862"/>
      <c r="AQ82" s="862"/>
      <c r="AR82" s="862"/>
      <c r="AS82" s="862"/>
      <c r="AT82" s="862"/>
      <c r="AU82" s="862"/>
      <c r="AV82" s="862"/>
      <c r="AW82" s="862"/>
      <c r="AX82" s="862"/>
      <c r="AY82" s="862"/>
      <c r="AZ82" s="864"/>
      <c r="BA82" s="864"/>
      <c r="BB82" s="864"/>
      <c r="BC82" s="864"/>
      <c r="BD82" s="865"/>
      <c r="BE82" s="232"/>
      <c r="BF82" s="232"/>
      <c r="BG82" s="232"/>
      <c r="BH82" s="232"/>
      <c r="BI82" s="232"/>
      <c r="BJ82" s="232"/>
      <c r="BK82" s="232"/>
      <c r="BL82" s="232"/>
      <c r="BM82" s="232"/>
      <c r="BN82" s="232"/>
      <c r="BO82" s="232"/>
      <c r="BP82" s="232"/>
      <c r="BQ82" s="229">
        <v>76</v>
      </c>
      <c r="BR82" s="234"/>
      <c r="BS82" s="891"/>
      <c r="BT82" s="892"/>
      <c r="BU82" s="892"/>
      <c r="BV82" s="892"/>
      <c r="BW82" s="892"/>
      <c r="BX82" s="892"/>
      <c r="BY82" s="892"/>
      <c r="BZ82" s="892"/>
      <c r="CA82" s="892"/>
      <c r="CB82" s="892"/>
      <c r="CC82" s="892"/>
      <c r="CD82" s="892"/>
      <c r="CE82" s="892"/>
      <c r="CF82" s="892"/>
      <c r="CG82" s="897"/>
      <c r="CH82" s="894"/>
      <c r="CI82" s="895"/>
      <c r="CJ82" s="895"/>
      <c r="CK82" s="895"/>
      <c r="CL82" s="896"/>
      <c r="CM82" s="894"/>
      <c r="CN82" s="895"/>
      <c r="CO82" s="895"/>
      <c r="CP82" s="895"/>
      <c r="CQ82" s="896"/>
      <c r="CR82" s="894"/>
      <c r="CS82" s="895"/>
      <c r="CT82" s="895"/>
      <c r="CU82" s="895"/>
      <c r="CV82" s="896"/>
      <c r="CW82" s="894"/>
      <c r="CX82" s="895"/>
      <c r="CY82" s="895"/>
      <c r="CZ82" s="895"/>
      <c r="DA82" s="896"/>
      <c r="DB82" s="894"/>
      <c r="DC82" s="895"/>
      <c r="DD82" s="895"/>
      <c r="DE82" s="895"/>
      <c r="DF82" s="896"/>
      <c r="DG82" s="894"/>
      <c r="DH82" s="895"/>
      <c r="DI82" s="895"/>
      <c r="DJ82" s="895"/>
      <c r="DK82" s="896"/>
      <c r="DL82" s="894"/>
      <c r="DM82" s="895"/>
      <c r="DN82" s="895"/>
      <c r="DO82" s="895"/>
      <c r="DP82" s="896"/>
      <c r="DQ82" s="894"/>
      <c r="DR82" s="895"/>
      <c r="DS82" s="895"/>
      <c r="DT82" s="895"/>
      <c r="DU82" s="896"/>
      <c r="DV82" s="891"/>
      <c r="DW82" s="892"/>
      <c r="DX82" s="892"/>
      <c r="DY82" s="892"/>
      <c r="DZ82" s="893"/>
      <c r="EA82" s="221"/>
    </row>
    <row r="83" spans="1:131" ht="26.25" customHeight="1" x14ac:dyDescent="0.2">
      <c r="A83" s="229">
        <v>16</v>
      </c>
      <c r="B83" s="905"/>
      <c r="C83" s="906"/>
      <c r="D83" s="906"/>
      <c r="E83" s="906"/>
      <c r="F83" s="906"/>
      <c r="G83" s="906"/>
      <c r="H83" s="906"/>
      <c r="I83" s="906"/>
      <c r="J83" s="906"/>
      <c r="K83" s="906"/>
      <c r="L83" s="906"/>
      <c r="M83" s="906"/>
      <c r="N83" s="906"/>
      <c r="O83" s="906"/>
      <c r="P83" s="907"/>
      <c r="Q83" s="908"/>
      <c r="R83" s="862"/>
      <c r="S83" s="862"/>
      <c r="T83" s="862"/>
      <c r="U83" s="862"/>
      <c r="V83" s="862"/>
      <c r="W83" s="862"/>
      <c r="X83" s="862"/>
      <c r="Y83" s="862"/>
      <c r="Z83" s="862"/>
      <c r="AA83" s="862"/>
      <c r="AB83" s="862"/>
      <c r="AC83" s="862"/>
      <c r="AD83" s="862"/>
      <c r="AE83" s="862"/>
      <c r="AF83" s="862"/>
      <c r="AG83" s="862"/>
      <c r="AH83" s="862"/>
      <c r="AI83" s="862"/>
      <c r="AJ83" s="862"/>
      <c r="AK83" s="862"/>
      <c r="AL83" s="862"/>
      <c r="AM83" s="862"/>
      <c r="AN83" s="862"/>
      <c r="AO83" s="862"/>
      <c r="AP83" s="862"/>
      <c r="AQ83" s="862"/>
      <c r="AR83" s="862"/>
      <c r="AS83" s="862"/>
      <c r="AT83" s="862"/>
      <c r="AU83" s="862"/>
      <c r="AV83" s="862"/>
      <c r="AW83" s="862"/>
      <c r="AX83" s="862"/>
      <c r="AY83" s="862"/>
      <c r="AZ83" s="864"/>
      <c r="BA83" s="864"/>
      <c r="BB83" s="864"/>
      <c r="BC83" s="864"/>
      <c r="BD83" s="865"/>
      <c r="BE83" s="232"/>
      <c r="BF83" s="232"/>
      <c r="BG83" s="232"/>
      <c r="BH83" s="232"/>
      <c r="BI83" s="232"/>
      <c r="BJ83" s="232"/>
      <c r="BK83" s="232"/>
      <c r="BL83" s="232"/>
      <c r="BM83" s="232"/>
      <c r="BN83" s="232"/>
      <c r="BO83" s="232"/>
      <c r="BP83" s="232"/>
      <c r="BQ83" s="229">
        <v>77</v>
      </c>
      <c r="BR83" s="234"/>
      <c r="BS83" s="891"/>
      <c r="BT83" s="892"/>
      <c r="BU83" s="892"/>
      <c r="BV83" s="892"/>
      <c r="BW83" s="892"/>
      <c r="BX83" s="892"/>
      <c r="BY83" s="892"/>
      <c r="BZ83" s="892"/>
      <c r="CA83" s="892"/>
      <c r="CB83" s="892"/>
      <c r="CC83" s="892"/>
      <c r="CD83" s="892"/>
      <c r="CE83" s="892"/>
      <c r="CF83" s="892"/>
      <c r="CG83" s="897"/>
      <c r="CH83" s="894"/>
      <c r="CI83" s="895"/>
      <c r="CJ83" s="895"/>
      <c r="CK83" s="895"/>
      <c r="CL83" s="896"/>
      <c r="CM83" s="894"/>
      <c r="CN83" s="895"/>
      <c r="CO83" s="895"/>
      <c r="CP83" s="895"/>
      <c r="CQ83" s="896"/>
      <c r="CR83" s="894"/>
      <c r="CS83" s="895"/>
      <c r="CT83" s="895"/>
      <c r="CU83" s="895"/>
      <c r="CV83" s="896"/>
      <c r="CW83" s="894"/>
      <c r="CX83" s="895"/>
      <c r="CY83" s="895"/>
      <c r="CZ83" s="895"/>
      <c r="DA83" s="896"/>
      <c r="DB83" s="894"/>
      <c r="DC83" s="895"/>
      <c r="DD83" s="895"/>
      <c r="DE83" s="895"/>
      <c r="DF83" s="896"/>
      <c r="DG83" s="894"/>
      <c r="DH83" s="895"/>
      <c r="DI83" s="895"/>
      <c r="DJ83" s="895"/>
      <c r="DK83" s="896"/>
      <c r="DL83" s="894"/>
      <c r="DM83" s="895"/>
      <c r="DN83" s="895"/>
      <c r="DO83" s="895"/>
      <c r="DP83" s="896"/>
      <c r="DQ83" s="894"/>
      <c r="DR83" s="895"/>
      <c r="DS83" s="895"/>
      <c r="DT83" s="895"/>
      <c r="DU83" s="896"/>
      <c r="DV83" s="891"/>
      <c r="DW83" s="892"/>
      <c r="DX83" s="892"/>
      <c r="DY83" s="892"/>
      <c r="DZ83" s="893"/>
      <c r="EA83" s="221"/>
    </row>
    <row r="84" spans="1:131" ht="26.25" customHeight="1" x14ac:dyDescent="0.2">
      <c r="A84" s="229">
        <v>17</v>
      </c>
      <c r="B84" s="905"/>
      <c r="C84" s="906"/>
      <c r="D84" s="906"/>
      <c r="E84" s="906"/>
      <c r="F84" s="906"/>
      <c r="G84" s="906"/>
      <c r="H84" s="906"/>
      <c r="I84" s="906"/>
      <c r="J84" s="906"/>
      <c r="K84" s="906"/>
      <c r="L84" s="906"/>
      <c r="M84" s="906"/>
      <c r="N84" s="906"/>
      <c r="O84" s="906"/>
      <c r="P84" s="907"/>
      <c r="Q84" s="908"/>
      <c r="R84" s="862"/>
      <c r="S84" s="862"/>
      <c r="T84" s="862"/>
      <c r="U84" s="862"/>
      <c r="V84" s="862"/>
      <c r="W84" s="862"/>
      <c r="X84" s="862"/>
      <c r="Y84" s="862"/>
      <c r="Z84" s="862"/>
      <c r="AA84" s="862"/>
      <c r="AB84" s="862"/>
      <c r="AC84" s="862"/>
      <c r="AD84" s="862"/>
      <c r="AE84" s="862"/>
      <c r="AF84" s="862"/>
      <c r="AG84" s="862"/>
      <c r="AH84" s="862"/>
      <c r="AI84" s="862"/>
      <c r="AJ84" s="862"/>
      <c r="AK84" s="862"/>
      <c r="AL84" s="862"/>
      <c r="AM84" s="862"/>
      <c r="AN84" s="862"/>
      <c r="AO84" s="862"/>
      <c r="AP84" s="862"/>
      <c r="AQ84" s="862"/>
      <c r="AR84" s="862"/>
      <c r="AS84" s="862"/>
      <c r="AT84" s="862"/>
      <c r="AU84" s="862"/>
      <c r="AV84" s="862"/>
      <c r="AW84" s="862"/>
      <c r="AX84" s="862"/>
      <c r="AY84" s="862"/>
      <c r="AZ84" s="864"/>
      <c r="BA84" s="864"/>
      <c r="BB84" s="864"/>
      <c r="BC84" s="864"/>
      <c r="BD84" s="865"/>
      <c r="BE84" s="232"/>
      <c r="BF84" s="232"/>
      <c r="BG84" s="232"/>
      <c r="BH84" s="232"/>
      <c r="BI84" s="232"/>
      <c r="BJ84" s="232"/>
      <c r="BK84" s="232"/>
      <c r="BL84" s="232"/>
      <c r="BM84" s="232"/>
      <c r="BN84" s="232"/>
      <c r="BO84" s="232"/>
      <c r="BP84" s="232"/>
      <c r="BQ84" s="229">
        <v>78</v>
      </c>
      <c r="BR84" s="234"/>
      <c r="BS84" s="891"/>
      <c r="BT84" s="892"/>
      <c r="BU84" s="892"/>
      <c r="BV84" s="892"/>
      <c r="BW84" s="892"/>
      <c r="BX84" s="892"/>
      <c r="BY84" s="892"/>
      <c r="BZ84" s="892"/>
      <c r="CA84" s="892"/>
      <c r="CB84" s="892"/>
      <c r="CC84" s="892"/>
      <c r="CD84" s="892"/>
      <c r="CE84" s="892"/>
      <c r="CF84" s="892"/>
      <c r="CG84" s="897"/>
      <c r="CH84" s="894"/>
      <c r="CI84" s="895"/>
      <c r="CJ84" s="895"/>
      <c r="CK84" s="895"/>
      <c r="CL84" s="896"/>
      <c r="CM84" s="894"/>
      <c r="CN84" s="895"/>
      <c r="CO84" s="895"/>
      <c r="CP84" s="895"/>
      <c r="CQ84" s="896"/>
      <c r="CR84" s="894"/>
      <c r="CS84" s="895"/>
      <c r="CT84" s="895"/>
      <c r="CU84" s="895"/>
      <c r="CV84" s="896"/>
      <c r="CW84" s="894"/>
      <c r="CX84" s="895"/>
      <c r="CY84" s="895"/>
      <c r="CZ84" s="895"/>
      <c r="DA84" s="896"/>
      <c r="DB84" s="894"/>
      <c r="DC84" s="895"/>
      <c r="DD84" s="895"/>
      <c r="DE84" s="895"/>
      <c r="DF84" s="896"/>
      <c r="DG84" s="894"/>
      <c r="DH84" s="895"/>
      <c r="DI84" s="895"/>
      <c r="DJ84" s="895"/>
      <c r="DK84" s="896"/>
      <c r="DL84" s="894"/>
      <c r="DM84" s="895"/>
      <c r="DN84" s="895"/>
      <c r="DO84" s="895"/>
      <c r="DP84" s="896"/>
      <c r="DQ84" s="894"/>
      <c r="DR84" s="895"/>
      <c r="DS84" s="895"/>
      <c r="DT84" s="895"/>
      <c r="DU84" s="896"/>
      <c r="DV84" s="891"/>
      <c r="DW84" s="892"/>
      <c r="DX84" s="892"/>
      <c r="DY84" s="892"/>
      <c r="DZ84" s="893"/>
      <c r="EA84" s="221"/>
    </row>
    <row r="85" spans="1:131" ht="26.25" customHeight="1" x14ac:dyDescent="0.2">
      <c r="A85" s="229">
        <v>18</v>
      </c>
      <c r="B85" s="905"/>
      <c r="C85" s="906"/>
      <c r="D85" s="906"/>
      <c r="E85" s="906"/>
      <c r="F85" s="906"/>
      <c r="G85" s="906"/>
      <c r="H85" s="906"/>
      <c r="I85" s="906"/>
      <c r="J85" s="906"/>
      <c r="K85" s="906"/>
      <c r="L85" s="906"/>
      <c r="M85" s="906"/>
      <c r="N85" s="906"/>
      <c r="O85" s="906"/>
      <c r="P85" s="907"/>
      <c r="Q85" s="908"/>
      <c r="R85" s="862"/>
      <c r="S85" s="862"/>
      <c r="T85" s="862"/>
      <c r="U85" s="862"/>
      <c r="V85" s="862"/>
      <c r="W85" s="862"/>
      <c r="X85" s="862"/>
      <c r="Y85" s="862"/>
      <c r="Z85" s="862"/>
      <c r="AA85" s="862"/>
      <c r="AB85" s="862"/>
      <c r="AC85" s="862"/>
      <c r="AD85" s="862"/>
      <c r="AE85" s="862"/>
      <c r="AF85" s="862"/>
      <c r="AG85" s="862"/>
      <c r="AH85" s="862"/>
      <c r="AI85" s="862"/>
      <c r="AJ85" s="862"/>
      <c r="AK85" s="862"/>
      <c r="AL85" s="862"/>
      <c r="AM85" s="862"/>
      <c r="AN85" s="862"/>
      <c r="AO85" s="862"/>
      <c r="AP85" s="862"/>
      <c r="AQ85" s="862"/>
      <c r="AR85" s="862"/>
      <c r="AS85" s="862"/>
      <c r="AT85" s="862"/>
      <c r="AU85" s="862"/>
      <c r="AV85" s="862"/>
      <c r="AW85" s="862"/>
      <c r="AX85" s="862"/>
      <c r="AY85" s="862"/>
      <c r="AZ85" s="864"/>
      <c r="BA85" s="864"/>
      <c r="BB85" s="864"/>
      <c r="BC85" s="864"/>
      <c r="BD85" s="865"/>
      <c r="BE85" s="232"/>
      <c r="BF85" s="232"/>
      <c r="BG85" s="232"/>
      <c r="BH85" s="232"/>
      <c r="BI85" s="232"/>
      <c r="BJ85" s="232"/>
      <c r="BK85" s="232"/>
      <c r="BL85" s="232"/>
      <c r="BM85" s="232"/>
      <c r="BN85" s="232"/>
      <c r="BO85" s="232"/>
      <c r="BP85" s="232"/>
      <c r="BQ85" s="229">
        <v>79</v>
      </c>
      <c r="BR85" s="234"/>
      <c r="BS85" s="891"/>
      <c r="BT85" s="892"/>
      <c r="BU85" s="892"/>
      <c r="BV85" s="892"/>
      <c r="BW85" s="892"/>
      <c r="BX85" s="892"/>
      <c r="BY85" s="892"/>
      <c r="BZ85" s="892"/>
      <c r="CA85" s="892"/>
      <c r="CB85" s="892"/>
      <c r="CC85" s="892"/>
      <c r="CD85" s="892"/>
      <c r="CE85" s="892"/>
      <c r="CF85" s="892"/>
      <c r="CG85" s="897"/>
      <c r="CH85" s="894"/>
      <c r="CI85" s="895"/>
      <c r="CJ85" s="895"/>
      <c r="CK85" s="895"/>
      <c r="CL85" s="896"/>
      <c r="CM85" s="894"/>
      <c r="CN85" s="895"/>
      <c r="CO85" s="895"/>
      <c r="CP85" s="895"/>
      <c r="CQ85" s="896"/>
      <c r="CR85" s="894"/>
      <c r="CS85" s="895"/>
      <c r="CT85" s="895"/>
      <c r="CU85" s="895"/>
      <c r="CV85" s="896"/>
      <c r="CW85" s="894"/>
      <c r="CX85" s="895"/>
      <c r="CY85" s="895"/>
      <c r="CZ85" s="895"/>
      <c r="DA85" s="896"/>
      <c r="DB85" s="894"/>
      <c r="DC85" s="895"/>
      <c r="DD85" s="895"/>
      <c r="DE85" s="895"/>
      <c r="DF85" s="896"/>
      <c r="DG85" s="894"/>
      <c r="DH85" s="895"/>
      <c r="DI85" s="895"/>
      <c r="DJ85" s="895"/>
      <c r="DK85" s="896"/>
      <c r="DL85" s="894"/>
      <c r="DM85" s="895"/>
      <c r="DN85" s="895"/>
      <c r="DO85" s="895"/>
      <c r="DP85" s="896"/>
      <c r="DQ85" s="894"/>
      <c r="DR85" s="895"/>
      <c r="DS85" s="895"/>
      <c r="DT85" s="895"/>
      <c r="DU85" s="896"/>
      <c r="DV85" s="891"/>
      <c r="DW85" s="892"/>
      <c r="DX85" s="892"/>
      <c r="DY85" s="892"/>
      <c r="DZ85" s="893"/>
      <c r="EA85" s="221"/>
    </row>
    <row r="86" spans="1:131" ht="26.25" customHeight="1" x14ac:dyDescent="0.2">
      <c r="A86" s="229">
        <v>19</v>
      </c>
      <c r="B86" s="905"/>
      <c r="C86" s="906"/>
      <c r="D86" s="906"/>
      <c r="E86" s="906"/>
      <c r="F86" s="906"/>
      <c r="G86" s="906"/>
      <c r="H86" s="906"/>
      <c r="I86" s="906"/>
      <c r="J86" s="906"/>
      <c r="K86" s="906"/>
      <c r="L86" s="906"/>
      <c r="M86" s="906"/>
      <c r="N86" s="906"/>
      <c r="O86" s="906"/>
      <c r="P86" s="907"/>
      <c r="Q86" s="908"/>
      <c r="R86" s="862"/>
      <c r="S86" s="862"/>
      <c r="T86" s="862"/>
      <c r="U86" s="862"/>
      <c r="V86" s="862"/>
      <c r="W86" s="862"/>
      <c r="X86" s="862"/>
      <c r="Y86" s="862"/>
      <c r="Z86" s="862"/>
      <c r="AA86" s="862"/>
      <c r="AB86" s="862"/>
      <c r="AC86" s="862"/>
      <c r="AD86" s="862"/>
      <c r="AE86" s="862"/>
      <c r="AF86" s="862"/>
      <c r="AG86" s="862"/>
      <c r="AH86" s="862"/>
      <c r="AI86" s="862"/>
      <c r="AJ86" s="862"/>
      <c r="AK86" s="862"/>
      <c r="AL86" s="862"/>
      <c r="AM86" s="862"/>
      <c r="AN86" s="862"/>
      <c r="AO86" s="862"/>
      <c r="AP86" s="862"/>
      <c r="AQ86" s="862"/>
      <c r="AR86" s="862"/>
      <c r="AS86" s="862"/>
      <c r="AT86" s="862"/>
      <c r="AU86" s="862"/>
      <c r="AV86" s="862"/>
      <c r="AW86" s="862"/>
      <c r="AX86" s="862"/>
      <c r="AY86" s="862"/>
      <c r="AZ86" s="864"/>
      <c r="BA86" s="864"/>
      <c r="BB86" s="864"/>
      <c r="BC86" s="864"/>
      <c r="BD86" s="865"/>
      <c r="BE86" s="232"/>
      <c r="BF86" s="232"/>
      <c r="BG86" s="232"/>
      <c r="BH86" s="232"/>
      <c r="BI86" s="232"/>
      <c r="BJ86" s="232"/>
      <c r="BK86" s="232"/>
      <c r="BL86" s="232"/>
      <c r="BM86" s="232"/>
      <c r="BN86" s="232"/>
      <c r="BO86" s="232"/>
      <c r="BP86" s="232"/>
      <c r="BQ86" s="229">
        <v>80</v>
      </c>
      <c r="BR86" s="234"/>
      <c r="BS86" s="891"/>
      <c r="BT86" s="892"/>
      <c r="BU86" s="892"/>
      <c r="BV86" s="892"/>
      <c r="BW86" s="892"/>
      <c r="BX86" s="892"/>
      <c r="BY86" s="892"/>
      <c r="BZ86" s="892"/>
      <c r="CA86" s="892"/>
      <c r="CB86" s="892"/>
      <c r="CC86" s="892"/>
      <c r="CD86" s="892"/>
      <c r="CE86" s="892"/>
      <c r="CF86" s="892"/>
      <c r="CG86" s="897"/>
      <c r="CH86" s="894"/>
      <c r="CI86" s="895"/>
      <c r="CJ86" s="895"/>
      <c r="CK86" s="895"/>
      <c r="CL86" s="896"/>
      <c r="CM86" s="894"/>
      <c r="CN86" s="895"/>
      <c r="CO86" s="895"/>
      <c r="CP86" s="895"/>
      <c r="CQ86" s="896"/>
      <c r="CR86" s="894"/>
      <c r="CS86" s="895"/>
      <c r="CT86" s="895"/>
      <c r="CU86" s="895"/>
      <c r="CV86" s="896"/>
      <c r="CW86" s="894"/>
      <c r="CX86" s="895"/>
      <c r="CY86" s="895"/>
      <c r="CZ86" s="895"/>
      <c r="DA86" s="896"/>
      <c r="DB86" s="894"/>
      <c r="DC86" s="895"/>
      <c r="DD86" s="895"/>
      <c r="DE86" s="895"/>
      <c r="DF86" s="896"/>
      <c r="DG86" s="894"/>
      <c r="DH86" s="895"/>
      <c r="DI86" s="895"/>
      <c r="DJ86" s="895"/>
      <c r="DK86" s="896"/>
      <c r="DL86" s="894"/>
      <c r="DM86" s="895"/>
      <c r="DN86" s="895"/>
      <c r="DO86" s="895"/>
      <c r="DP86" s="896"/>
      <c r="DQ86" s="894"/>
      <c r="DR86" s="895"/>
      <c r="DS86" s="895"/>
      <c r="DT86" s="895"/>
      <c r="DU86" s="896"/>
      <c r="DV86" s="891"/>
      <c r="DW86" s="892"/>
      <c r="DX86" s="892"/>
      <c r="DY86" s="892"/>
      <c r="DZ86" s="893"/>
      <c r="EA86" s="221"/>
    </row>
    <row r="87" spans="1:131" ht="26.25" customHeight="1" x14ac:dyDescent="0.2">
      <c r="A87" s="235">
        <v>20</v>
      </c>
      <c r="B87" s="912"/>
      <c r="C87" s="913"/>
      <c r="D87" s="913"/>
      <c r="E87" s="913"/>
      <c r="F87" s="913"/>
      <c r="G87" s="913"/>
      <c r="H87" s="913"/>
      <c r="I87" s="913"/>
      <c r="J87" s="913"/>
      <c r="K87" s="913"/>
      <c r="L87" s="913"/>
      <c r="M87" s="913"/>
      <c r="N87" s="913"/>
      <c r="O87" s="913"/>
      <c r="P87" s="914"/>
      <c r="Q87" s="915"/>
      <c r="R87" s="916"/>
      <c r="S87" s="916"/>
      <c r="T87" s="916"/>
      <c r="U87" s="916"/>
      <c r="V87" s="916"/>
      <c r="W87" s="916"/>
      <c r="X87" s="916"/>
      <c r="Y87" s="916"/>
      <c r="Z87" s="916"/>
      <c r="AA87" s="916"/>
      <c r="AB87" s="916"/>
      <c r="AC87" s="916"/>
      <c r="AD87" s="916"/>
      <c r="AE87" s="916"/>
      <c r="AF87" s="916"/>
      <c r="AG87" s="916"/>
      <c r="AH87" s="916"/>
      <c r="AI87" s="916"/>
      <c r="AJ87" s="916"/>
      <c r="AK87" s="916"/>
      <c r="AL87" s="916"/>
      <c r="AM87" s="916"/>
      <c r="AN87" s="916"/>
      <c r="AO87" s="916"/>
      <c r="AP87" s="916"/>
      <c r="AQ87" s="916"/>
      <c r="AR87" s="916"/>
      <c r="AS87" s="916"/>
      <c r="AT87" s="916"/>
      <c r="AU87" s="916"/>
      <c r="AV87" s="916"/>
      <c r="AW87" s="916"/>
      <c r="AX87" s="916"/>
      <c r="AY87" s="916"/>
      <c r="AZ87" s="917"/>
      <c r="BA87" s="917"/>
      <c r="BB87" s="917"/>
      <c r="BC87" s="917"/>
      <c r="BD87" s="918"/>
      <c r="BE87" s="232"/>
      <c r="BF87" s="232"/>
      <c r="BG87" s="232"/>
      <c r="BH87" s="232"/>
      <c r="BI87" s="232"/>
      <c r="BJ87" s="232"/>
      <c r="BK87" s="232"/>
      <c r="BL87" s="232"/>
      <c r="BM87" s="232"/>
      <c r="BN87" s="232"/>
      <c r="BO87" s="232"/>
      <c r="BP87" s="232"/>
      <c r="BQ87" s="229">
        <v>81</v>
      </c>
      <c r="BR87" s="234"/>
      <c r="BS87" s="891"/>
      <c r="BT87" s="892"/>
      <c r="BU87" s="892"/>
      <c r="BV87" s="892"/>
      <c r="BW87" s="892"/>
      <c r="BX87" s="892"/>
      <c r="BY87" s="892"/>
      <c r="BZ87" s="892"/>
      <c r="CA87" s="892"/>
      <c r="CB87" s="892"/>
      <c r="CC87" s="892"/>
      <c r="CD87" s="892"/>
      <c r="CE87" s="892"/>
      <c r="CF87" s="892"/>
      <c r="CG87" s="897"/>
      <c r="CH87" s="894"/>
      <c r="CI87" s="895"/>
      <c r="CJ87" s="895"/>
      <c r="CK87" s="895"/>
      <c r="CL87" s="896"/>
      <c r="CM87" s="894"/>
      <c r="CN87" s="895"/>
      <c r="CO87" s="895"/>
      <c r="CP87" s="895"/>
      <c r="CQ87" s="896"/>
      <c r="CR87" s="894"/>
      <c r="CS87" s="895"/>
      <c r="CT87" s="895"/>
      <c r="CU87" s="895"/>
      <c r="CV87" s="896"/>
      <c r="CW87" s="894"/>
      <c r="CX87" s="895"/>
      <c r="CY87" s="895"/>
      <c r="CZ87" s="895"/>
      <c r="DA87" s="896"/>
      <c r="DB87" s="894"/>
      <c r="DC87" s="895"/>
      <c r="DD87" s="895"/>
      <c r="DE87" s="895"/>
      <c r="DF87" s="896"/>
      <c r="DG87" s="894"/>
      <c r="DH87" s="895"/>
      <c r="DI87" s="895"/>
      <c r="DJ87" s="895"/>
      <c r="DK87" s="896"/>
      <c r="DL87" s="894"/>
      <c r="DM87" s="895"/>
      <c r="DN87" s="895"/>
      <c r="DO87" s="895"/>
      <c r="DP87" s="896"/>
      <c r="DQ87" s="894"/>
      <c r="DR87" s="895"/>
      <c r="DS87" s="895"/>
      <c r="DT87" s="895"/>
      <c r="DU87" s="896"/>
      <c r="DV87" s="891"/>
      <c r="DW87" s="892"/>
      <c r="DX87" s="892"/>
      <c r="DY87" s="892"/>
      <c r="DZ87" s="893"/>
      <c r="EA87" s="221"/>
    </row>
    <row r="88" spans="1:131" ht="26.25" customHeight="1" thickBot="1" x14ac:dyDescent="0.25">
      <c r="A88" s="231" t="s">
        <v>394</v>
      </c>
      <c r="B88" s="821" t="s">
        <v>419</v>
      </c>
      <c r="C88" s="822"/>
      <c r="D88" s="822"/>
      <c r="E88" s="822"/>
      <c r="F88" s="822"/>
      <c r="G88" s="822"/>
      <c r="H88" s="822"/>
      <c r="I88" s="822"/>
      <c r="J88" s="822"/>
      <c r="K88" s="822"/>
      <c r="L88" s="822"/>
      <c r="M88" s="822"/>
      <c r="N88" s="822"/>
      <c r="O88" s="822"/>
      <c r="P88" s="823"/>
      <c r="Q88" s="872"/>
      <c r="R88" s="873"/>
      <c r="S88" s="873"/>
      <c r="T88" s="873"/>
      <c r="U88" s="873"/>
      <c r="V88" s="873"/>
      <c r="W88" s="873"/>
      <c r="X88" s="873"/>
      <c r="Y88" s="873"/>
      <c r="Z88" s="873"/>
      <c r="AA88" s="873"/>
      <c r="AB88" s="873"/>
      <c r="AC88" s="873"/>
      <c r="AD88" s="873"/>
      <c r="AE88" s="873"/>
      <c r="AF88" s="876">
        <v>22030</v>
      </c>
      <c r="AG88" s="876"/>
      <c r="AH88" s="876"/>
      <c r="AI88" s="876"/>
      <c r="AJ88" s="876"/>
      <c r="AK88" s="873"/>
      <c r="AL88" s="873"/>
      <c r="AM88" s="873"/>
      <c r="AN88" s="873"/>
      <c r="AO88" s="873"/>
      <c r="AP88" s="876">
        <v>4409</v>
      </c>
      <c r="AQ88" s="876"/>
      <c r="AR88" s="876"/>
      <c r="AS88" s="876"/>
      <c r="AT88" s="876"/>
      <c r="AU88" s="876" t="s">
        <v>591</v>
      </c>
      <c r="AV88" s="876"/>
      <c r="AW88" s="876"/>
      <c r="AX88" s="876"/>
      <c r="AY88" s="876"/>
      <c r="AZ88" s="881"/>
      <c r="BA88" s="881"/>
      <c r="BB88" s="881"/>
      <c r="BC88" s="881"/>
      <c r="BD88" s="882"/>
      <c r="BE88" s="232"/>
      <c r="BF88" s="232"/>
      <c r="BG88" s="232"/>
      <c r="BH88" s="232"/>
      <c r="BI88" s="232"/>
      <c r="BJ88" s="232"/>
      <c r="BK88" s="232"/>
      <c r="BL88" s="232"/>
      <c r="BM88" s="232"/>
      <c r="BN88" s="232"/>
      <c r="BO88" s="232"/>
      <c r="BP88" s="232"/>
      <c r="BQ88" s="229">
        <v>82</v>
      </c>
      <c r="BR88" s="234"/>
      <c r="BS88" s="891"/>
      <c r="BT88" s="892"/>
      <c r="BU88" s="892"/>
      <c r="BV88" s="892"/>
      <c r="BW88" s="892"/>
      <c r="BX88" s="892"/>
      <c r="BY88" s="892"/>
      <c r="BZ88" s="892"/>
      <c r="CA88" s="892"/>
      <c r="CB88" s="892"/>
      <c r="CC88" s="892"/>
      <c r="CD88" s="892"/>
      <c r="CE88" s="892"/>
      <c r="CF88" s="892"/>
      <c r="CG88" s="897"/>
      <c r="CH88" s="894"/>
      <c r="CI88" s="895"/>
      <c r="CJ88" s="895"/>
      <c r="CK88" s="895"/>
      <c r="CL88" s="896"/>
      <c r="CM88" s="894"/>
      <c r="CN88" s="895"/>
      <c r="CO88" s="895"/>
      <c r="CP88" s="895"/>
      <c r="CQ88" s="896"/>
      <c r="CR88" s="894"/>
      <c r="CS88" s="895"/>
      <c r="CT88" s="895"/>
      <c r="CU88" s="895"/>
      <c r="CV88" s="896"/>
      <c r="CW88" s="894"/>
      <c r="CX88" s="895"/>
      <c r="CY88" s="895"/>
      <c r="CZ88" s="895"/>
      <c r="DA88" s="896"/>
      <c r="DB88" s="894"/>
      <c r="DC88" s="895"/>
      <c r="DD88" s="895"/>
      <c r="DE88" s="895"/>
      <c r="DF88" s="896"/>
      <c r="DG88" s="894"/>
      <c r="DH88" s="895"/>
      <c r="DI88" s="895"/>
      <c r="DJ88" s="895"/>
      <c r="DK88" s="896"/>
      <c r="DL88" s="894"/>
      <c r="DM88" s="895"/>
      <c r="DN88" s="895"/>
      <c r="DO88" s="895"/>
      <c r="DP88" s="896"/>
      <c r="DQ88" s="894"/>
      <c r="DR88" s="895"/>
      <c r="DS88" s="895"/>
      <c r="DT88" s="895"/>
      <c r="DU88" s="896"/>
      <c r="DV88" s="891"/>
      <c r="DW88" s="892"/>
      <c r="DX88" s="892"/>
      <c r="DY88" s="892"/>
      <c r="DZ88" s="893"/>
      <c r="EA88" s="221"/>
    </row>
    <row r="89" spans="1:131" ht="26.25" hidden="1" customHeight="1" x14ac:dyDescent="0.2">
      <c r="A89" s="236"/>
      <c r="B89" s="237"/>
      <c r="C89" s="237"/>
      <c r="D89" s="237"/>
      <c r="E89" s="237"/>
      <c r="F89" s="237"/>
      <c r="G89" s="237"/>
      <c r="H89" s="237"/>
      <c r="I89" s="237"/>
      <c r="J89" s="237"/>
      <c r="K89" s="237"/>
      <c r="L89" s="237"/>
      <c r="M89" s="237"/>
      <c r="N89" s="237"/>
      <c r="O89" s="237"/>
      <c r="P89" s="237"/>
      <c r="Q89" s="238"/>
      <c r="R89" s="238"/>
      <c r="S89" s="238"/>
      <c r="T89" s="238"/>
      <c r="U89" s="238"/>
      <c r="V89" s="238"/>
      <c r="W89" s="238"/>
      <c r="X89" s="238"/>
      <c r="Y89" s="238"/>
      <c r="Z89" s="238"/>
      <c r="AA89" s="238"/>
      <c r="AB89" s="238"/>
      <c r="AC89" s="238"/>
      <c r="AD89" s="238"/>
      <c r="AE89" s="238"/>
      <c r="AF89" s="238"/>
      <c r="AG89" s="238"/>
      <c r="AH89" s="238"/>
      <c r="AI89" s="238"/>
      <c r="AJ89" s="238"/>
      <c r="AK89" s="238"/>
      <c r="AL89" s="238"/>
      <c r="AM89" s="238"/>
      <c r="AN89" s="238"/>
      <c r="AO89" s="238"/>
      <c r="AP89" s="238"/>
      <c r="AQ89" s="238"/>
      <c r="AR89" s="238"/>
      <c r="AS89" s="238"/>
      <c r="AT89" s="238"/>
      <c r="AU89" s="238"/>
      <c r="AV89" s="238"/>
      <c r="AW89" s="238"/>
      <c r="AX89" s="238"/>
      <c r="AY89" s="238"/>
      <c r="AZ89" s="239"/>
      <c r="BA89" s="239"/>
      <c r="BB89" s="239"/>
      <c r="BC89" s="239"/>
      <c r="BD89" s="239"/>
      <c r="BE89" s="232"/>
      <c r="BF89" s="232"/>
      <c r="BG89" s="232"/>
      <c r="BH89" s="232"/>
      <c r="BI89" s="232"/>
      <c r="BJ89" s="232"/>
      <c r="BK89" s="232"/>
      <c r="BL89" s="232"/>
      <c r="BM89" s="232"/>
      <c r="BN89" s="232"/>
      <c r="BO89" s="232"/>
      <c r="BP89" s="232"/>
      <c r="BQ89" s="229">
        <v>83</v>
      </c>
      <c r="BR89" s="234"/>
      <c r="BS89" s="891"/>
      <c r="BT89" s="892"/>
      <c r="BU89" s="892"/>
      <c r="BV89" s="892"/>
      <c r="BW89" s="892"/>
      <c r="BX89" s="892"/>
      <c r="BY89" s="892"/>
      <c r="BZ89" s="892"/>
      <c r="CA89" s="892"/>
      <c r="CB89" s="892"/>
      <c r="CC89" s="892"/>
      <c r="CD89" s="892"/>
      <c r="CE89" s="892"/>
      <c r="CF89" s="892"/>
      <c r="CG89" s="897"/>
      <c r="CH89" s="894"/>
      <c r="CI89" s="895"/>
      <c r="CJ89" s="895"/>
      <c r="CK89" s="895"/>
      <c r="CL89" s="896"/>
      <c r="CM89" s="894"/>
      <c r="CN89" s="895"/>
      <c r="CO89" s="895"/>
      <c r="CP89" s="895"/>
      <c r="CQ89" s="896"/>
      <c r="CR89" s="894"/>
      <c r="CS89" s="895"/>
      <c r="CT89" s="895"/>
      <c r="CU89" s="895"/>
      <c r="CV89" s="896"/>
      <c r="CW89" s="894"/>
      <c r="CX89" s="895"/>
      <c r="CY89" s="895"/>
      <c r="CZ89" s="895"/>
      <c r="DA89" s="896"/>
      <c r="DB89" s="894"/>
      <c r="DC89" s="895"/>
      <c r="DD89" s="895"/>
      <c r="DE89" s="895"/>
      <c r="DF89" s="896"/>
      <c r="DG89" s="894"/>
      <c r="DH89" s="895"/>
      <c r="DI89" s="895"/>
      <c r="DJ89" s="895"/>
      <c r="DK89" s="896"/>
      <c r="DL89" s="894"/>
      <c r="DM89" s="895"/>
      <c r="DN89" s="895"/>
      <c r="DO89" s="895"/>
      <c r="DP89" s="896"/>
      <c r="DQ89" s="894"/>
      <c r="DR89" s="895"/>
      <c r="DS89" s="895"/>
      <c r="DT89" s="895"/>
      <c r="DU89" s="896"/>
      <c r="DV89" s="891"/>
      <c r="DW89" s="892"/>
      <c r="DX89" s="892"/>
      <c r="DY89" s="892"/>
      <c r="DZ89" s="893"/>
      <c r="EA89" s="221"/>
    </row>
    <row r="90" spans="1:131" ht="26.25" hidden="1" customHeight="1" x14ac:dyDescent="0.2">
      <c r="A90" s="236"/>
      <c r="B90" s="237"/>
      <c r="C90" s="237"/>
      <c r="D90" s="237"/>
      <c r="E90" s="237"/>
      <c r="F90" s="237"/>
      <c r="G90" s="237"/>
      <c r="H90" s="237"/>
      <c r="I90" s="237"/>
      <c r="J90" s="237"/>
      <c r="K90" s="237"/>
      <c r="L90" s="237"/>
      <c r="M90" s="237"/>
      <c r="N90" s="237"/>
      <c r="O90" s="237"/>
      <c r="P90" s="237"/>
      <c r="Q90" s="238"/>
      <c r="R90" s="238"/>
      <c r="S90" s="238"/>
      <c r="T90" s="238"/>
      <c r="U90" s="238"/>
      <c r="V90" s="238"/>
      <c r="W90" s="238"/>
      <c r="X90" s="238"/>
      <c r="Y90" s="238"/>
      <c r="Z90" s="238"/>
      <c r="AA90" s="238"/>
      <c r="AB90" s="238"/>
      <c r="AC90" s="238"/>
      <c r="AD90" s="238"/>
      <c r="AE90" s="238"/>
      <c r="AF90" s="238"/>
      <c r="AG90" s="238"/>
      <c r="AH90" s="238"/>
      <c r="AI90" s="238"/>
      <c r="AJ90" s="238"/>
      <c r="AK90" s="238"/>
      <c r="AL90" s="238"/>
      <c r="AM90" s="238"/>
      <c r="AN90" s="238"/>
      <c r="AO90" s="238"/>
      <c r="AP90" s="238"/>
      <c r="AQ90" s="238"/>
      <c r="AR90" s="238"/>
      <c r="AS90" s="238"/>
      <c r="AT90" s="238"/>
      <c r="AU90" s="238"/>
      <c r="AV90" s="238"/>
      <c r="AW90" s="238"/>
      <c r="AX90" s="238"/>
      <c r="AY90" s="238"/>
      <c r="AZ90" s="239"/>
      <c r="BA90" s="239"/>
      <c r="BB90" s="239"/>
      <c r="BC90" s="239"/>
      <c r="BD90" s="239"/>
      <c r="BE90" s="232"/>
      <c r="BF90" s="232"/>
      <c r="BG90" s="232"/>
      <c r="BH90" s="232"/>
      <c r="BI90" s="232"/>
      <c r="BJ90" s="232"/>
      <c r="BK90" s="232"/>
      <c r="BL90" s="232"/>
      <c r="BM90" s="232"/>
      <c r="BN90" s="232"/>
      <c r="BO90" s="232"/>
      <c r="BP90" s="232"/>
      <c r="BQ90" s="229">
        <v>84</v>
      </c>
      <c r="BR90" s="234"/>
      <c r="BS90" s="891"/>
      <c r="BT90" s="892"/>
      <c r="BU90" s="892"/>
      <c r="BV90" s="892"/>
      <c r="BW90" s="892"/>
      <c r="BX90" s="892"/>
      <c r="BY90" s="892"/>
      <c r="BZ90" s="892"/>
      <c r="CA90" s="892"/>
      <c r="CB90" s="892"/>
      <c r="CC90" s="892"/>
      <c r="CD90" s="892"/>
      <c r="CE90" s="892"/>
      <c r="CF90" s="892"/>
      <c r="CG90" s="897"/>
      <c r="CH90" s="894"/>
      <c r="CI90" s="895"/>
      <c r="CJ90" s="895"/>
      <c r="CK90" s="895"/>
      <c r="CL90" s="896"/>
      <c r="CM90" s="894"/>
      <c r="CN90" s="895"/>
      <c r="CO90" s="895"/>
      <c r="CP90" s="895"/>
      <c r="CQ90" s="896"/>
      <c r="CR90" s="894"/>
      <c r="CS90" s="895"/>
      <c r="CT90" s="895"/>
      <c r="CU90" s="895"/>
      <c r="CV90" s="896"/>
      <c r="CW90" s="894"/>
      <c r="CX90" s="895"/>
      <c r="CY90" s="895"/>
      <c r="CZ90" s="895"/>
      <c r="DA90" s="896"/>
      <c r="DB90" s="894"/>
      <c r="DC90" s="895"/>
      <c r="DD90" s="895"/>
      <c r="DE90" s="895"/>
      <c r="DF90" s="896"/>
      <c r="DG90" s="894"/>
      <c r="DH90" s="895"/>
      <c r="DI90" s="895"/>
      <c r="DJ90" s="895"/>
      <c r="DK90" s="896"/>
      <c r="DL90" s="894"/>
      <c r="DM90" s="895"/>
      <c r="DN90" s="895"/>
      <c r="DO90" s="895"/>
      <c r="DP90" s="896"/>
      <c r="DQ90" s="894"/>
      <c r="DR90" s="895"/>
      <c r="DS90" s="895"/>
      <c r="DT90" s="895"/>
      <c r="DU90" s="896"/>
      <c r="DV90" s="891"/>
      <c r="DW90" s="892"/>
      <c r="DX90" s="892"/>
      <c r="DY90" s="892"/>
      <c r="DZ90" s="893"/>
      <c r="EA90" s="221"/>
    </row>
    <row r="91" spans="1:131" ht="26.25" hidden="1" customHeight="1" x14ac:dyDescent="0.2">
      <c r="A91" s="236"/>
      <c r="B91" s="237"/>
      <c r="C91" s="237"/>
      <c r="D91" s="237"/>
      <c r="E91" s="237"/>
      <c r="F91" s="237"/>
      <c r="G91" s="237"/>
      <c r="H91" s="237"/>
      <c r="I91" s="237"/>
      <c r="J91" s="237"/>
      <c r="K91" s="237"/>
      <c r="L91" s="237"/>
      <c r="M91" s="237"/>
      <c r="N91" s="237"/>
      <c r="O91" s="237"/>
      <c r="P91" s="237"/>
      <c r="Q91" s="238"/>
      <c r="R91" s="238"/>
      <c r="S91" s="238"/>
      <c r="T91" s="238"/>
      <c r="U91" s="238"/>
      <c r="V91" s="238"/>
      <c r="W91" s="238"/>
      <c r="X91" s="238"/>
      <c r="Y91" s="238"/>
      <c r="Z91" s="238"/>
      <c r="AA91" s="238"/>
      <c r="AB91" s="238"/>
      <c r="AC91" s="238"/>
      <c r="AD91" s="238"/>
      <c r="AE91" s="238"/>
      <c r="AF91" s="238"/>
      <c r="AG91" s="238"/>
      <c r="AH91" s="238"/>
      <c r="AI91" s="238"/>
      <c r="AJ91" s="238"/>
      <c r="AK91" s="238"/>
      <c r="AL91" s="238"/>
      <c r="AM91" s="238"/>
      <c r="AN91" s="238"/>
      <c r="AO91" s="238"/>
      <c r="AP91" s="238"/>
      <c r="AQ91" s="238"/>
      <c r="AR91" s="238"/>
      <c r="AS91" s="238"/>
      <c r="AT91" s="238"/>
      <c r="AU91" s="238"/>
      <c r="AV91" s="238"/>
      <c r="AW91" s="238"/>
      <c r="AX91" s="238"/>
      <c r="AY91" s="238"/>
      <c r="AZ91" s="239"/>
      <c r="BA91" s="239"/>
      <c r="BB91" s="239"/>
      <c r="BC91" s="239"/>
      <c r="BD91" s="239"/>
      <c r="BE91" s="232"/>
      <c r="BF91" s="232"/>
      <c r="BG91" s="232"/>
      <c r="BH91" s="232"/>
      <c r="BI91" s="232"/>
      <c r="BJ91" s="232"/>
      <c r="BK91" s="232"/>
      <c r="BL91" s="232"/>
      <c r="BM91" s="232"/>
      <c r="BN91" s="232"/>
      <c r="BO91" s="232"/>
      <c r="BP91" s="232"/>
      <c r="BQ91" s="229">
        <v>85</v>
      </c>
      <c r="BR91" s="234"/>
      <c r="BS91" s="891"/>
      <c r="BT91" s="892"/>
      <c r="BU91" s="892"/>
      <c r="BV91" s="892"/>
      <c r="BW91" s="892"/>
      <c r="BX91" s="892"/>
      <c r="BY91" s="892"/>
      <c r="BZ91" s="892"/>
      <c r="CA91" s="892"/>
      <c r="CB91" s="892"/>
      <c r="CC91" s="892"/>
      <c r="CD91" s="892"/>
      <c r="CE91" s="892"/>
      <c r="CF91" s="892"/>
      <c r="CG91" s="897"/>
      <c r="CH91" s="894"/>
      <c r="CI91" s="895"/>
      <c r="CJ91" s="895"/>
      <c r="CK91" s="895"/>
      <c r="CL91" s="896"/>
      <c r="CM91" s="894"/>
      <c r="CN91" s="895"/>
      <c r="CO91" s="895"/>
      <c r="CP91" s="895"/>
      <c r="CQ91" s="896"/>
      <c r="CR91" s="894"/>
      <c r="CS91" s="895"/>
      <c r="CT91" s="895"/>
      <c r="CU91" s="895"/>
      <c r="CV91" s="896"/>
      <c r="CW91" s="894"/>
      <c r="CX91" s="895"/>
      <c r="CY91" s="895"/>
      <c r="CZ91" s="895"/>
      <c r="DA91" s="896"/>
      <c r="DB91" s="894"/>
      <c r="DC91" s="895"/>
      <c r="DD91" s="895"/>
      <c r="DE91" s="895"/>
      <c r="DF91" s="896"/>
      <c r="DG91" s="894"/>
      <c r="DH91" s="895"/>
      <c r="DI91" s="895"/>
      <c r="DJ91" s="895"/>
      <c r="DK91" s="896"/>
      <c r="DL91" s="894"/>
      <c r="DM91" s="895"/>
      <c r="DN91" s="895"/>
      <c r="DO91" s="895"/>
      <c r="DP91" s="896"/>
      <c r="DQ91" s="894"/>
      <c r="DR91" s="895"/>
      <c r="DS91" s="895"/>
      <c r="DT91" s="895"/>
      <c r="DU91" s="896"/>
      <c r="DV91" s="891"/>
      <c r="DW91" s="892"/>
      <c r="DX91" s="892"/>
      <c r="DY91" s="892"/>
      <c r="DZ91" s="893"/>
      <c r="EA91" s="221"/>
    </row>
    <row r="92" spans="1:131" ht="26.25" hidden="1" customHeight="1" x14ac:dyDescent="0.2">
      <c r="A92" s="236"/>
      <c r="B92" s="237"/>
      <c r="C92" s="237"/>
      <c r="D92" s="237"/>
      <c r="E92" s="237"/>
      <c r="F92" s="237"/>
      <c r="G92" s="237"/>
      <c r="H92" s="237"/>
      <c r="I92" s="237"/>
      <c r="J92" s="237"/>
      <c r="K92" s="237"/>
      <c r="L92" s="237"/>
      <c r="M92" s="237"/>
      <c r="N92" s="237"/>
      <c r="O92" s="237"/>
      <c r="P92" s="237"/>
      <c r="Q92" s="238"/>
      <c r="R92" s="238"/>
      <c r="S92" s="238"/>
      <c r="T92" s="238"/>
      <c r="U92" s="238"/>
      <c r="V92" s="238"/>
      <c r="W92" s="238"/>
      <c r="X92" s="238"/>
      <c r="Y92" s="238"/>
      <c r="Z92" s="238"/>
      <c r="AA92" s="238"/>
      <c r="AB92" s="238"/>
      <c r="AC92" s="238"/>
      <c r="AD92" s="238"/>
      <c r="AE92" s="238"/>
      <c r="AF92" s="238"/>
      <c r="AG92" s="238"/>
      <c r="AH92" s="238"/>
      <c r="AI92" s="238"/>
      <c r="AJ92" s="238"/>
      <c r="AK92" s="238"/>
      <c r="AL92" s="238"/>
      <c r="AM92" s="238"/>
      <c r="AN92" s="238"/>
      <c r="AO92" s="238"/>
      <c r="AP92" s="238"/>
      <c r="AQ92" s="238"/>
      <c r="AR92" s="238"/>
      <c r="AS92" s="238"/>
      <c r="AT92" s="238"/>
      <c r="AU92" s="238"/>
      <c r="AV92" s="238"/>
      <c r="AW92" s="238"/>
      <c r="AX92" s="238"/>
      <c r="AY92" s="238"/>
      <c r="AZ92" s="239"/>
      <c r="BA92" s="239"/>
      <c r="BB92" s="239"/>
      <c r="BC92" s="239"/>
      <c r="BD92" s="239"/>
      <c r="BE92" s="232"/>
      <c r="BF92" s="232"/>
      <c r="BG92" s="232"/>
      <c r="BH92" s="232"/>
      <c r="BI92" s="232"/>
      <c r="BJ92" s="232"/>
      <c r="BK92" s="232"/>
      <c r="BL92" s="232"/>
      <c r="BM92" s="232"/>
      <c r="BN92" s="232"/>
      <c r="BO92" s="232"/>
      <c r="BP92" s="232"/>
      <c r="BQ92" s="229">
        <v>86</v>
      </c>
      <c r="BR92" s="234"/>
      <c r="BS92" s="891"/>
      <c r="BT92" s="892"/>
      <c r="BU92" s="892"/>
      <c r="BV92" s="892"/>
      <c r="BW92" s="892"/>
      <c r="BX92" s="892"/>
      <c r="BY92" s="892"/>
      <c r="BZ92" s="892"/>
      <c r="CA92" s="892"/>
      <c r="CB92" s="892"/>
      <c r="CC92" s="892"/>
      <c r="CD92" s="892"/>
      <c r="CE92" s="892"/>
      <c r="CF92" s="892"/>
      <c r="CG92" s="897"/>
      <c r="CH92" s="894"/>
      <c r="CI92" s="895"/>
      <c r="CJ92" s="895"/>
      <c r="CK92" s="895"/>
      <c r="CL92" s="896"/>
      <c r="CM92" s="894"/>
      <c r="CN92" s="895"/>
      <c r="CO92" s="895"/>
      <c r="CP92" s="895"/>
      <c r="CQ92" s="896"/>
      <c r="CR92" s="894"/>
      <c r="CS92" s="895"/>
      <c r="CT92" s="895"/>
      <c r="CU92" s="895"/>
      <c r="CV92" s="896"/>
      <c r="CW92" s="894"/>
      <c r="CX92" s="895"/>
      <c r="CY92" s="895"/>
      <c r="CZ92" s="895"/>
      <c r="DA92" s="896"/>
      <c r="DB92" s="894"/>
      <c r="DC92" s="895"/>
      <c r="DD92" s="895"/>
      <c r="DE92" s="895"/>
      <c r="DF92" s="896"/>
      <c r="DG92" s="894"/>
      <c r="DH92" s="895"/>
      <c r="DI92" s="895"/>
      <c r="DJ92" s="895"/>
      <c r="DK92" s="896"/>
      <c r="DL92" s="894"/>
      <c r="DM92" s="895"/>
      <c r="DN92" s="895"/>
      <c r="DO92" s="895"/>
      <c r="DP92" s="896"/>
      <c r="DQ92" s="894"/>
      <c r="DR92" s="895"/>
      <c r="DS92" s="895"/>
      <c r="DT92" s="895"/>
      <c r="DU92" s="896"/>
      <c r="DV92" s="891"/>
      <c r="DW92" s="892"/>
      <c r="DX92" s="892"/>
      <c r="DY92" s="892"/>
      <c r="DZ92" s="893"/>
      <c r="EA92" s="221"/>
    </row>
    <row r="93" spans="1:131" ht="26.25" hidden="1" customHeight="1" x14ac:dyDescent="0.2">
      <c r="A93" s="236"/>
      <c r="B93" s="237"/>
      <c r="C93" s="237"/>
      <c r="D93" s="237"/>
      <c r="E93" s="237"/>
      <c r="F93" s="237"/>
      <c r="G93" s="237"/>
      <c r="H93" s="237"/>
      <c r="I93" s="237"/>
      <c r="J93" s="237"/>
      <c r="K93" s="237"/>
      <c r="L93" s="237"/>
      <c r="M93" s="237"/>
      <c r="N93" s="237"/>
      <c r="O93" s="237"/>
      <c r="P93" s="237"/>
      <c r="Q93" s="238"/>
      <c r="R93" s="238"/>
      <c r="S93" s="238"/>
      <c r="T93" s="238"/>
      <c r="U93" s="238"/>
      <c r="V93" s="238"/>
      <c r="W93" s="238"/>
      <c r="X93" s="238"/>
      <c r="Y93" s="238"/>
      <c r="Z93" s="238"/>
      <c r="AA93" s="238"/>
      <c r="AB93" s="238"/>
      <c r="AC93" s="238"/>
      <c r="AD93" s="238"/>
      <c r="AE93" s="238"/>
      <c r="AF93" s="238"/>
      <c r="AG93" s="238"/>
      <c r="AH93" s="238"/>
      <c r="AI93" s="238"/>
      <c r="AJ93" s="238"/>
      <c r="AK93" s="238"/>
      <c r="AL93" s="238"/>
      <c r="AM93" s="238"/>
      <c r="AN93" s="238"/>
      <c r="AO93" s="238"/>
      <c r="AP93" s="238"/>
      <c r="AQ93" s="238"/>
      <c r="AR93" s="238"/>
      <c r="AS93" s="238"/>
      <c r="AT93" s="238"/>
      <c r="AU93" s="238"/>
      <c r="AV93" s="238"/>
      <c r="AW93" s="238"/>
      <c r="AX93" s="238"/>
      <c r="AY93" s="238"/>
      <c r="AZ93" s="239"/>
      <c r="BA93" s="239"/>
      <c r="BB93" s="239"/>
      <c r="BC93" s="239"/>
      <c r="BD93" s="239"/>
      <c r="BE93" s="232"/>
      <c r="BF93" s="232"/>
      <c r="BG93" s="232"/>
      <c r="BH93" s="232"/>
      <c r="BI93" s="232"/>
      <c r="BJ93" s="232"/>
      <c r="BK93" s="232"/>
      <c r="BL93" s="232"/>
      <c r="BM93" s="232"/>
      <c r="BN93" s="232"/>
      <c r="BO93" s="232"/>
      <c r="BP93" s="232"/>
      <c r="BQ93" s="229">
        <v>87</v>
      </c>
      <c r="BR93" s="234"/>
      <c r="BS93" s="891"/>
      <c r="BT93" s="892"/>
      <c r="BU93" s="892"/>
      <c r="BV93" s="892"/>
      <c r="BW93" s="892"/>
      <c r="BX93" s="892"/>
      <c r="BY93" s="892"/>
      <c r="BZ93" s="892"/>
      <c r="CA93" s="892"/>
      <c r="CB93" s="892"/>
      <c r="CC93" s="892"/>
      <c r="CD93" s="892"/>
      <c r="CE93" s="892"/>
      <c r="CF93" s="892"/>
      <c r="CG93" s="897"/>
      <c r="CH93" s="894"/>
      <c r="CI93" s="895"/>
      <c r="CJ93" s="895"/>
      <c r="CK93" s="895"/>
      <c r="CL93" s="896"/>
      <c r="CM93" s="894"/>
      <c r="CN93" s="895"/>
      <c r="CO93" s="895"/>
      <c r="CP93" s="895"/>
      <c r="CQ93" s="896"/>
      <c r="CR93" s="894"/>
      <c r="CS93" s="895"/>
      <c r="CT93" s="895"/>
      <c r="CU93" s="895"/>
      <c r="CV93" s="896"/>
      <c r="CW93" s="894"/>
      <c r="CX93" s="895"/>
      <c r="CY93" s="895"/>
      <c r="CZ93" s="895"/>
      <c r="DA93" s="896"/>
      <c r="DB93" s="894"/>
      <c r="DC93" s="895"/>
      <c r="DD93" s="895"/>
      <c r="DE93" s="895"/>
      <c r="DF93" s="896"/>
      <c r="DG93" s="894"/>
      <c r="DH93" s="895"/>
      <c r="DI93" s="895"/>
      <c r="DJ93" s="895"/>
      <c r="DK93" s="896"/>
      <c r="DL93" s="894"/>
      <c r="DM93" s="895"/>
      <c r="DN93" s="895"/>
      <c r="DO93" s="895"/>
      <c r="DP93" s="896"/>
      <c r="DQ93" s="894"/>
      <c r="DR93" s="895"/>
      <c r="DS93" s="895"/>
      <c r="DT93" s="895"/>
      <c r="DU93" s="896"/>
      <c r="DV93" s="891"/>
      <c r="DW93" s="892"/>
      <c r="DX93" s="892"/>
      <c r="DY93" s="892"/>
      <c r="DZ93" s="893"/>
      <c r="EA93" s="221"/>
    </row>
    <row r="94" spans="1:131" ht="26.25" hidden="1" customHeight="1" x14ac:dyDescent="0.2">
      <c r="A94" s="236"/>
      <c r="B94" s="237"/>
      <c r="C94" s="237"/>
      <c r="D94" s="237"/>
      <c r="E94" s="237"/>
      <c r="F94" s="237"/>
      <c r="G94" s="237"/>
      <c r="H94" s="237"/>
      <c r="I94" s="237"/>
      <c r="J94" s="237"/>
      <c r="K94" s="237"/>
      <c r="L94" s="237"/>
      <c r="M94" s="237"/>
      <c r="N94" s="237"/>
      <c r="O94" s="237"/>
      <c r="P94" s="237"/>
      <c r="Q94" s="238"/>
      <c r="R94" s="238"/>
      <c r="S94" s="238"/>
      <c r="T94" s="238"/>
      <c r="U94" s="238"/>
      <c r="V94" s="238"/>
      <c r="W94" s="238"/>
      <c r="X94" s="238"/>
      <c r="Y94" s="238"/>
      <c r="Z94" s="238"/>
      <c r="AA94" s="238"/>
      <c r="AB94" s="238"/>
      <c r="AC94" s="238"/>
      <c r="AD94" s="238"/>
      <c r="AE94" s="238"/>
      <c r="AF94" s="238"/>
      <c r="AG94" s="238"/>
      <c r="AH94" s="238"/>
      <c r="AI94" s="238"/>
      <c r="AJ94" s="238"/>
      <c r="AK94" s="238"/>
      <c r="AL94" s="238"/>
      <c r="AM94" s="238"/>
      <c r="AN94" s="238"/>
      <c r="AO94" s="238"/>
      <c r="AP94" s="238"/>
      <c r="AQ94" s="238"/>
      <c r="AR94" s="238"/>
      <c r="AS94" s="238"/>
      <c r="AT94" s="238"/>
      <c r="AU94" s="238"/>
      <c r="AV94" s="238"/>
      <c r="AW94" s="238"/>
      <c r="AX94" s="238"/>
      <c r="AY94" s="238"/>
      <c r="AZ94" s="239"/>
      <c r="BA94" s="239"/>
      <c r="BB94" s="239"/>
      <c r="BC94" s="239"/>
      <c r="BD94" s="239"/>
      <c r="BE94" s="232"/>
      <c r="BF94" s="232"/>
      <c r="BG94" s="232"/>
      <c r="BH94" s="232"/>
      <c r="BI94" s="232"/>
      <c r="BJ94" s="232"/>
      <c r="BK94" s="232"/>
      <c r="BL94" s="232"/>
      <c r="BM94" s="232"/>
      <c r="BN94" s="232"/>
      <c r="BO94" s="232"/>
      <c r="BP94" s="232"/>
      <c r="BQ94" s="229">
        <v>88</v>
      </c>
      <c r="BR94" s="234"/>
      <c r="BS94" s="891"/>
      <c r="BT94" s="892"/>
      <c r="BU94" s="892"/>
      <c r="BV94" s="892"/>
      <c r="BW94" s="892"/>
      <c r="BX94" s="892"/>
      <c r="BY94" s="892"/>
      <c r="BZ94" s="892"/>
      <c r="CA94" s="892"/>
      <c r="CB94" s="892"/>
      <c r="CC94" s="892"/>
      <c r="CD94" s="892"/>
      <c r="CE94" s="892"/>
      <c r="CF94" s="892"/>
      <c r="CG94" s="897"/>
      <c r="CH94" s="894"/>
      <c r="CI94" s="895"/>
      <c r="CJ94" s="895"/>
      <c r="CK94" s="895"/>
      <c r="CL94" s="896"/>
      <c r="CM94" s="894"/>
      <c r="CN94" s="895"/>
      <c r="CO94" s="895"/>
      <c r="CP94" s="895"/>
      <c r="CQ94" s="896"/>
      <c r="CR94" s="894"/>
      <c r="CS94" s="895"/>
      <c r="CT94" s="895"/>
      <c r="CU94" s="895"/>
      <c r="CV94" s="896"/>
      <c r="CW94" s="894"/>
      <c r="CX94" s="895"/>
      <c r="CY94" s="895"/>
      <c r="CZ94" s="895"/>
      <c r="DA94" s="896"/>
      <c r="DB94" s="894"/>
      <c r="DC94" s="895"/>
      <c r="DD94" s="895"/>
      <c r="DE94" s="895"/>
      <c r="DF94" s="896"/>
      <c r="DG94" s="894"/>
      <c r="DH94" s="895"/>
      <c r="DI94" s="895"/>
      <c r="DJ94" s="895"/>
      <c r="DK94" s="896"/>
      <c r="DL94" s="894"/>
      <c r="DM94" s="895"/>
      <c r="DN94" s="895"/>
      <c r="DO94" s="895"/>
      <c r="DP94" s="896"/>
      <c r="DQ94" s="894"/>
      <c r="DR94" s="895"/>
      <c r="DS94" s="895"/>
      <c r="DT94" s="895"/>
      <c r="DU94" s="896"/>
      <c r="DV94" s="891"/>
      <c r="DW94" s="892"/>
      <c r="DX94" s="892"/>
      <c r="DY94" s="892"/>
      <c r="DZ94" s="893"/>
      <c r="EA94" s="221"/>
    </row>
    <row r="95" spans="1:131" ht="26.25" hidden="1" customHeight="1" x14ac:dyDescent="0.2">
      <c r="A95" s="236"/>
      <c r="B95" s="237"/>
      <c r="C95" s="237"/>
      <c r="D95" s="237"/>
      <c r="E95" s="237"/>
      <c r="F95" s="237"/>
      <c r="G95" s="237"/>
      <c r="H95" s="237"/>
      <c r="I95" s="237"/>
      <c r="J95" s="237"/>
      <c r="K95" s="237"/>
      <c r="L95" s="237"/>
      <c r="M95" s="237"/>
      <c r="N95" s="237"/>
      <c r="O95" s="237"/>
      <c r="P95" s="237"/>
      <c r="Q95" s="238"/>
      <c r="R95" s="238"/>
      <c r="S95" s="238"/>
      <c r="T95" s="238"/>
      <c r="U95" s="238"/>
      <c r="V95" s="238"/>
      <c r="W95" s="238"/>
      <c r="X95" s="238"/>
      <c r="Y95" s="238"/>
      <c r="Z95" s="238"/>
      <c r="AA95" s="238"/>
      <c r="AB95" s="238"/>
      <c r="AC95" s="238"/>
      <c r="AD95" s="238"/>
      <c r="AE95" s="238"/>
      <c r="AF95" s="238"/>
      <c r="AG95" s="238"/>
      <c r="AH95" s="238"/>
      <c r="AI95" s="238"/>
      <c r="AJ95" s="238"/>
      <c r="AK95" s="238"/>
      <c r="AL95" s="238"/>
      <c r="AM95" s="238"/>
      <c r="AN95" s="238"/>
      <c r="AO95" s="238"/>
      <c r="AP95" s="238"/>
      <c r="AQ95" s="238"/>
      <c r="AR95" s="238"/>
      <c r="AS95" s="238"/>
      <c r="AT95" s="238"/>
      <c r="AU95" s="238"/>
      <c r="AV95" s="238"/>
      <c r="AW95" s="238"/>
      <c r="AX95" s="238"/>
      <c r="AY95" s="238"/>
      <c r="AZ95" s="239"/>
      <c r="BA95" s="239"/>
      <c r="BB95" s="239"/>
      <c r="BC95" s="239"/>
      <c r="BD95" s="239"/>
      <c r="BE95" s="232"/>
      <c r="BF95" s="232"/>
      <c r="BG95" s="232"/>
      <c r="BH95" s="232"/>
      <c r="BI95" s="232"/>
      <c r="BJ95" s="232"/>
      <c r="BK95" s="232"/>
      <c r="BL95" s="232"/>
      <c r="BM95" s="232"/>
      <c r="BN95" s="232"/>
      <c r="BO95" s="232"/>
      <c r="BP95" s="232"/>
      <c r="BQ95" s="229">
        <v>89</v>
      </c>
      <c r="BR95" s="234"/>
      <c r="BS95" s="891"/>
      <c r="BT95" s="892"/>
      <c r="BU95" s="892"/>
      <c r="BV95" s="892"/>
      <c r="BW95" s="892"/>
      <c r="BX95" s="892"/>
      <c r="BY95" s="892"/>
      <c r="BZ95" s="892"/>
      <c r="CA95" s="892"/>
      <c r="CB95" s="892"/>
      <c r="CC95" s="892"/>
      <c r="CD95" s="892"/>
      <c r="CE95" s="892"/>
      <c r="CF95" s="892"/>
      <c r="CG95" s="897"/>
      <c r="CH95" s="894"/>
      <c r="CI95" s="895"/>
      <c r="CJ95" s="895"/>
      <c r="CK95" s="895"/>
      <c r="CL95" s="896"/>
      <c r="CM95" s="894"/>
      <c r="CN95" s="895"/>
      <c r="CO95" s="895"/>
      <c r="CP95" s="895"/>
      <c r="CQ95" s="896"/>
      <c r="CR95" s="894"/>
      <c r="CS95" s="895"/>
      <c r="CT95" s="895"/>
      <c r="CU95" s="895"/>
      <c r="CV95" s="896"/>
      <c r="CW95" s="894"/>
      <c r="CX95" s="895"/>
      <c r="CY95" s="895"/>
      <c r="CZ95" s="895"/>
      <c r="DA95" s="896"/>
      <c r="DB95" s="894"/>
      <c r="DC95" s="895"/>
      <c r="DD95" s="895"/>
      <c r="DE95" s="895"/>
      <c r="DF95" s="896"/>
      <c r="DG95" s="894"/>
      <c r="DH95" s="895"/>
      <c r="DI95" s="895"/>
      <c r="DJ95" s="895"/>
      <c r="DK95" s="896"/>
      <c r="DL95" s="894"/>
      <c r="DM95" s="895"/>
      <c r="DN95" s="895"/>
      <c r="DO95" s="895"/>
      <c r="DP95" s="896"/>
      <c r="DQ95" s="894"/>
      <c r="DR95" s="895"/>
      <c r="DS95" s="895"/>
      <c r="DT95" s="895"/>
      <c r="DU95" s="896"/>
      <c r="DV95" s="891"/>
      <c r="DW95" s="892"/>
      <c r="DX95" s="892"/>
      <c r="DY95" s="892"/>
      <c r="DZ95" s="893"/>
      <c r="EA95" s="221"/>
    </row>
    <row r="96" spans="1:131" ht="26.25" hidden="1" customHeight="1" x14ac:dyDescent="0.2">
      <c r="A96" s="236"/>
      <c r="B96" s="237"/>
      <c r="C96" s="237"/>
      <c r="D96" s="237"/>
      <c r="E96" s="237"/>
      <c r="F96" s="237"/>
      <c r="G96" s="237"/>
      <c r="H96" s="237"/>
      <c r="I96" s="237"/>
      <c r="J96" s="237"/>
      <c r="K96" s="237"/>
      <c r="L96" s="237"/>
      <c r="M96" s="237"/>
      <c r="N96" s="237"/>
      <c r="O96" s="237"/>
      <c r="P96" s="237"/>
      <c r="Q96" s="238"/>
      <c r="R96" s="238"/>
      <c r="S96" s="238"/>
      <c r="T96" s="238"/>
      <c r="U96" s="238"/>
      <c r="V96" s="238"/>
      <c r="W96" s="238"/>
      <c r="X96" s="238"/>
      <c r="Y96" s="238"/>
      <c r="Z96" s="238"/>
      <c r="AA96" s="238"/>
      <c r="AB96" s="238"/>
      <c r="AC96" s="238"/>
      <c r="AD96" s="238"/>
      <c r="AE96" s="238"/>
      <c r="AF96" s="238"/>
      <c r="AG96" s="238"/>
      <c r="AH96" s="238"/>
      <c r="AI96" s="238"/>
      <c r="AJ96" s="238"/>
      <c r="AK96" s="238"/>
      <c r="AL96" s="238"/>
      <c r="AM96" s="238"/>
      <c r="AN96" s="238"/>
      <c r="AO96" s="238"/>
      <c r="AP96" s="238"/>
      <c r="AQ96" s="238"/>
      <c r="AR96" s="238"/>
      <c r="AS96" s="238"/>
      <c r="AT96" s="238"/>
      <c r="AU96" s="238"/>
      <c r="AV96" s="238"/>
      <c r="AW96" s="238"/>
      <c r="AX96" s="238"/>
      <c r="AY96" s="238"/>
      <c r="AZ96" s="239"/>
      <c r="BA96" s="239"/>
      <c r="BB96" s="239"/>
      <c r="BC96" s="239"/>
      <c r="BD96" s="239"/>
      <c r="BE96" s="232"/>
      <c r="BF96" s="232"/>
      <c r="BG96" s="232"/>
      <c r="BH96" s="232"/>
      <c r="BI96" s="232"/>
      <c r="BJ96" s="232"/>
      <c r="BK96" s="232"/>
      <c r="BL96" s="232"/>
      <c r="BM96" s="232"/>
      <c r="BN96" s="232"/>
      <c r="BO96" s="232"/>
      <c r="BP96" s="232"/>
      <c r="BQ96" s="229">
        <v>90</v>
      </c>
      <c r="BR96" s="234"/>
      <c r="BS96" s="891"/>
      <c r="BT96" s="892"/>
      <c r="BU96" s="892"/>
      <c r="BV96" s="892"/>
      <c r="BW96" s="892"/>
      <c r="BX96" s="892"/>
      <c r="BY96" s="892"/>
      <c r="BZ96" s="892"/>
      <c r="CA96" s="892"/>
      <c r="CB96" s="892"/>
      <c r="CC96" s="892"/>
      <c r="CD96" s="892"/>
      <c r="CE96" s="892"/>
      <c r="CF96" s="892"/>
      <c r="CG96" s="897"/>
      <c r="CH96" s="894"/>
      <c r="CI96" s="895"/>
      <c r="CJ96" s="895"/>
      <c r="CK96" s="895"/>
      <c r="CL96" s="896"/>
      <c r="CM96" s="894"/>
      <c r="CN96" s="895"/>
      <c r="CO96" s="895"/>
      <c r="CP96" s="895"/>
      <c r="CQ96" s="896"/>
      <c r="CR96" s="894"/>
      <c r="CS96" s="895"/>
      <c r="CT96" s="895"/>
      <c r="CU96" s="895"/>
      <c r="CV96" s="896"/>
      <c r="CW96" s="894"/>
      <c r="CX96" s="895"/>
      <c r="CY96" s="895"/>
      <c r="CZ96" s="895"/>
      <c r="DA96" s="896"/>
      <c r="DB96" s="894"/>
      <c r="DC96" s="895"/>
      <c r="DD96" s="895"/>
      <c r="DE96" s="895"/>
      <c r="DF96" s="896"/>
      <c r="DG96" s="894"/>
      <c r="DH96" s="895"/>
      <c r="DI96" s="895"/>
      <c r="DJ96" s="895"/>
      <c r="DK96" s="896"/>
      <c r="DL96" s="894"/>
      <c r="DM96" s="895"/>
      <c r="DN96" s="895"/>
      <c r="DO96" s="895"/>
      <c r="DP96" s="896"/>
      <c r="DQ96" s="894"/>
      <c r="DR96" s="895"/>
      <c r="DS96" s="895"/>
      <c r="DT96" s="895"/>
      <c r="DU96" s="896"/>
      <c r="DV96" s="891"/>
      <c r="DW96" s="892"/>
      <c r="DX96" s="892"/>
      <c r="DY96" s="892"/>
      <c r="DZ96" s="893"/>
      <c r="EA96" s="221"/>
    </row>
    <row r="97" spans="1:131" ht="26.25" hidden="1" customHeight="1" x14ac:dyDescent="0.2">
      <c r="A97" s="236"/>
      <c r="B97" s="237"/>
      <c r="C97" s="237"/>
      <c r="D97" s="237"/>
      <c r="E97" s="237"/>
      <c r="F97" s="237"/>
      <c r="G97" s="237"/>
      <c r="H97" s="237"/>
      <c r="I97" s="237"/>
      <c r="J97" s="237"/>
      <c r="K97" s="237"/>
      <c r="L97" s="237"/>
      <c r="M97" s="237"/>
      <c r="N97" s="237"/>
      <c r="O97" s="237"/>
      <c r="P97" s="237"/>
      <c r="Q97" s="238"/>
      <c r="R97" s="238"/>
      <c r="S97" s="238"/>
      <c r="T97" s="238"/>
      <c r="U97" s="238"/>
      <c r="V97" s="238"/>
      <c r="W97" s="238"/>
      <c r="X97" s="238"/>
      <c r="Y97" s="238"/>
      <c r="Z97" s="238"/>
      <c r="AA97" s="238"/>
      <c r="AB97" s="238"/>
      <c r="AC97" s="238"/>
      <c r="AD97" s="238"/>
      <c r="AE97" s="238"/>
      <c r="AF97" s="238"/>
      <c r="AG97" s="238"/>
      <c r="AH97" s="238"/>
      <c r="AI97" s="238"/>
      <c r="AJ97" s="238"/>
      <c r="AK97" s="238"/>
      <c r="AL97" s="238"/>
      <c r="AM97" s="238"/>
      <c r="AN97" s="238"/>
      <c r="AO97" s="238"/>
      <c r="AP97" s="238"/>
      <c r="AQ97" s="238"/>
      <c r="AR97" s="238"/>
      <c r="AS97" s="238"/>
      <c r="AT97" s="238"/>
      <c r="AU97" s="238"/>
      <c r="AV97" s="238"/>
      <c r="AW97" s="238"/>
      <c r="AX97" s="238"/>
      <c r="AY97" s="238"/>
      <c r="AZ97" s="239"/>
      <c r="BA97" s="239"/>
      <c r="BB97" s="239"/>
      <c r="BC97" s="239"/>
      <c r="BD97" s="239"/>
      <c r="BE97" s="232"/>
      <c r="BF97" s="232"/>
      <c r="BG97" s="232"/>
      <c r="BH97" s="232"/>
      <c r="BI97" s="232"/>
      <c r="BJ97" s="232"/>
      <c r="BK97" s="232"/>
      <c r="BL97" s="232"/>
      <c r="BM97" s="232"/>
      <c r="BN97" s="232"/>
      <c r="BO97" s="232"/>
      <c r="BP97" s="232"/>
      <c r="BQ97" s="229">
        <v>91</v>
      </c>
      <c r="BR97" s="234"/>
      <c r="BS97" s="891"/>
      <c r="BT97" s="892"/>
      <c r="BU97" s="892"/>
      <c r="BV97" s="892"/>
      <c r="BW97" s="892"/>
      <c r="BX97" s="892"/>
      <c r="BY97" s="892"/>
      <c r="BZ97" s="892"/>
      <c r="CA97" s="892"/>
      <c r="CB97" s="892"/>
      <c r="CC97" s="892"/>
      <c r="CD97" s="892"/>
      <c r="CE97" s="892"/>
      <c r="CF97" s="892"/>
      <c r="CG97" s="897"/>
      <c r="CH97" s="894"/>
      <c r="CI97" s="895"/>
      <c r="CJ97" s="895"/>
      <c r="CK97" s="895"/>
      <c r="CL97" s="896"/>
      <c r="CM97" s="894"/>
      <c r="CN97" s="895"/>
      <c r="CO97" s="895"/>
      <c r="CP97" s="895"/>
      <c r="CQ97" s="896"/>
      <c r="CR97" s="894"/>
      <c r="CS97" s="895"/>
      <c r="CT97" s="895"/>
      <c r="CU97" s="895"/>
      <c r="CV97" s="896"/>
      <c r="CW97" s="894"/>
      <c r="CX97" s="895"/>
      <c r="CY97" s="895"/>
      <c r="CZ97" s="895"/>
      <c r="DA97" s="896"/>
      <c r="DB97" s="894"/>
      <c r="DC97" s="895"/>
      <c r="DD97" s="895"/>
      <c r="DE97" s="895"/>
      <c r="DF97" s="896"/>
      <c r="DG97" s="894"/>
      <c r="DH97" s="895"/>
      <c r="DI97" s="895"/>
      <c r="DJ97" s="895"/>
      <c r="DK97" s="896"/>
      <c r="DL97" s="894"/>
      <c r="DM97" s="895"/>
      <c r="DN97" s="895"/>
      <c r="DO97" s="895"/>
      <c r="DP97" s="896"/>
      <c r="DQ97" s="894"/>
      <c r="DR97" s="895"/>
      <c r="DS97" s="895"/>
      <c r="DT97" s="895"/>
      <c r="DU97" s="896"/>
      <c r="DV97" s="891"/>
      <c r="DW97" s="892"/>
      <c r="DX97" s="892"/>
      <c r="DY97" s="892"/>
      <c r="DZ97" s="893"/>
      <c r="EA97" s="221"/>
    </row>
    <row r="98" spans="1:131" ht="26.25" hidden="1" customHeight="1" x14ac:dyDescent="0.2">
      <c r="A98" s="236"/>
      <c r="B98" s="237"/>
      <c r="C98" s="237"/>
      <c r="D98" s="237"/>
      <c r="E98" s="237"/>
      <c r="F98" s="237"/>
      <c r="G98" s="237"/>
      <c r="H98" s="237"/>
      <c r="I98" s="237"/>
      <c r="J98" s="237"/>
      <c r="K98" s="237"/>
      <c r="L98" s="237"/>
      <c r="M98" s="237"/>
      <c r="N98" s="237"/>
      <c r="O98" s="237"/>
      <c r="P98" s="237"/>
      <c r="Q98" s="238"/>
      <c r="R98" s="238"/>
      <c r="S98" s="238"/>
      <c r="T98" s="238"/>
      <c r="U98" s="238"/>
      <c r="V98" s="238"/>
      <c r="W98" s="238"/>
      <c r="X98" s="238"/>
      <c r="Y98" s="238"/>
      <c r="Z98" s="238"/>
      <c r="AA98" s="238"/>
      <c r="AB98" s="238"/>
      <c r="AC98" s="238"/>
      <c r="AD98" s="238"/>
      <c r="AE98" s="238"/>
      <c r="AF98" s="238"/>
      <c r="AG98" s="238"/>
      <c r="AH98" s="238"/>
      <c r="AI98" s="238"/>
      <c r="AJ98" s="238"/>
      <c r="AK98" s="238"/>
      <c r="AL98" s="238"/>
      <c r="AM98" s="238"/>
      <c r="AN98" s="238"/>
      <c r="AO98" s="238"/>
      <c r="AP98" s="238"/>
      <c r="AQ98" s="238"/>
      <c r="AR98" s="238"/>
      <c r="AS98" s="238"/>
      <c r="AT98" s="238"/>
      <c r="AU98" s="238"/>
      <c r="AV98" s="238"/>
      <c r="AW98" s="238"/>
      <c r="AX98" s="238"/>
      <c r="AY98" s="238"/>
      <c r="AZ98" s="239"/>
      <c r="BA98" s="239"/>
      <c r="BB98" s="239"/>
      <c r="BC98" s="239"/>
      <c r="BD98" s="239"/>
      <c r="BE98" s="232"/>
      <c r="BF98" s="232"/>
      <c r="BG98" s="232"/>
      <c r="BH98" s="232"/>
      <c r="BI98" s="232"/>
      <c r="BJ98" s="232"/>
      <c r="BK98" s="232"/>
      <c r="BL98" s="232"/>
      <c r="BM98" s="232"/>
      <c r="BN98" s="232"/>
      <c r="BO98" s="232"/>
      <c r="BP98" s="232"/>
      <c r="BQ98" s="229">
        <v>92</v>
      </c>
      <c r="BR98" s="234"/>
      <c r="BS98" s="891"/>
      <c r="BT98" s="892"/>
      <c r="BU98" s="892"/>
      <c r="BV98" s="892"/>
      <c r="BW98" s="892"/>
      <c r="BX98" s="892"/>
      <c r="BY98" s="892"/>
      <c r="BZ98" s="892"/>
      <c r="CA98" s="892"/>
      <c r="CB98" s="892"/>
      <c r="CC98" s="892"/>
      <c r="CD98" s="892"/>
      <c r="CE98" s="892"/>
      <c r="CF98" s="892"/>
      <c r="CG98" s="897"/>
      <c r="CH98" s="894"/>
      <c r="CI98" s="895"/>
      <c r="CJ98" s="895"/>
      <c r="CK98" s="895"/>
      <c r="CL98" s="896"/>
      <c r="CM98" s="894"/>
      <c r="CN98" s="895"/>
      <c r="CO98" s="895"/>
      <c r="CP98" s="895"/>
      <c r="CQ98" s="896"/>
      <c r="CR98" s="894"/>
      <c r="CS98" s="895"/>
      <c r="CT98" s="895"/>
      <c r="CU98" s="895"/>
      <c r="CV98" s="896"/>
      <c r="CW98" s="894"/>
      <c r="CX98" s="895"/>
      <c r="CY98" s="895"/>
      <c r="CZ98" s="895"/>
      <c r="DA98" s="896"/>
      <c r="DB98" s="894"/>
      <c r="DC98" s="895"/>
      <c r="DD98" s="895"/>
      <c r="DE98" s="895"/>
      <c r="DF98" s="896"/>
      <c r="DG98" s="894"/>
      <c r="DH98" s="895"/>
      <c r="DI98" s="895"/>
      <c r="DJ98" s="895"/>
      <c r="DK98" s="896"/>
      <c r="DL98" s="894"/>
      <c r="DM98" s="895"/>
      <c r="DN98" s="895"/>
      <c r="DO98" s="895"/>
      <c r="DP98" s="896"/>
      <c r="DQ98" s="894"/>
      <c r="DR98" s="895"/>
      <c r="DS98" s="895"/>
      <c r="DT98" s="895"/>
      <c r="DU98" s="896"/>
      <c r="DV98" s="891"/>
      <c r="DW98" s="892"/>
      <c r="DX98" s="892"/>
      <c r="DY98" s="892"/>
      <c r="DZ98" s="893"/>
      <c r="EA98" s="221"/>
    </row>
    <row r="99" spans="1:131" ht="26.25" hidden="1" customHeight="1" x14ac:dyDescent="0.2">
      <c r="A99" s="236"/>
      <c r="B99" s="237"/>
      <c r="C99" s="237"/>
      <c r="D99" s="237"/>
      <c r="E99" s="237"/>
      <c r="F99" s="237"/>
      <c r="G99" s="237"/>
      <c r="H99" s="237"/>
      <c r="I99" s="237"/>
      <c r="J99" s="237"/>
      <c r="K99" s="237"/>
      <c r="L99" s="237"/>
      <c r="M99" s="237"/>
      <c r="N99" s="237"/>
      <c r="O99" s="237"/>
      <c r="P99" s="237"/>
      <c r="Q99" s="238"/>
      <c r="R99" s="238"/>
      <c r="S99" s="238"/>
      <c r="T99" s="238"/>
      <c r="U99" s="238"/>
      <c r="V99" s="238"/>
      <c r="W99" s="238"/>
      <c r="X99" s="238"/>
      <c r="Y99" s="238"/>
      <c r="Z99" s="238"/>
      <c r="AA99" s="238"/>
      <c r="AB99" s="238"/>
      <c r="AC99" s="238"/>
      <c r="AD99" s="238"/>
      <c r="AE99" s="238"/>
      <c r="AF99" s="238"/>
      <c r="AG99" s="238"/>
      <c r="AH99" s="238"/>
      <c r="AI99" s="238"/>
      <c r="AJ99" s="238"/>
      <c r="AK99" s="238"/>
      <c r="AL99" s="238"/>
      <c r="AM99" s="238"/>
      <c r="AN99" s="238"/>
      <c r="AO99" s="238"/>
      <c r="AP99" s="238"/>
      <c r="AQ99" s="238"/>
      <c r="AR99" s="238"/>
      <c r="AS99" s="238"/>
      <c r="AT99" s="238"/>
      <c r="AU99" s="238"/>
      <c r="AV99" s="238"/>
      <c r="AW99" s="238"/>
      <c r="AX99" s="238"/>
      <c r="AY99" s="238"/>
      <c r="AZ99" s="239"/>
      <c r="BA99" s="239"/>
      <c r="BB99" s="239"/>
      <c r="BC99" s="239"/>
      <c r="BD99" s="239"/>
      <c r="BE99" s="232"/>
      <c r="BF99" s="232"/>
      <c r="BG99" s="232"/>
      <c r="BH99" s="232"/>
      <c r="BI99" s="232"/>
      <c r="BJ99" s="232"/>
      <c r="BK99" s="232"/>
      <c r="BL99" s="232"/>
      <c r="BM99" s="232"/>
      <c r="BN99" s="232"/>
      <c r="BO99" s="232"/>
      <c r="BP99" s="232"/>
      <c r="BQ99" s="229">
        <v>93</v>
      </c>
      <c r="BR99" s="234"/>
      <c r="BS99" s="891"/>
      <c r="BT99" s="892"/>
      <c r="BU99" s="892"/>
      <c r="BV99" s="892"/>
      <c r="BW99" s="892"/>
      <c r="BX99" s="892"/>
      <c r="BY99" s="892"/>
      <c r="BZ99" s="892"/>
      <c r="CA99" s="892"/>
      <c r="CB99" s="892"/>
      <c r="CC99" s="892"/>
      <c r="CD99" s="892"/>
      <c r="CE99" s="892"/>
      <c r="CF99" s="892"/>
      <c r="CG99" s="897"/>
      <c r="CH99" s="894"/>
      <c r="CI99" s="895"/>
      <c r="CJ99" s="895"/>
      <c r="CK99" s="895"/>
      <c r="CL99" s="896"/>
      <c r="CM99" s="894"/>
      <c r="CN99" s="895"/>
      <c r="CO99" s="895"/>
      <c r="CP99" s="895"/>
      <c r="CQ99" s="896"/>
      <c r="CR99" s="894"/>
      <c r="CS99" s="895"/>
      <c r="CT99" s="895"/>
      <c r="CU99" s="895"/>
      <c r="CV99" s="896"/>
      <c r="CW99" s="894"/>
      <c r="CX99" s="895"/>
      <c r="CY99" s="895"/>
      <c r="CZ99" s="895"/>
      <c r="DA99" s="896"/>
      <c r="DB99" s="894"/>
      <c r="DC99" s="895"/>
      <c r="DD99" s="895"/>
      <c r="DE99" s="895"/>
      <c r="DF99" s="896"/>
      <c r="DG99" s="894"/>
      <c r="DH99" s="895"/>
      <c r="DI99" s="895"/>
      <c r="DJ99" s="895"/>
      <c r="DK99" s="896"/>
      <c r="DL99" s="894"/>
      <c r="DM99" s="895"/>
      <c r="DN99" s="895"/>
      <c r="DO99" s="895"/>
      <c r="DP99" s="896"/>
      <c r="DQ99" s="894"/>
      <c r="DR99" s="895"/>
      <c r="DS99" s="895"/>
      <c r="DT99" s="895"/>
      <c r="DU99" s="896"/>
      <c r="DV99" s="891"/>
      <c r="DW99" s="892"/>
      <c r="DX99" s="892"/>
      <c r="DY99" s="892"/>
      <c r="DZ99" s="893"/>
      <c r="EA99" s="221"/>
    </row>
    <row r="100" spans="1:131" ht="26.25" hidden="1" customHeight="1" x14ac:dyDescent="0.2">
      <c r="A100" s="236"/>
      <c r="B100" s="237"/>
      <c r="C100" s="237"/>
      <c r="D100" s="237"/>
      <c r="E100" s="237"/>
      <c r="F100" s="237"/>
      <c r="G100" s="237"/>
      <c r="H100" s="237"/>
      <c r="I100" s="237"/>
      <c r="J100" s="237"/>
      <c r="K100" s="237"/>
      <c r="L100" s="237"/>
      <c r="M100" s="237"/>
      <c r="N100" s="237"/>
      <c r="O100" s="237"/>
      <c r="P100" s="237"/>
      <c r="Q100" s="238"/>
      <c r="R100" s="238"/>
      <c r="S100" s="238"/>
      <c r="T100" s="238"/>
      <c r="U100" s="238"/>
      <c r="V100" s="238"/>
      <c r="W100" s="238"/>
      <c r="X100" s="238"/>
      <c r="Y100" s="238"/>
      <c r="Z100" s="238"/>
      <c r="AA100" s="238"/>
      <c r="AB100" s="238"/>
      <c r="AC100" s="238"/>
      <c r="AD100" s="238"/>
      <c r="AE100" s="238"/>
      <c r="AF100" s="238"/>
      <c r="AG100" s="238"/>
      <c r="AH100" s="238"/>
      <c r="AI100" s="238"/>
      <c r="AJ100" s="238"/>
      <c r="AK100" s="238"/>
      <c r="AL100" s="238"/>
      <c r="AM100" s="238"/>
      <c r="AN100" s="238"/>
      <c r="AO100" s="238"/>
      <c r="AP100" s="238"/>
      <c r="AQ100" s="238"/>
      <c r="AR100" s="238"/>
      <c r="AS100" s="238"/>
      <c r="AT100" s="238"/>
      <c r="AU100" s="238"/>
      <c r="AV100" s="238"/>
      <c r="AW100" s="238"/>
      <c r="AX100" s="238"/>
      <c r="AY100" s="238"/>
      <c r="AZ100" s="239"/>
      <c r="BA100" s="239"/>
      <c r="BB100" s="239"/>
      <c r="BC100" s="239"/>
      <c r="BD100" s="239"/>
      <c r="BE100" s="232"/>
      <c r="BF100" s="232"/>
      <c r="BG100" s="232"/>
      <c r="BH100" s="232"/>
      <c r="BI100" s="232"/>
      <c r="BJ100" s="232"/>
      <c r="BK100" s="232"/>
      <c r="BL100" s="232"/>
      <c r="BM100" s="232"/>
      <c r="BN100" s="232"/>
      <c r="BO100" s="232"/>
      <c r="BP100" s="232"/>
      <c r="BQ100" s="229">
        <v>94</v>
      </c>
      <c r="BR100" s="234"/>
      <c r="BS100" s="891"/>
      <c r="BT100" s="892"/>
      <c r="BU100" s="892"/>
      <c r="BV100" s="892"/>
      <c r="BW100" s="892"/>
      <c r="BX100" s="892"/>
      <c r="BY100" s="892"/>
      <c r="BZ100" s="892"/>
      <c r="CA100" s="892"/>
      <c r="CB100" s="892"/>
      <c r="CC100" s="892"/>
      <c r="CD100" s="892"/>
      <c r="CE100" s="892"/>
      <c r="CF100" s="892"/>
      <c r="CG100" s="897"/>
      <c r="CH100" s="894"/>
      <c r="CI100" s="895"/>
      <c r="CJ100" s="895"/>
      <c r="CK100" s="895"/>
      <c r="CL100" s="896"/>
      <c r="CM100" s="894"/>
      <c r="CN100" s="895"/>
      <c r="CO100" s="895"/>
      <c r="CP100" s="895"/>
      <c r="CQ100" s="896"/>
      <c r="CR100" s="894"/>
      <c r="CS100" s="895"/>
      <c r="CT100" s="895"/>
      <c r="CU100" s="895"/>
      <c r="CV100" s="896"/>
      <c r="CW100" s="894"/>
      <c r="CX100" s="895"/>
      <c r="CY100" s="895"/>
      <c r="CZ100" s="895"/>
      <c r="DA100" s="896"/>
      <c r="DB100" s="894"/>
      <c r="DC100" s="895"/>
      <c r="DD100" s="895"/>
      <c r="DE100" s="895"/>
      <c r="DF100" s="896"/>
      <c r="DG100" s="894"/>
      <c r="DH100" s="895"/>
      <c r="DI100" s="895"/>
      <c r="DJ100" s="895"/>
      <c r="DK100" s="896"/>
      <c r="DL100" s="894"/>
      <c r="DM100" s="895"/>
      <c r="DN100" s="895"/>
      <c r="DO100" s="895"/>
      <c r="DP100" s="896"/>
      <c r="DQ100" s="894"/>
      <c r="DR100" s="895"/>
      <c r="DS100" s="895"/>
      <c r="DT100" s="895"/>
      <c r="DU100" s="896"/>
      <c r="DV100" s="891"/>
      <c r="DW100" s="892"/>
      <c r="DX100" s="892"/>
      <c r="DY100" s="892"/>
      <c r="DZ100" s="893"/>
      <c r="EA100" s="221"/>
    </row>
    <row r="101" spans="1:131" ht="26.25" hidden="1" customHeight="1" x14ac:dyDescent="0.2">
      <c r="A101" s="236"/>
      <c r="B101" s="237"/>
      <c r="C101" s="237"/>
      <c r="D101" s="237"/>
      <c r="E101" s="237"/>
      <c r="F101" s="237"/>
      <c r="G101" s="237"/>
      <c r="H101" s="237"/>
      <c r="I101" s="237"/>
      <c r="J101" s="237"/>
      <c r="K101" s="237"/>
      <c r="L101" s="237"/>
      <c r="M101" s="237"/>
      <c r="N101" s="237"/>
      <c r="O101" s="237"/>
      <c r="P101" s="237"/>
      <c r="Q101" s="238"/>
      <c r="R101" s="238"/>
      <c r="S101" s="238"/>
      <c r="T101" s="238"/>
      <c r="U101" s="238"/>
      <c r="V101" s="238"/>
      <c r="W101" s="238"/>
      <c r="X101" s="238"/>
      <c r="Y101" s="238"/>
      <c r="Z101" s="238"/>
      <c r="AA101" s="238"/>
      <c r="AB101" s="238"/>
      <c r="AC101" s="238"/>
      <c r="AD101" s="238"/>
      <c r="AE101" s="238"/>
      <c r="AF101" s="238"/>
      <c r="AG101" s="238"/>
      <c r="AH101" s="238"/>
      <c r="AI101" s="238"/>
      <c r="AJ101" s="238"/>
      <c r="AK101" s="238"/>
      <c r="AL101" s="238"/>
      <c r="AM101" s="238"/>
      <c r="AN101" s="238"/>
      <c r="AO101" s="238"/>
      <c r="AP101" s="238"/>
      <c r="AQ101" s="238"/>
      <c r="AR101" s="238"/>
      <c r="AS101" s="238"/>
      <c r="AT101" s="238"/>
      <c r="AU101" s="238"/>
      <c r="AV101" s="238"/>
      <c r="AW101" s="238"/>
      <c r="AX101" s="238"/>
      <c r="AY101" s="238"/>
      <c r="AZ101" s="239"/>
      <c r="BA101" s="239"/>
      <c r="BB101" s="239"/>
      <c r="BC101" s="239"/>
      <c r="BD101" s="239"/>
      <c r="BE101" s="232"/>
      <c r="BF101" s="232"/>
      <c r="BG101" s="232"/>
      <c r="BH101" s="232"/>
      <c r="BI101" s="232"/>
      <c r="BJ101" s="232"/>
      <c r="BK101" s="232"/>
      <c r="BL101" s="232"/>
      <c r="BM101" s="232"/>
      <c r="BN101" s="232"/>
      <c r="BO101" s="232"/>
      <c r="BP101" s="232"/>
      <c r="BQ101" s="229">
        <v>95</v>
      </c>
      <c r="BR101" s="234"/>
      <c r="BS101" s="891"/>
      <c r="BT101" s="892"/>
      <c r="BU101" s="892"/>
      <c r="BV101" s="892"/>
      <c r="BW101" s="892"/>
      <c r="BX101" s="892"/>
      <c r="BY101" s="892"/>
      <c r="BZ101" s="892"/>
      <c r="CA101" s="892"/>
      <c r="CB101" s="892"/>
      <c r="CC101" s="892"/>
      <c r="CD101" s="892"/>
      <c r="CE101" s="892"/>
      <c r="CF101" s="892"/>
      <c r="CG101" s="897"/>
      <c r="CH101" s="894"/>
      <c r="CI101" s="895"/>
      <c r="CJ101" s="895"/>
      <c r="CK101" s="895"/>
      <c r="CL101" s="896"/>
      <c r="CM101" s="894"/>
      <c r="CN101" s="895"/>
      <c r="CO101" s="895"/>
      <c r="CP101" s="895"/>
      <c r="CQ101" s="896"/>
      <c r="CR101" s="894"/>
      <c r="CS101" s="895"/>
      <c r="CT101" s="895"/>
      <c r="CU101" s="895"/>
      <c r="CV101" s="896"/>
      <c r="CW101" s="894"/>
      <c r="CX101" s="895"/>
      <c r="CY101" s="895"/>
      <c r="CZ101" s="895"/>
      <c r="DA101" s="896"/>
      <c r="DB101" s="894"/>
      <c r="DC101" s="895"/>
      <c r="DD101" s="895"/>
      <c r="DE101" s="895"/>
      <c r="DF101" s="896"/>
      <c r="DG101" s="894"/>
      <c r="DH101" s="895"/>
      <c r="DI101" s="895"/>
      <c r="DJ101" s="895"/>
      <c r="DK101" s="896"/>
      <c r="DL101" s="894"/>
      <c r="DM101" s="895"/>
      <c r="DN101" s="895"/>
      <c r="DO101" s="895"/>
      <c r="DP101" s="896"/>
      <c r="DQ101" s="894"/>
      <c r="DR101" s="895"/>
      <c r="DS101" s="895"/>
      <c r="DT101" s="895"/>
      <c r="DU101" s="896"/>
      <c r="DV101" s="891"/>
      <c r="DW101" s="892"/>
      <c r="DX101" s="892"/>
      <c r="DY101" s="892"/>
      <c r="DZ101" s="893"/>
      <c r="EA101" s="221"/>
    </row>
    <row r="102" spans="1:131" ht="26.25" customHeight="1" thickBot="1" x14ac:dyDescent="0.25">
      <c r="A102" s="236"/>
      <c r="B102" s="237"/>
      <c r="C102" s="237"/>
      <c r="D102" s="237"/>
      <c r="E102" s="237"/>
      <c r="F102" s="237"/>
      <c r="G102" s="237"/>
      <c r="H102" s="237"/>
      <c r="I102" s="237"/>
      <c r="J102" s="237"/>
      <c r="K102" s="237"/>
      <c r="L102" s="237"/>
      <c r="M102" s="237"/>
      <c r="N102" s="237"/>
      <c r="O102" s="237"/>
      <c r="P102" s="237"/>
      <c r="Q102" s="238"/>
      <c r="R102" s="238"/>
      <c r="S102" s="238"/>
      <c r="T102" s="238"/>
      <c r="U102" s="238"/>
      <c r="V102" s="238"/>
      <c r="W102" s="238"/>
      <c r="X102" s="238"/>
      <c r="Y102" s="238"/>
      <c r="Z102" s="238"/>
      <c r="AA102" s="238"/>
      <c r="AB102" s="238"/>
      <c r="AC102" s="238"/>
      <c r="AD102" s="238"/>
      <c r="AE102" s="238"/>
      <c r="AF102" s="238"/>
      <c r="AG102" s="238"/>
      <c r="AH102" s="238"/>
      <c r="AI102" s="238"/>
      <c r="AJ102" s="238"/>
      <c r="AK102" s="238"/>
      <c r="AL102" s="238"/>
      <c r="AM102" s="238"/>
      <c r="AN102" s="238"/>
      <c r="AO102" s="238"/>
      <c r="AP102" s="238"/>
      <c r="AQ102" s="238"/>
      <c r="AR102" s="238"/>
      <c r="AS102" s="238"/>
      <c r="AT102" s="238"/>
      <c r="AU102" s="238"/>
      <c r="AV102" s="238"/>
      <c r="AW102" s="238"/>
      <c r="AX102" s="238"/>
      <c r="AY102" s="238"/>
      <c r="AZ102" s="239"/>
      <c r="BA102" s="239"/>
      <c r="BB102" s="239"/>
      <c r="BC102" s="239"/>
      <c r="BD102" s="239"/>
      <c r="BE102" s="232"/>
      <c r="BF102" s="232"/>
      <c r="BG102" s="232"/>
      <c r="BH102" s="232"/>
      <c r="BI102" s="232"/>
      <c r="BJ102" s="232"/>
      <c r="BK102" s="232"/>
      <c r="BL102" s="232"/>
      <c r="BM102" s="232"/>
      <c r="BN102" s="232"/>
      <c r="BO102" s="232"/>
      <c r="BP102" s="232"/>
      <c r="BQ102" s="231" t="s">
        <v>394</v>
      </c>
      <c r="BR102" s="821" t="s">
        <v>420</v>
      </c>
      <c r="BS102" s="822"/>
      <c r="BT102" s="822"/>
      <c r="BU102" s="822"/>
      <c r="BV102" s="822"/>
      <c r="BW102" s="822"/>
      <c r="BX102" s="822"/>
      <c r="BY102" s="822"/>
      <c r="BZ102" s="822"/>
      <c r="CA102" s="822"/>
      <c r="CB102" s="822"/>
      <c r="CC102" s="822"/>
      <c r="CD102" s="822"/>
      <c r="CE102" s="822"/>
      <c r="CF102" s="822"/>
      <c r="CG102" s="823"/>
      <c r="CH102" s="919"/>
      <c r="CI102" s="920"/>
      <c r="CJ102" s="920"/>
      <c r="CK102" s="920"/>
      <c r="CL102" s="921"/>
      <c r="CM102" s="919"/>
      <c r="CN102" s="920"/>
      <c r="CO102" s="920"/>
      <c r="CP102" s="920"/>
      <c r="CQ102" s="921"/>
      <c r="CR102" s="922"/>
      <c r="CS102" s="884"/>
      <c r="CT102" s="884"/>
      <c r="CU102" s="884"/>
      <c r="CV102" s="923"/>
      <c r="CW102" s="922"/>
      <c r="CX102" s="884"/>
      <c r="CY102" s="884"/>
      <c r="CZ102" s="884"/>
      <c r="DA102" s="923"/>
      <c r="DB102" s="922"/>
      <c r="DC102" s="884"/>
      <c r="DD102" s="884"/>
      <c r="DE102" s="884"/>
      <c r="DF102" s="923"/>
      <c r="DG102" s="922"/>
      <c r="DH102" s="884"/>
      <c r="DI102" s="884"/>
      <c r="DJ102" s="884"/>
      <c r="DK102" s="923"/>
      <c r="DL102" s="922"/>
      <c r="DM102" s="884"/>
      <c r="DN102" s="884"/>
      <c r="DO102" s="884"/>
      <c r="DP102" s="923"/>
      <c r="DQ102" s="922"/>
      <c r="DR102" s="884"/>
      <c r="DS102" s="884"/>
      <c r="DT102" s="884"/>
      <c r="DU102" s="923"/>
      <c r="DV102" s="821"/>
      <c r="DW102" s="822"/>
      <c r="DX102" s="822"/>
      <c r="DY102" s="822"/>
      <c r="DZ102" s="946"/>
      <c r="EA102" s="221"/>
    </row>
    <row r="103" spans="1:131" ht="26.25" customHeight="1" x14ac:dyDescent="0.2">
      <c r="A103" s="236"/>
      <c r="B103" s="237"/>
      <c r="C103" s="237"/>
      <c r="D103" s="237"/>
      <c r="E103" s="237"/>
      <c r="F103" s="237"/>
      <c r="G103" s="237"/>
      <c r="H103" s="237"/>
      <c r="I103" s="237"/>
      <c r="J103" s="237"/>
      <c r="K103" s="237"/>
      <c r="L103" s="237"/>
      <c r="M103" s="237"/>
      <c r="N103" s="237"/>
      <c r="O103" s="237"/>
      <c r="P103" s="237"/>
      <c r="Q103" s="238"/>
      <c r="R103" s="238"/>
      <c r="S103" s="238"/>
      <c r="T103" s="238"/>
      <c r="U103" s="238"/>
      <c r="V103" s="238"/>
      <c r="W103" s="238"/>
      <c r="X103" s="238"/>
      <c r="Y103" s="238"/>
      <c r="Z103" s="238"/>
      <c r="AA103" s="238"/>
      <c r="AB103" s="238"/>
      <c r="AC103" s="238"/>
      <c r="AD103" s="238"/>
      <c r="AE103" s="238"/>
      <c r="AF103" s="238"/>
      <c r="AG103" s="238"/>
      <c r="AH103" s="238"/>
      <c r="AI103" s="238"/>
      <c r="AJ103" s="238"/>
      <c r="AK103" s="238"/>
      <c r="AL103" s="238"/>
      <c r="AM103" s="238"/>
      <c r="AN103" s="238"/>
      <c r="AO103" s="238"/>
      <c r="AP103" s="238"/>
      <c r="AQ103" s="238"/>
      <c r="AR103" s="238"/>
      <c r="AS103" s="238"/>
      <c r="AT103" s="238"/>
      <c r="AU103" s="238"/>
      <c r="AV103" s="238"/>
      <c r="AW103" s="238"/>
      <c r="AX103" s="238"/>
      <c r="AY103" s="238"/>
      <c r="AZ103" s="239"/>
      <c r="BA103" s="239"/>
      <c r="BB103" s="239"/>
      <c r="BC103" s="239"/>
      <c r="BD103" s="239"/>
      <c r="BE103" s="232"/>
      <c r="BF103" s="232"/>
      <c r="BG103" s="232"/>
      <c r="BH103" s="232"/>
      <c r="BI103" s="232"/>
      <c r="BJ103" s="232"/>
      <c r="BK103" s="232"/>
      <c r="BL103" s="232"/>
      <c r="BM103" s="232"/>
      <c r="BN103" s="232"/>
      <c r="BO103" s="232"/>
      <c r="BP103" s="232"/>
      <c r="BQ103" s="947" t="s">
        <v>421</v>
      </c>
      <c r="BR103" s="947"/>
      <c r="BS103" s="947"/>
      <c r="BT103" s="947"/>
      <c r="BU103" s="947"/>
      <c r="BV103" s="947"/>
      <c r="BW103" s="947"/>
      <c r="BX103" s="947"/>
      <c r="BY103" s="947"/>
      <c r="BZ103" s="947"/>
      <c r="CA103" s="947"/>
      <c r="CB103" s="947"/>
      <c r="CC103" s="947"/>
      <c r="CD103" s="947"/>
      <c r="CE103" s="947"/>
      <c r="CF103" s="947"/>
      <c r="CG103" s="947"/>
      <c r="CH103" s="947"/>
      <c r="CI103" s="947"/>
      <c r="CJ103" s="947"/>
      <c r="CK103" s="947"/>
      <c r="CL103" s="947"/>
      <c r="CM103" s="947"/>
      <c r="CN103" s="947"/>
      <c r="CO103" s="947"/>
      <c r="CP103" s="947"/>
      <c r="CQ103" s="947"/>
      <c r="CR103" s="947"/>
      <c r="CS103" s="947"/>
      <c r="CT103" s="947"/>
      <c r="CU103" s="947"/>
      <c r="CV103" s="947"/>
      <c r="CW103" s="947"/>
      <c r="CX103" s="947"/>
      <c r="CY103" s="947"/>
      <c r="CZ103" s="947"/>
      <c r="DA103" s="947"/>
      <c r="DB103" s="947"/>
      <c r="DC103" s="947"/>
      <c r="DD103" s="947"/>
      <c r="DE103" s="947"/>
      <c r="DF103" s="947"/>
      <c r="DG103" s="947"/>
      <c r="DH103" s="947"/>
      <c r="DI103" s="947"/>
      <c r="DJ103" s="947"/>
      <c r="DK103" s="947"/>
      <c r="DL103" s="947"/>
      <c r="DM103" s="947"/>
      <c r="DN103" s="947"/>
      <c r="DO103" s="947"/>
      <c r="DP103" s="947"/>
      <c r="DQ103" s="947"/>
      <c r="DR103" s="947"/>
      <c r="DS103" s="947"/>
      <c r="DT103" s="947"/>
      <c r="DU103" s="947"/>
      <c r="DV103" s="947"/>
      <c r="DW103" s="947"/>
      <c r="DX103" s="947"/>
      <c r="DY103" s="947"/>
      <c r="DZ103" s="947"/>
      <c r="EA103" s="221"/>
    </row>
    <row r="104" spans="1:131" ht="26.25" customHeight="1" x14ac:dyDescent="0.2">
      <c r="A104" s="236"/>
      <c r="B104" s="237"/>
      <c r="C104" s="237"/>
      <c r="D104" s="237"/>
      <c r="E104" s="237"/>
      <c r="F104" s="237"/>
      <c r="G104" s="237"/>
      <c r="H104" s="237"/>
      <c r="I104" s="237"/>
      <c r="J104" s="237"/>
      <c r="K104" s="237"/>
      <c r="L104" s="237"/>
      <c r="M104" s="237"/>
      <c r="N104" s="237"/>
      <c r="O104" s="237"/>
      <c r="P104" s="237"/>
      <c r="Q104" s="238"/>
      <c r="R104" s="238"/>
      <c r="S104" s="238"/>
      <c r="T104" s="238"/>
      <c r="U104" s="238"/>
      <c r="V104" s="238"/>
      <c r="W104" s="238"/>
      <c r="X104" s="238"/>
      <c r="Y104" s="238"/>
      <c r="Z104" s="238"/>
      <c r="AA104" s="238"/>
      <c r="AB104" s="238"/>
      <c r="AC104" s="238"/>
      <c r="AD104" s="238"/>
      <c r="AE104" s="238"/>
      <c r="AF104" s="238"/>
      <c r="AG104" s="238"/>
      <c r="AH104" s="238"/>
      <c r="AI104" s="238"/>
      <c r="AJ104" s="238"/>
      <c r="AK104" s="238"/>
      <c r="AL104" s="238"/>
      <c r="AM104" s="238"/>
      <c r="AN104" s="238"/>
      <c r="AO104" s="238"/>
      <c r="AP104" s="238"/>
      <c r="AQ104" s="238"/>
      <c r="AR104" s="238"/>
      <c r="AS104" s="238"/>
      <c r="AT104" s="238"/>
      <c r="AU104" s="238"/>
      <c r="AV104" s="238"/>
      <c r="AW104" s="238"/>
      <c r="AX104" s="238"/>
      <c r="AY104" s="238"/>
      <c r="AZ104" s="239"/>
      <c r="BA104" s="239"/>
      <c r="BB104" s="239"/>
      <c r="BC104" s="239"/>
      <c r="BD104" s="239"/>
      <c r="BE104" s="232"/>
      <c r="BF104" s="232"/>
      <c r="BG104" s="232"/>
      <c r="BH104" s="232"/>
      <c r="BI104" s="232"/>
      <c r="BJ104" s="232"/>
      <c r="BK104" s="232"/>
      <c r="BL104" s="232"/>
      <c r="BM104" s="232"/>
      <c r="BN104" s="232"/>
      <c r="BO104" s="232"/>
      <c r="BP104" s="232"/>
      <c r="BQ104" s="948" t="s">
        <v>422</v>
      </c>
      <c r="BR104" s="948"/>
      <c r="BS104" s="948"/>
      <c r="BT104" s="948"/>
      <c r="BU104" s="948"/>
      <c r="BV104" s="948"/>
      <c r="BW104" s="948"/>
      <c r="BX104" s="948"/>
      <c r="BY104" s="948"/>
      <c r="BZ104" s="948"/>
      <c r="CA104" s="948"/>
      <c r="CB104" s="948"/>
      <c r="CC104" s="948"/>
      <c r="CD104" s="948"/>
      <c r="CE104" s="948"/>
      <c r="CF104" s="948"/>
      <c r="CG104" s="948"/>
      <c r="CH104" s="948"/>
      <c r="CI104" s="948"/>
      <c r="CJ104" s="948"/>
      <c r="CK104" s="948"/>
      <c r="CL104" s="948"/>
      <c r="CM104" s="948"/>
      <c r="CN104" s="948"/>
      <c r="CO104" s="948"/>
      <c r="CP104" s="948"/>
      <c r="CQ104" s="948"/>
      <c r="CR104" s="948"/>
      <c r="CS104" s="948"/>
      <c r="CT104" s="948"/>
      <c r="CU104" s="948"/>
      <c r="CV104" s="948"/>
      <c r="CW104" s="948"/>
      <c r="CX104" s="948"/>
      <c r="CY104" s="948"/>
      <c r="CZ104" s="948"/>
      <c r="DA104" s="948"/>
      <c r="DB104" s="948"/>
      <c r="DC104" s="948"/>
      <c r="DD104" s="948"/>
      <c r="DE104" s="948"/>
      <c r="DF104" s="948"/>
      <c r="DG104" s="948"/>
      <c r="DH104" s="948"/>
      <c r="DI104" s="948"/>
      <c r="DJ104" s="948"/>
      <c r="DK104" s="948"/>
      <c r="DL104" s="948"/>
      <c r="DM104" s="948"/>
      <c r="DN104" s="948"/>
      <c r="DO104" s="948"/>
      <c r="DP104" s="948"/>
      <c r="DQ104" s="948"/>
      <c r="DR104" s="948"/>
      <c r="DS104" s="948"/>
      <c r="DT104" s="948"/>
      <c r="DU104" s="948"/>
      <c r="DV104" s="948"/>
      <c r="DW104" s="948"/>
      <c r="DX104" s="948"/>
      <c r="DY104" s="948"/>
      <c r="DZ104" s="948"/>
      <c r="EA104" s="221"/>
    </row>
    <row r="105" spans="1:131" ht="11.25" customHeight="1" x14ac:dyDescent="0.2">
      <c r="A105" s="232"/>
      <c r="B105" s="232"/>
      <c r="C105" s="232"/>
      <c r="D105" s="232"/>
      <c r="E105" s="232"/>
      <c r="F105" s="232"/>
      <c r="G105" s="232"/>
      <c r="H105" s="232"/>
      <c r="I105" s="232"/>
      <c r="J105" s="232"/>
      <c r="K105" s="232"/>
      <c r="L105" s="232"/>
      <c r="M105" s="232"/>
      <c r="N105" s="232"/>
      <c r="O105" s="232"/>
      <c r="P105" s="232"/>
      <c r="Q105" s="232"/>
      <c r="R105" s="232"/>
      <c r="S105" s="232"/>
      <c r="T105" s="232"/>
      <c r="U105" s="232"/>
      <c r="V105" s="232"/>
      <c r="W105" s="232"/>
      <c r="X105" s="232"/>
      <c r="Y105" s="232"/>
      <c r="Z105" s="232"/>
      <c r="AA105" s="232"/>
      <c r="AB105" s="232"/>
      <c r="AC105" s="232"/>
      <c r="AD105" s="232"/>
      <c r="AE105" s="232"/>
      <c r="AF105" s="232"/>
      <c r="AG105" s="232"/>
      <c r="AH105" s="232"/>
      <c r="AI105" s="232"/>
      <c r="AJ105" s="232"/>
      <c r="AK105" s="232"/>
      <c r="AL105" s="232"/>
      <c r="AM105" s="232"/>
      <c r="AN105" s="232"/>
      <c r="AO105" s="232"/>
      <c r="AP105" s="232"/>
      <c r="AQ105" s="232"/>
      <c r="AR105" s="232"/>
      <c r="AS105" s="232"/>
      <c r="AT105" s="232"/>
      <c r="AU105" s="232"/>
      <c r="AV105" s="232"/>
      <c r="AW105" s="232"/>
      <c r="AX105" s="232"/>
      <c r="AY105" s="232"/>
      <c r="AZ105" s="232"/>
      <c r="BA105" s="232"/>
      <c r="BB105" s="232"/>
      <c r="BC105" s="232"/>
      <c r="BD105" s="232"/>
      <c r="BE105" s="232"/>
      <c r="BF105" s="232"/>
      <c r="BG105" s="232"/>
      <c r="BH105" s="232"/>
      <c r="BI105" s="232"/>
      <c r="BJ105" s="232"/>
      <c r="BK105" s="232"/>
      <c r="BL105" s="232"/>
      <c r="BM105" s="232"/>
      <c r="BN105" s="232"/>
      <c r="BO105" s="232"/>
      <c r="BP105" s="232"/>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221"/>
    </row>
    <row r="106" spans="1:131" ht="11.25" customHeight="1" x14ac:dyDescent="0.2">
      <c r="A106" s="232"/>
      <c r="B106" s="232"/>
      <c r="C106" s="232"/>
      <c r="D106" s="232"/>
      <c r="E106" s="232"/>
      <c r="F106" s="232"/>
      <c r="G106" s="232"/>
      <c r="H106" s="232"/>
      <c r="I106" s="232"/>
      <c r="J106" s="232"/>
      <c r="K106" s="232"/>
      <c r="L106" s="232"/>
      <c r="M106" s="232"/>
      <c r="N106" s="232"/>
      <c r="O106" s="232"/>
      <c r="P106" s="232"/>
      <c r="Q106" s="232"/>
      <c r="R106" s="232"/>
      <c r="S106" s="232"/>
      <c r="T106" s="232"/>
      <c r="U106" s="232"/>
      <c r="V106" s="232"/>
      <c r="W106" s="232"/>
      <c r="X106" s="232"/>
      <c r="Y106" s="232"/>
      <c r="Z106" s="232"/>
      <c r="AA106" s="232"/>
      <c r="AB106" s="232"/>
      <c r="AC106" s="232"/>
      <c r="AD106" s="232"/>
      <c r="AE106" s="232"/>
      <c r="AF106" s="232"/>
      <c r="AG106" s="232"/>
      <c r="AH106" s="232"/>
      <c r="AI106" s="232"/>
      <c r="AJ106" s="232"/>
      <c r="AK106" s="232"/>
      <c r="AL106" s="232"/>
      <c r="AM106" s="232"/>
      <c r="AN106" s="232"/>
      <c r="AO106" s="232"/>
      <c r="AP106" s="232"/>
      <c r="AQ106" s="232"/>
      <c r="AR106" s="232"/>
      <c r="AS106" s="232"/>
      <c r="AT106" s="232"/>
      <c r="AU106" s="232"/>
      <c r="AV106" s="232"/>
      <c r="AW106" s="232"/>
      <c r="AX106" s="232"/>
      <c r="AY106" s="232"/>
      <c r="AZ106" s="232"/>
      <c r="BA106" s="232"/>
      <c r="BB106" s="232"/>
      <c r="BC106" s="232"/>
      <c r="BD106" s="232"/>
      <c r="BE106" s="232"/>
      <c r="BF106" s="232"/>
      <c r="BG106" s="232"/>
      <c r="BH106" s="232"/>
      <c r="BI106" s="232"/>
      <c r="BJ106" s="232"/>
      <c r="BK106" s="232"/>
      <c r="BL106" s="232"/>
      <c r="BM106" s="232"/>
      <c r="BN106" s="232"/>
      <c r="BO106" s="232"/>
      <c r="BP106" s="232"/>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221"/>
    </row>
    <row r="107" spans="1:131" s="221" customFormat="1" ht="26.25" customHeight="1" thickBot="1" x14ac:dyDescent="0.25">
      <c r="A107" s="240" t="s">
        <v>423</v>
      </c>
      <c r="B107" s="241"/>
      <c r="C107" s="241"/>
      <c r="D107" s="241"/>
      <c r="E107" s="241"/>
      <c r="F107" s="241"/>
      <c r="G107" s="241"/>
      <c r="H107" s="241"/>
      <c r="I107" s="241"/>
      <c r="J107" s="241"/>
      <c r="K107" s="241"/>
      <c r="L107" s="241"/>
      <c r="M107" s="241"/>
      <c r="N107" s="241"/>
      <c r="O107" s="241"/>
      <c r="P107" s="241"/>
      <c r="Q107" s="241"/>
      <c r="R107" s="241"/>
      <c r="S107" s="241"/>
      <c r="T107" s="241"/>
      <c r="U107" s="241"/>
      <c r="V107" s="241"/>
      <c r="W107" s="241"/>
      <c r="X107" s="241"/>
      <c r="Y107" s="241"/>
      <c r="Z107" s="241"/>
      <c r="AA107" s="241"/>
      <c r="AB107" s="241"/>
      <c r="AC107" s="241"/>
      <c r="AD107" s="241"/>
      <c r="AE107" s="241"/>
      <c r="AF107" s="241"/>
      <c r="AG107" s="241"/>
      <c r="AH107" s="241"/>
      <c r="AI107" s="241"/>
      <c r="AJ107" s="241"/>
      <c r="AK107" s="241"/>
      <c r="AL107" s="241"/>
      <c r="AM107" s="241"/>
      <c r="AN107" s="241"/>
      <c r="AO107" s="241"/>
      <c r="AP107" s="241"/>
      <c r="AQ107" s="241"/>
      <c r="AR107" s="241"/>
      <c r="AS107" s="241"/>
      <c r="AT107" s="241"/>
      <c r="AU107" s="240" t="s">
        <v>424</v>
      </c>
      <c r="AV107" s="241"/>
      <c r="AW107" s="241"/>
      <c r="AX107" s="241"/>
      <c r="AY107" s="241"/>
      <c r="AZ107" s="241"/>
      <c r="BA107" s="241"/>
      <c r="BB107" s="241"/>
      <c r="BC107" s="241"/>
      <c r="BD107" s="241"/>
      <c r="BE107" s="241"/>
      <c r="BF107" s="241"/>
      <c r="BG107" s="241"/>
      <c r="BH107" s="241"/>
      <c r="BI107" s="241"/>
      <c r="BJ107" s="241"/>
      <c r="BK107" s="241"/>
      <c r="BL107" s="241"/>
      <c r="BM107" s="241"/>
      <c r="BN107" s="241"/>
      <c r="BO107" s="241"/>
      <c r="BP107" s="241"/>
      <c r="BQ107" s="241"/>
      <c r="BR107" s="241"/>
      <c r="BS107" s="241"/>
      <c r="BT107" s="241"/>
      <c r="BU107" s="241"/>
      <c r="BV107" s="241"/>
      <c r="BW107" s="241"/>
      <c r="BX107" s="241"/>
      <c r="BY107" s="241"/>
      <c r="BZ107" s="241"/>
      <c r="CA107" s="241"/>
      <c r="CB107" s="241"/>
      <c r="CC107" s="241"/>
      <c r="CD107" s="241"/>
      <c r="CE107" s="241"/>
      <c r="CF107" s="241"/>
      <c r="CG107" s="241"/>
      <c r="CH107" s="241"/>
      <c r="CI107" s="241"/>
      <c r="CJ107" s="241"/>
      <c r="CK107" s="241"/>
      <c r="CL107" s="241"/>
      <c r="CM107" s="241"/>
      <c r="CN107" s="241"/>
      <c r="CO107" s="241"/>
      <c r="CP107" s="241"/>
      <c r="CQ107" s="241"/>
      <c r="CR107" s="241"/>
      <c r="CS107" s="241"/>
      <c r="CT107" s="241"/>
      <c r="CU107" s="241"/>
      <c r="CV107" s="241"/>
      <c r="CW107" s="241"/>
      <c r="CX107" s="241"/>
      <c r="CY107" s="241"/>
      <c r="CZ107" s="241"/>
      <c r="DA107" s="241"/>
      <c r="DB107" s="241"/>
      <c r="DC107" s="241"/>
      <c r="DD107" s="241"/>
      <c r="DE107" s="241"/>
      <c r="DF107" s="241"/>
      <c r="DG107" s="241"/>
      <c r="DH107" s="241"/>
      <c r="DI107" s="241"/>
      <c r="DJ107" s="241"/>
      <c r="DK107" s="241"/>
      <c r="DL107" s="241"/>
      <c r="DM107" s="241"/>
      <c r="DN107" s="241"/>
      <c r="DO107" s="241"/>
      <c r="DP107" s="241"/>
      <c r="DQ107" s="241"/>
      <c r="DR107" s="241"/>
      <c r="DS107" s="241"/>
      <c r="DT107" s="241"/>
      <c r="DU107" s="241"/>
      <c r="DV107" s="241"/>
      <c r="DW107" s="241"/>
      <c r="DX107" s="241"/>
      <c r="DY107" s="241"/>
      <c r="DZ107" s="241"/>
    </row>
    <row r="108" spans="1:131" s="221" customFormat="1" ht="26.25" customHeight="1" x14ac:dyDescent="0.2">
      <c r="A108" s="949" t="s">
        <v>425</v>
      </c>
      <c r="B108" s="950"/>
      <c r="C108" s="950"/>
      <c r="D108" s="950"/>
      <c r="E108" s="950"/>
      <c r="F108" s="950"/>
      <c r="G108" s="950"/>
      <c r="H108" s="950"/>
      <c r="I108" s="950"/>
      <c r="J108" s="950"/>
      <c r="K108" s="950"/>
      <c r="L108" s="950"/>
      <c r="M108" s="950"/>
      <c r="N108" s="950"/>
      <c r="O108" s="950"/>
      <c r="P108" s="950"/>
      <c r="Q108" s="950"/>
      <c r="R108" s="950"/>
      <c r="S108" s="950"/>
      <c r="T108" s="950"/>
      <c r="U108" s="950"/>
      <c r="V108" s="950"/>
      <c r="W108" s="950"/>
      <c r="X108" s="950"/>
      <c r="Y108" s="950"/>
      <c r="Z108" s="950"/>
      <c r="AA108" s="950"/>
      <c r="AB108" s="950"/>
      <c r="AC108" s="950"/>
      <c r="AD108" s="950"/>
      <c r="AE108" s="950"/>
      <c r="AF108" s="950"/>
      <c r="AG108" s="950"/>
      <c r="AH108" s="950"/>
      <c r="AI108" s="950"/>
      <c r="AJ108" s="950"/>
      <c r="AK108" s="950"/>
      <c r="AL108" s="950"/>
      <c r="AM108" s="950"/>
      <c r="AN108" s="950"/>
      <c r="AO108" s="950"/>
      <c r="AP108" s="950"/>
      <c r="AQ108" s="950"/>
      <c r="AR108" s="950"/>
      <c r="AS108" s="950"/>
      <c r="AT108" s="951"/>
      <c r="AU108" s="949" t="s">
        <v>426</v>
      </c>
      <c r="AV108" s="950"/>
      <c r="AW108" s="950"/>
      <c r="AX108" s="950"/>
      <c r="AY108" s="950"/>
      <c r="AZ108" s="950"/>
      <c r="BA108" s="950"/>
      <c r="BB108" s="950"/>
      <c r="BC108" s="950"/>
      <c r="BD108" s="950"/>
      <c r="BE108" s="950"/>
      <c r="BF108" s="950"/>
      <c r="BG108" s="950"/>
      <c r="BH108" s="950"/>
      <c r="BI108" s="950"/>
      <c r="BJ108" s="950"/>
      <c r="BK108" s="950"/>
      <c r="BL108" s="950"/>
      <c r="BM108" s="950"/>
      <c r="BN108" s="950"/>
      <c r="BO108" s="950"/>
      <c r="BP108" s="950"/>
      <c r="BQ108" s="950"/>
      <c r="BR108" s="950"/>
      <c r="BS108" s="950"/>
      <c r="BT108" s="950"/>
      <c r="BU108" s="950"/>
      <c r="BV108" s="950"/>
      <c r="BW108" s="950"/>
      <c r="BX108" s="950"/>
      <c r="BY108" s="950"/>
      <c r="BZ108" s="950"/>
      <c r="CA108" s="950"/>
      <c r="CB108" s="950"/>
      <c r="CC108" s="950"/>
      <c r="CD108" s="950"/>
      <c r="CE108" s="950"/>
      <c r="CF108" s="950"/>
      <c r="CG108" s="950"/>
      <c r="CH108" s="950"/>
      <c r="CI108" s="950"/>
      <c r="CJ108" s="950"/>
      <c r="CK108" s="950"/>
      <c r="CL108" s="950"/>
      <c r="CM108" s="950"/>
      <c r="CN108" s="950"/>
      <c r="CO108" s="950"/>
      <c r="CP108" s="950"/>
      <c r="CQ108" s="950"/>
      <c r="CR108" s="950"/>
      <c r="CS108" s="950"/>
      <c r="CT108" s="950"/>
      <c r="CU108" s="950"/>
      <c r="CV108" s="950"/>
      <c r="CW108" s="950"/>
      <c r="CX108" s="950"/>
      <c r="CY108" s="950"/>
      <c r="CZ108" s="950"/>
      <c r="DA108" s="950"/>
      <c r="DB108" s="950"/>
      <c r="DC108" s="950"/>
      <c r="DD108" s="950"/>
      <c r="DE108" s="950"/>
      <c r="DF108" s="950"/>
      <c r="DG108" s="950"/>
      <c r="DH108" s="950"/>
      <c r="DI108" s="950"/>
      <c r="DJ108" s="950"/>
      <c r="DK108" s="950"/>
      <c r="DL108" s="950"/>
      <c r="DM108" s="950"/>
      <c r="DN108" s="950"/>
      <c r="DO108" s="950"/>
      <c r="DP108" s="950"/>
      <c r="DQ108" s="950"/>
      <c r="DR108" s="950"/>
      <c r="DS108" s="950"/>
      <c r="DT108" s="950"/>
      <c r="DU108" s="950"/>
      <c r="DV108" s="950"/>
      <c r="DW108" s="950"/>
      <c r="DX108" s="950"/>
      <c r="DY108" s="950"/>
      <c r="DZ108" s="951"/>
    </row>
    <row r="109" spans="1:131" s="221" customFormat="1" ht="26.25" customHeight="1" x14ac:dyDescent="0.2">
      <c r="A109" s="944" t="s">
        <v>427</v>
      </c>
      <c r="B109" s="925"/>
      <c r="C109" s="925"/>
      <c r="D109" s="925"/>
      <c r="E109" s="925"/>
      <c r="F109" s="925"/>
      <c r="G109" s="925"/>
      <c r="H109" s="925"/>
      <c r="I109" s="925"/>
      <c r="J109" s="925"/>
      <c r="K109" s="925"/>
      <c r="L109" s="925"/>
      <c r="M109" s="925"/>
      <c r="N109" s="925"/>
      <c r="O109" s="925"/>
      <c r="P109" s="925"/>
      <c r="Q109" s="925"/>
      <c r="R109" s="925"/>
      <c r="S109" s="925"/>
      <c r="T109" s="925"/>
      <c r="U109" s="925"/>
      <c r="V109" s="925"/>
      <c r="W109" s="925"/>
      <c r="X109" s="925"/>
      <c r="Y109" s="925"/>
      <c r="Z109" s="926"/>
      <c r="AA109" s="924" t="s">
        <v>428</v>
      </c>
      <c r="AB109" s="925"/>
      <c r="AC109" s="925"/>
      <c r="AD109" s="925"/>
      <c r="AE109" s="926"/>
      <c r="AF109" s="924" t="s">
        <v>429</v>
      </c>
      <c r="AG109" s="925"/>
      <c r="AH109" s="925"/>
      <c r="AI109" s="925"/>
      <c r="AJ109" s="926"/>
      <c r="AK109" s="924" t="s">
        <v>307</v>
      </c>
      <c r="AL109" s="925"/>
      <c r="AM109" s="925"/>
      <c r="AN109" s="925"/>
      <c r="AO109" s="926"/>
      <c r="AP109" s="924" t="s">
        <v>430</v>
      </c>
      <c r="AQ109" s="925"/>
      <c r="AR109" s="925"/>
      <c r="AS109" s="925"/>
      <c r="AT109" s="927"/>
      <c r="AU109" s="944" t="s">
        <v>427</v>
      </c>
      <c r="AV109" s="925"/>
      <c r="AW109" s="925"/>
      <c r="AX109" s="925"/>
      <c r="AY109" s="925"/>
      <c r="AZ109" s="925"/>
      <c r="BA109" s="925"/>
      <c r="BB109" s="925"/>
      <c r="BC109" s="925"/>
      <c r="BD109" s="925"/>
      <c r="BE109" s="925"/>
      <c r="BF109" s="925"/>
      <c r="BG109" s="925"/>
      <c r="BH109" s="925"/>
      <c r="BI109" s="925"/>
      <c r="BJ109" s="925"/>
      <c r="BK109" s="925"/>
      <c r="BL109" s="925"/>
      <c r="BM109" s="925"/>
      <c r="BN109" s="925"/>
      <c r="BO109" s="925"/>
      <c r="BP109" s="926"/>
      <c r="BQ109" s="924" t="s">
        <v>428</v>
      </c>
      <c r="BR109" s="925"/>
      <c r="BS109" s="925"/>
      <c r="BT109" s="925"/>
      <c r="BU109" s="926"/>
      <c r="BV109" s="924" t="s">
        <v>429</v>
      </c>
      <c r="BW109" s="925"/>
      <c r="BX109" s="925"/>
      <c r="BY109" s="925"/>
      <c r="BZ109" s="926"/>
      <c r="CA109" s="924" t="s">
        <v>307</v>
      </c>
      <c r="CB109" s="925"/>
      <c r="CC109" s="925"/>
      <c r="CD109" s="925"/>
      <c r="CE109" s="926"/>
      <c r="CF109" s="945" t="s">
        <v>430</v>
      </c>
      <c r="CG109" s="945"/>
      <c r="CH109" s="945"/>
      <c r="CI109" s="945"/>
      <c r="CJ109" s="945"/>
      <c r="CK109" s="924" t="s">
        <v>431</v>
      </c>
      <c r="CL109" s="925"/>
      <c r="CM109" s="925"/>
      <c r="CN109" s="925"/>
      <c r="CO109" s="925"/>
      <c r="CP109" s="925"/>
      <c r="CQ109" s="925"/>
      <c r="CR109" s="925"/>
      <c r="CS109" s="925"/>
      <c r="CT109" s="925"/>
      <c r="CU109" s="925"/>
      <c r="CV109" s="925"/>
      <c r="CW109" s="925"/>
      <c r="CX109" s="925"/>
      <c r="CY109" s="925"/>
      <c r="CZ109" s="925"/>
      <c r="DA109" s="925"/>
      <c r="DB109" s="925"/>
      <c r="DC109" s="925"/>
      <c r="DD109" s="925"/>
      <c r="DE109" s="925"/>
      <c r="DF109" s="926"/>
      <c r="DG109" s="924" t="s">
        <v>428</v>
      </c>
      <c r="DH109" s="925"/>
      <c r="DI109" s="925"/>
      <c r="DJ109" s="925"/>
      <c r="DK109" s="926"/>
      <c r="DL109" s="924" t="s">
        <v>429</v>
      </c>
      <c r="DM109" s="925"/>
      <c r="DN109" s="925"/>
      <c r="DO109" s="925"/>
      <c r="DP109" s="926"/>
      <c r="DQ109" s="924" t="s">
        <v>307</v>
      </c>
      <c r="DR109" s="925"/>
      <c r="DS109" s="925"/>
      <c r="DT109" s="925"/>
      <c r="DU109" s="926"/>
      <c r="DV109" s="924" t="s">
        <v>430</v>
      </c>
      <c r="DW109" s="925"/>
      <c r="DX109" s="925"/>
      <c r="DY109" s="925"/>
      <c r="DZ109" s="927"/>
    </row>
    <row r="110" spans="1:131" s="221" customFormat="1" ht="26.25" customHeight="1" x14ac:dyDescent="0.2">
      <c r="A110" s="928" t="s">
        <v>432</v>
      </c>
      <c r="B110" s="929"/>
      <c r="C110" s="929"/>
      <c r="D110" s="929"/>
      <c r="E110" s="929"/>
      <c r="F110" s="929"/>
      <c r="G110" s="929"/>
      <c r="H110" s="929"/>
      <c r="I110" s="929"/>
      <c r="J110" s="929"/>
      <c r="K110" s="929"/>
      <c r="L110" s="929"/>
      <c r="M110" s="929"/>
      <c r="N110" s="929"/>
      <c r="O110" s="929"/>
      <c r="P110" s="929"/>
      <c r="Q110" s="929"/>
      <c r="R110" s="929"/>
      <c r="S110" s="929"/>
      <c r="T110" s="929"/>
      <c r="U110" s="929"/>
      <c r="V110" s="929"/>
      <c r="W110" s="929"/>
      <c r="X110" s="929"/>
      <c r="Y110" s="929"/>
      <c r="Z110" s="930"/>
      <c r="AA110" s="931">
        <v>216867</v>
      </c>
      <c r="AB110" s="932"/>
      <c r="AC110" s="932"/>
      <c r="AD110" s="932"/>
      <c r="AE110" s="933"/>
      <c r="AF110" s="934">
        <v>207950</v>
      </c>
      <c r="AG110" s="932"/>
      <c r="AH110" s="932"/>
      <c r="AI110" s="932"/>
      <c r="AJ110" s="933"/>
      <c r="AK110" s="934">
        <v>203888</v>
      </c>
      <c r="AL110" s="932"/>
      <c r="AM110" s="932"/>
      <c r="AN110" s="932"/>
      <c r="AO110" s="933"/>
      <c r="AP110" s="935">
        <v>8.5</v>
      </c>
      <c r="AQ110" s="936"/>
      <c r="AR110" s="936"/>
      <c r="AS110" s="936"/>
      <c r="AT110" s="937"/>
      <c r="AU110" s="938" t="s">
        <v>73</v>
      </c>
      <c r="AV110" s="939"/>
      <c r="AW110" s="939"/>
      <c r="AX110" s="939"/>
      <c r="AY110" s="939"/>
      <c r="AZ110" s="961" t="s">
        <v>433</v>
      </c>
      <c r="BA110" s="929"/>
      <c r="BB110" s="929"/>
      <c r="BC110" s="929"/>
      <c r="BD110" s="929"/>
      <c r="BE110" s="929"/>
      <c r="BF110" s="929"/>
      <c r="BG110" s="929"/>
      <c r="BH110" s="929"/>
      <c r="BI110" s="929"/>
      <c r="BJ110" s="929"/>
      <c r="BK110" s="929"/>
      <c r="BL110" s="929"/>
      <c r="BM110" s="929"/>
      <c r="BN110" s="929"/>
      <c r="BO110" s="929"/>
      <c r="BP110" s="930"/>
      <c r="BQ110" s="962">
        <v>1824672</v>
      </c>
      <c r="BR110" s="963"/>
      <c r="BS110" s="963"/>
      <c r="BT110" s="963"/>
      <c r="BU110" s="963"/>
      <c r="BV110" s="963">
        <v>1634801</v>
      </c>
      <c r="BW110" s="963"/>
      <c r="BX110" s="963"/>
      <c r="BY110" s="963"/>
      <c r="BZ110" s="963"/>
      <c r="CA110" s="963">
        <v>1442026</v>
      </c>
      <c r="CB110" s="963"/>
      <c r="CC110" s="963"/>
      <c r="CD110" s="963"/>
      <c r="CE110" s="963"/>
      <c r="CF110" s="976">
        <v>60.1</v>
      </c>
      <c r="CG110" s="977"/>
      <c r="CH110" s="977"/>
      <c r="CI110" s="977"/>
      <c r="CJ110" s="977"/>
      <c r="CK110" s="978" t="s">
        <v>434</v>
      </c>
      <c r="CL110" s="979"/>
      <c r="CM110" s="961" t="s">
        <v>435</v>
      </c>
      <c r="CN110" s="929"/>
      <c r="CO110" s="929"/>
      <c r="CP110" s="929"/>
      <c r="CQ110" s="929"/>
      <c r="CR110" s="929"/>
      <c r="CS110" s="929"/>
      <c r="CT110" s="929"/>
      <c r="CU110" s="929"/>
      <c r="CV110" s="929"/>
      <c r="CW110" s="929"/>
      <c r="CX110" s="929"/>
      <c r="CY110" s="929"/>
      <c r="CZ110" s="929"/>
      <c r="DA110" s="929"/>
      <c r="DB110" s="929"/>
      <c r="DC110" s="929"/>
      <c r="DD110" s="929"/>
      <c r="DE110" s="929"/>
      <c r="DF110" s="930"/>
      <c r="DG110" s="962" t="s">
        <v>436</v>
      </c>
      <c r="DH110" s="963"/>
      <c r="DI110" s="963"/>
      <c r="DJ110" s="963"/>
      <c r="DK110" s="963"/>
      <c r="DL110" s="963" t="s">
        <v>436</v>
      </c>
      <c r="DM110" s="963"/>
      <c r="DN110" s="963"/>
      <c r="DO110" s="963"/>
      <c r="DP110" s="963"/>
      <c r="DQ110" s="963" t="s">
        <v>436</v>
      </c>
      <c r="DR110" s="963"/>
      <c r="DS110" s="963"/>
      <c r="DT110" s="963"/>
      <c r="DU110" s="963"/>
      <c r="DV110" s="964" t="s">
        <v>436</v>
      </c>
      <c r="DW110" s="964"/>
      <c r="DX110" s="964"/>
      <c r="DY110" s="964"/>
      <c r="DZ110" s="965"/>
    </row>
    <row r="111" spans="1:131" s="221" customFormat="1" ht="26.25" customHeight="1" x14ac:dyDescent="0.2">
      <c r="A111" s="966" t="s">
        <v>437</v>
      </c>
      <c r="B111" s="967"/>
      <c r="C111" s="967"/>
      <c r="D111" s="967"/>
      <c r="E111" s="967"/>
      <c r="F111" s="967"/>
      <c r="G111" s="967"/>
      <c r="H111" s="967"/>
      <c r="I111" s="967"/>
      <c r="J111" s="967"/>
      <c r="K111" s="967"/>
      <c r="L111" s="967"/>
      <c r="M111" s="967"/>
      <c r="N111" s="967"/>
      <c r="O111" s="967"/>
      <c r="P111" s="967"/>
      <c r="Q111" s="967"/>
      <c r="R111" s="967"/>
      <c r="S111" s="967"/>
      <c r="T111" s="967"/>
      <c r="U111" s="967"/>
      <c r="V111" s="967"/>
      <c r="W111" s="967"/>
      <c r="X111" s="967"/>
      <c r="Y111" s="967"/>
      <c r="Z111" s="968"/>
      <c r="AA111" s="969" t="s">
        <v>438</v>
      </c>
      <c r="AB111" s="970"/>
      <c r="AC111" s="970"/>
      <c r="AD111" s="970"/>
      <c r="AE111" s="971"/>
      <c r="AF111" s="972" t="s">
        <v>129</v>
      </c>
      <c r="AG111" s="970"/>
      <c r="AH111" s="970"/>
      <c r="AI111" s="970"/>
      <c r="AJ111" s="971"/>
      <c r="AK111" s="972" t="s">
        <v>436</v>
      </c>
      <c r="AL111" s="970"/>
      <c r="AM111" s="970"/>
      <c r="AN111" s="970"/>
      <c r="AO111" s="971"/>
      <c r="AP111" s="973" t="s">
        <v>436</v>
      </c>
      <c r="AQ111" s="974"/>
      <c r="AR111" s="974"/>
      <c r="AS111" s="974"/>
      <c r="AT111" s="975"/>
      <c r="AU111" s="940"/>
      <c r="AV111" s="941"/>
      <c r="AW111" s="941"/>
      <c r="AX111" s="941"/>
      <c r="AY111" s="941"/>
      <c r="AZ111" s="954" t="s">
        <v>439</v>
      </c>
      <c r="BA111" s="955"/>
      <c r="BB111" s="955"/>
      <c r="BC111" s="955"/>
      <c r="BD111" s="955"/>
      <c r="BE111" s="955"/>
      <c r="BF111" s="955"/>
      <c r="BG111" s="955"/>
      <c r="BH111" s="955"/>
      <c r="BI111" s="955"/>
      <c r="BJ111" s="955"/>
      <c r="BK111" s="955"/>
      <c r="BL111" s="955"/>
      <c r="BM111" s="955"/>
      <c r="BN111" s="955"/>
      <c r="BO111" s="955"/>
      <c r="BP111" s="956"/>
      <c r="BQ111" s="957">
        <v>35522</v>
      </c>
      <c r="BR111" s="958"/>
      <c r="BS111" s="958"/>
      <c r="BT111" s="958"/>
      <c r="BU111" s="958"/>
      <c r="BV111" s="958">
        <v>23613</v>
      </c>
      <c r="BW111" s="958"/>
      <c r="BX111" s="958"/>
      <c r="BY111" s="958"/>
      <c r="BZ111" s="958"/>
      <c r="CA111" s="958">
        <v>12041</v>
      </c>
      <c r="CB111" s="958"/>
      <c r="CC111" s="958"/>
      <c r="CD111" s="958"/>
      <c r="CE111" s="958"/>
      <c r="CF111" s="952">
        <v>0.5</v>
      </c>
      <c r="CG111" s="953"/>
      <c r="CH111" s="953"/>
      <c r="CI111" s="953"/>
      <c r="CJ111" s="953"/>
      <c r="CK111" s="980"/>
      <c r="CL111" s="981"/>
      <c r="CM111" s="954" t="s">
        <v>440</v>
      </c>
      <c r="CN111" s="955"/>
      <c r="CO111" s="955"/>
      <c r="CP111" s="955"/>
      <c r="CQ111" s="955"/>
      <c r="CR111" s="955"/>
      <c r="CS111" s="955"/>
      <c r="CT111" s="955"/>
      <c r="CU111" s="955"/>
      <c r="CV111" s="955"/>
      <c r="CW111" s="955"/>
      <c r="CX111" s="955"/>
      <c r="CY111" s="955"/>
      <c r="CZ111" s="955"/>
      <c r="DA111" s="955"/>
      <c r="DB111" s="955"/>
      <c r="DC111" s="955"/>
      <c r="DD111" s="955"/>
      <c r="DE111" s="955"/>
      <c r="DF111" s="956"/>
      <c r="DG111" s="957" t="s">
        <v>441</v>
      </c>
      <c r="DH111" s="958"/>
      <c r="DI111" s="958"/>
      <c r="DJ111" s="958"/>
      <c r="DK111" s="958"/>
      <c r="DL111" s="958" t="s">
        <v>441</v>
      </c>
      <c r="DM111" s="958"/>
      <c r="DN111" s="958"/>
      <c r="DO111" s="958"/>
      <c r="DP111" s="958"/>
      <c r="DQ111" s="958" t="s">
        <v>438</v>
      </c>
      <c r="DR111" s="958"/>
      <c r="DS111" s="958"/>
      <c r="DT111" s="958"/>
      <c r="DU111" s="958"/>
      <c r="DV111" s="959" t="s">
        <v>438</v>
      </c>
      <c r="DW111" s="959"/>
      <c r="DX111" s="959"/>
      <c r="DY111" s="959"/>
      <c r="DZ111" s="960"/>
    </row>
    <row r="112" spans="1:131" s="221" customFormat="1" ht="26.25" customHeight="1" x14ac:dyDescent="0.2">
      <c r="A112" s="984" t="s">
        <v>442</v>
      </c>
      <c r="B112" s="985"/>
      <c r="C112" s="955" t="s">
        <v>443</v>
      </c>
      <c r="D112" s="955"/>
      <c r="E112" s="955"/>
      <c r="F112" s="955"/>
      <c r="G112" s="955"/>
      <c r="H112" s="955"/>
      <c r="I112" s="955"/>
      <c r="J112" s="955"/>
      <c r="K112" s="955"/>
      <c r="L112" s="955"/>
      <c r="M112" s="955"/>
      <c r="N112" s="955"/>
      <c r="O112" s="955"/>
      <c r="P112" s="955"/>
      <c r="Q112" s="955"/>
      <c r="R112" s="955"/>
      <c r="S112" s="955"/>
      <c r="T112" s="955"/>
      <c r="U112" s="955"/>
      <c r="V112" s="955"/>
      <c r="W112" s="955"/>
      <c r="X112" s="955"/>
      <c r="Y112" s="955"/>
      <c r="Z112" s="956"/>
      <c r="AA112" s="990" t="s">
        <v>129</v>
      </c>
      <c r="AB112" s="991"/>
      <c r="AC112" s="991"/>
      <c r="AD112" s="991"/>
      <c r="AE112" s="992"/>
      <c r="AF112" s="993" t="s">
        <v>436</v>
      </c>
      <c r="AG112" s="991"/>
      <c r="AH112" s="991"/>
      <c r="AI112" s="991"/>
      <c r="AJ112" s="992"/>
      <c r="AK112" s="993" t="s">
        <v>129</v>
      </c>
      <c r="AL112" s="991"/>
      <c r="AM112" s="991"/>
      <c r="AN112" s="991"/>
      <c r="AO112" s="992"/>
      <c r="AP112" s="994" t="s">
        <v>129</v>
      </c>
      <c r="AQ112" s="995"/>
      <c r="AR112" s="995"/>
      <c r="AS112" s="995"/>
      <c r="AT112" s="996"/>
      <c r="AU112" s="940"/>
      <c r="AV112" s="941"/>
      <c r="AW112" s="941"/>
      <c r="AX112" s="941"/>
      <c r="AY112" s="941"/>
      <c r="AZ112" s="954" t="s">
        <v>444</v>
      </c>
      <c r="BA112" s="955"/>
      <c r="BB112" s="955"/>
      <c r="BC112" s="955"/>
      <c r="BD112" s="955"/>
      <c r="BE112" s="955"/>
      <c r="BF112" s="955"/>
      <c r="BG112" s="955"/>
      <c r="BH112" s="955"/>
      <c r="BI112" s="955"/>
      <c r="BJ112" s="955"/>
      <c r="BK112" s="955"/>
      <c r="BL112" s="955"/>
      <c r="BM112" s="955"/>
      <c r="BN112" s="955"/>
      <c r="BO112" s="955"/>
      <c r="BP112" s="956"/>
      <c r="BQ112" s="957">
        <v>823755</v>
      </c>
      <c r="BR112" s="958"/>
      <c r="BS112" s="958"/>
      <c r="BT112" s="958"/>
      <c r="BU112" s="958"/>
      <c r="BV112" s="958">
        <v>711803</v>
      </c>
      <c r="BW112" s="958"/>
      <c r="BX112" s="958"/>
      <c r="BY112" s="958"/>
      <c r="BZ112" s="958"/>
      <c r="CA112" s="958">
        <v>596191</v>
      </c>
      <c r="CB112" s="958"/>
      <c r="CC112" s="958"/>
      <c r="CD112" s="958"/>
      <c r="CE112" s="958"/>
      <c r="CF112" s="952">
        <v>24.8</v>
      </c>
      <c r="CG112" s="953"/>
      <c r="CH112" s="953"/>
      <c r="CI112" s="953"/>
      <c r="CJ112" s="953"/>
      <c r="CK112" s="980"/>
      <c r="CL112" s="981"/>
      <c r="CM112" s="954" t="s">
        <v>445</v>
      </c>
      <c r="CN112" s="955"/>
      <c r="CO112" s="955"/>
      <c r="CP112" s="955"/>
      <c r="CQ112" s="955"/>
      <c r="CR112" s="955"/>
      <c r="CS112" s="955"/>
      <c r="CT112" s="955"/>
      <c r="CU112" s="955"/>
      <c r="CV112" s="955"/>
      <c r="CW112" s="955"/>
      <c r="CX112" s="955"/>
      <c r="CY112" s="955"/>
      <c r="CZ112" s="955"/>
      <c r="DA112" s="955"/>
      <c r="DB112" s="955"/>
      <c r="DC112" s="955"/>
      <c r="DD112" s="955"/>
      <c r="DE112" s="955"/>
      <c r="DF112" s="956"/>
      <c r="DG112" s="957">
        <v>35522</v>
      </c>
      <c r="DH112" s="958"/>
      <c r="DI112" s="958"/>
      <c r="DJ112" s="958"/>
      <c r="DK112" s="958"/>
      <c r="DL112" s="958">
        <v>23613</v>
      </c>
      <c r="DM112" s="958"/>
      <c r="DN112" s="958"/>
      <c r="DO112" s="958"/>
      <c r="DP112" s="958"/>
      <c r="DQ112" s="958">
        <v>12041</v>
      </c>
      <c r="DR112" s="958"/>
      <c r="DS112" s="958"/>
      <c r="DT112" s="958"/>
      <c r="DU112" s="958"/>
      <c r="DV112" s="959">
        <v>0.5</v>
      </c>
      <c r="DW112" s="959"/>
      <c r="DX112" s="959"/>
      <c r="DY112" s="959"/>
      <c r="DZ112" s="960"/>
    </row>
    <row r="113" spans="1:130" s="221" customFormat="1" ht="26.25" customHeight="1" x14ac:dyDescent="0.2">
      <c r="A113" s="986"/>
      <c r="B113" s="987"/>
      <c r="C113" s="955" t="s">
        <v>446</v>
      </c>
      <c r="D113" s="955"/>
      <c r="E113" s="955"/>
      <c r="F113" s="955"/>
      <c r="G113" s="955"/>
      <c r="H113" s="955"/>
      <c r="I113" s="955"/>
      <c r="J113" s="955"/>
      <c r="K113" s="955"/>
      <c r="L113" s="955"/>
      <c r="M113" s="955"/>
      <c r="N113" s="955"/>
      <c r="O113" s="955"/>
      <c r="P113" s="955"/>
      <c r="Q113" s="955"/>
      <c r="R113" s="955"/>
      <c r="S113" s="955"/>
      <c r="T113" s="955"/>
      <c r="U113" s="955"/>
      <c r="V113" s="955"/>
      <c r="W113" s="955"/>
      <c r="X113" s="955"/>
      <c r="Y113" s="955"/>
      <c r="Z113" s="956"/>
      <c r="AA113" s="969">
        <v>138843</v>
      </c>
      <c r="AB113" s="970"/>
      <c r="AC113" s="970"/>
      <c r="AD113" s="970"/>
      <c r="AE113" s="971"/>
      <c r="AF113" s="972">
        <v>144369</v>
      </c>
      <c r="AG113" s="970"/>
      <c r="AH113" s="970"/>
      <c r="AI113" s="970"/>
      <c r="AJ113" s="971"/>
      <c r="AK113" s="972">
        <v>135190</v>
      </c>
      <c r="AL113" s="970"/>
      <c r="AM113" s="970"/>
      <c r="AN113" s="970"/>
      <c r="AO113" s="971"/>
      <c r="AP113" s="973">
        <v>5.6</v>
      </c>
      <c r="AQ113" s="974"/>
      <c r="AR113" s="974"/>
      <c r="AS113" s="974"/>
      <c r="AT113" s="975"/>
      <c r="AU113" s="940"/>
      <c r="AV113" s="941"/>
      <c r="AW113" s="941"/>
      <c r="AX113" s="941"/>
      <c r="AY113" s="941"/>
      <c r="AZ113" s="954" t="s">
        <v>447</v>
      </c>
      <c r="BA113" s="955"/>
      <c r="BB113" s="955"/>
      <c r="BC113" s="955"/>
      <c r="BD113" s="955"/>
      <c r="BE113" s="955"/>
      <c r="BF113" s="955"/>
      <c r="BG113" s="955"/>
      <c r="BH113" s="955"/>
      <c r="BI113" s="955"/>
      <c r="BJ113" s="955"/>
      <c r="BK113" s="955"/>
      <c r="BL113" s="955"/>
      <c r="BM113" s="955"/>
      <c r="BN113" s="955"/>
      <c r="BO113" s="955"/>
      <c r="BP113" s="956"/>
      <c r="BQ113" s="957">
        <v>41912</v>
      </c>
      <c r="BR113" s="958"/>
      <c r="BS113" s="958"/>
      <c r="BT113" s="958"/>
      <c r="BU113" s="958"/>
      <c r="BV113" s="958">
        <v>35452</v>
      </c>
      <c r="BW113" s="958"/>
      <c r="BX113" s="958"/>
      <c r="BY113" s="958"/>
      <c r="BZ113" s="958"/>
      <c r="CA113" s="958">
        <v>29077</v>
      </c>
      <c r="CB113" s="958"/>
      <c r="CC113" s="958"/>
      <c r="CD113" s="958"/>
      <c r="CE113" s="958"/>
      <c r="CF113" s="952">
        <v>1.2</v>
      </c>
      <c r="CG113" s="953"/>
      <c r="CH113" s="953"/>
      <c r="CI113" s="953"/>
      <c r="CJ113" s="953"/>
      <c r="CK113" s="980"/>
      <c r="CL113" s="981"/>
      <c r="CM113" s="954" t="s">
        <v>448</v>
      </c>
      <c r="CN113" s="955"/>
      <c r="CO113" s="955"/>
      <c r="CP113" s="955"/>
      <c r="CQ113" s="955"/>
      <c r="CR113" s="955"/>
      <c r="CS113" s="955"/>
      <c r="CT113" s="955"/>
      <c r="CU113" s="955"/>
      <c r="CV113" s="955"/>
      <c r="CW113" s="955"/>
      <c r="CX113" s="955"/>
      <c r="CY113" s="955"/>
      <c r="CZ113" s="955"/>
      <c r="DA113" s="955"/>
      <c r="DB113" s="955"/>
      <c r="DC113" s="955"/>
      <c r="DD113" s="955"/>
      <c r="DE113" s="955"/>
      <c r="DF113" s="956"/>
      <c r="DG113" s="990" t="s">
        <v>436</v>
      </c>
      <c r="DH113" s="991"/>
      <c r="DI113" s="991"/>
      <c r="DJ113" s="991"/>
      <c r="DK113" s="992"/>
      <c r="DL113" s="993" t="s">
        <v>436</v>
      </c>
      <c r="DM113" s="991"/>
      <c r="DN113" s="991"/>
      <c r="DO113" s="991"/>
      <c r="DP113" s="992"/>
      <c r="DQ113" s="993" t="s">
        <v>129</v>
      </c>
      <c r="DR113" s="991"/>
      <c r="DS113" s="991"/>
      <c r="DT113" s="991"/>
      <c r="DU113" s="992"/>
      <c r="DV113" s="994" t="s">
        <v>129</v>
      </c>
      <c r="DW113" s="995"/>
      <c r="DX113" s="995"/>
      <c r="DY113" s="995"/>
      <c r="DZ113" s="996"/>
    </row>
    <row r="114" spans="1:130" s="221" customFormat="1" ht="26.25" customHeight="1" x14ac:dyDescent="0.2">
      <c r="A114" s="986"/>
      <c r="B114" s="987"/>
      <c r="C114" s="955" t="s">
        <v>449</v>
      </c>
      <c r="D114" s="955"/>
      <c r="E114" s="955"/>
      <c r="F114" s="955"/>
      <c r="G114" s="955"/>
      <c r="H114" s="955"/>
      <c r="I114" s="955"/>
      <c r="J114" s="955"/>
      <c r="K114" s="955"/>
      <c r="L114" s="955"/>
      <c r="M114" s="955"/>
      <c r="N114" s="955"/>
      <c r="O114" s="955"/>
      <c r="P114" s="955"/>
      <c r="Q114" s="955"/>
      <c r="R114" s="955"/>
      <c r="S114" s="955"/>
      <c r="T114" s="955"/>
      <c r="U114" s="955"/>
      <c r="V114" s="955"/>
      <c r="W114" s="955"/>
      <c r="X114" s="955"/>
      <c r="Y114" s="955"/>
      <c r="Z114" s="956"/>
      <c r="AA114" s="990">
        <v>24153</v>
      </c>
      <c r="AB114" s="991"/>
      <c r="AC114" s="991"/>
      <c r="AD114" s="991"/>
      <c r="AE114" s="992"/>
      <c r="AF114" s="993">
        <v>24881</v>
      </c>
      <c r="AG114" s="991"/>
      <c r="AH114" s="991"/>
      <c r="AI114" s="991"/>
      <c r="AJ114" s="992"/>
      <c r="AK114" s="993">
        <v>32815</v>
      </c>
      <c r="AL114" s="991"/>
      <c r="AM114" s="991"/>
      <c r="AN114" s="991"/>
      <c r="AO114" s="992"/>
      <c r="AP114" s="994">
        <v>1.4</v>
      </c>
      <c r="AQ114" s="995"/>
      <c r="AR114" s="995"/>
      <c r="AS114" s="995"/>
      <c r="AT114" s="996"/>
      <c r="AU114" s="940"/>
      <c r="AV114" s="941"/>
      <c r="AW114" s="941"/>
      <c r="AX114" s="941"/>
      <c r="AY114" s="941"/>
      <c r="AZ114" s="954" t="s">
        <v>450</v>
      </c>
      <c r="BA114" s="955"/>
      <c r="BB114" s="955"/>
      <c r="BC114" s="955"/>
      <c r="BD114" s="955"/>
      <c r="BE114" s="955"/>
      <c r="BF114" s="955"/>
      <c r="BG114" s="955"/>
      <c r="BH114" s="955"/>
      <c r="BI114" s="955"/>
      <c r="BJ114" s="955"/>
      <c r="BK114" s="955"/>
      <c r="BL114" s="955"/>
      <c r="BM114" s="955"/>
      <c r="BN114" s="955"/>
      <c r="BO114" s="955"/>
      <c r="BP114" s="956"/>
      <c r="BQ114" s="957" t="s">
        <v>129</v>
      </c>
      <c r="BR114" s="958"/>
      <c r="BS114" s="958"/>
      <c r="BT114" s="958"/>
      <c r="BU114" s="958"/>
      <c r="BV114" s="958" t="s">
        <v>441</v>
      </c>
      <c r="BW114" s="958"/>
      <c r="BX114" s="958"/>
      <c r="BY114" s="958"/>
      <c r="BZ114" s="958"/>
      <c r="CA114" s="958" t="s">
        <v>438</v>
      </c>
      <c r="CB114" s="958"/>
      <c r="CC114" s="958"/>
      <c r="CD114" s="958"/>
      <c r="CE114" s="958"/>
      <c r="CF114" s="952" t="s">
        <v>438</v>
      </c>
      <c r="CG114" s="953"/>
      <c r="CH114" s="953"/>
      <c r="CI114" s="953"/>
      <c r="CJ114" s="953"/>
      <c r="CK114" s="980"/>
      <c r="CL114" s="981"/>
      <c r="CM114" s="954" t="s">
        <v>451</v>
      </c>
      <c r="CN114" s="955"/>
      <c r="CO114" s="955"/>
      <c r="CP114" s="955"/>
      <c r="CQ114" s="955"/>
      <c r="CR114" s="955"/>
      <c r="CS114" s="955"/>
      <c r="CT114" s="955"/>
      <c r="CU114" s="955"/>
      <c r="CV114" s="955"/>
      <c r="CW114" s="955"/>
      <c r="CX114" s="955"/>
      <c r="CY114" s="955"/>
      <c r="CZ114" s="955"/>
      <c r="DA114" s="955"/>
      <c r="DB114" s="955"/>
      <c r="DC114" s="955"/>
      <c r="DD114" s="955"/>
      <c r="DE114" s="955"/>
      <c r="DF114" s="956"/>
      <c r="DG114" s="990" t="s">
        <v>436</v>
      </c>
      <c r="DH114" s="991"/>
      <c r="DI114" s="991"/>
      <c r="DJ114" s="991"/>
      <c r="DK114" s="992"/>
      <c r="DL114" s="993" t="s">
        <v>129</v>
      </c>
      <c r="DM114" s="991"/>
      <c r="DN114" s="991"/>
      <c r="DO114" s="991"/>
      <c r="DP114" s="992"/>
      <c r="DQ114" s="993" t="s">
        <v>129</v>
      </c>
      <c r="DR114" s="991"/>
      <c r="DS114" s="991"/>
      <c r="DT114" s="991"/>
      <c r="DU114" s="992"/>
      <c r="DV114" s="994" t="s">
        <v>436</v>
      </c>
      <c r="DW114" s="995"/>
      <c r="DX114" s="995"/>
      <c r="DY114" s="995"/>
      <c r="DZ114" s="996"/>
    </row>
    <row r="115" spans="1:130" s="221" customFormat="1" ht="26.25" customHeight="1" x14ac:dyDescent="0.2">
      <c r="A115" s="986"/>
      <c r="B115" s="987"/>
      <c r="C115" s="955" t="s">
        <v>452</v>
      </c>
      <c r="D115" s="955"/>
      <c r="E115" s="955"/>
      <c r="F115" s="955"/>
      <c r="G115" s="955"/>
      <c r="H115" s="955"/>
      <c r="I115" s="955"/>
      <c r="J115" s="955"/>
      <c r="K115" s="955"/>
      <c r="L115" s="955"/>
      <c r="M115" s="955"/>
      <c r="N115" s="955"/>
      <c r="O115" s="955"/>
      <c r="P115" s="955"/>
      <c r="Q115" s="955"/>
      <c r="R115" s="955"/>
      <c r="S115" s="955"/>
      <c r="T115" s="955"/>
      <c r="U115" s="955"/>
      <c r="V115" s="955"/>
      <c r="W115" s="955"/>
      <c r="X115" s="955"/>
      <c r="Y115" s="955"/>
      <c r="Z115" s="956"/>
      <c r="AA115" s="969">
        <v>12965</v>
      </c>
      <c r="AB115" s="970"/>
      <c r="AC115" s="970"/>
      <c r="AD115" s="970"/>
      <c r="AE115" s="971"/>
      <c r="AF115" s="972">
        <v>12295</v>
      </c>
      <c r="AG115" s="970"/>
      <c r="AH115" s="970"/>
      <c r="AI115" s="970"/>
      <c r="AJ115" s="971"/>
      <c r="AK115" s="972">
        <v>11993</v>
      </c>
      <c r="AL115" s="970"/>
      <c r="AM115" s="970"/>
      <c r="AN115" s="970"/>
      <c r="AO115" s="971"/>
      <c r="AP115" s="973">
        <v>0.5</v>
      </c>
      <c r="AQ115" s="974"/>
      <c r="AR115" s="974"/>
      <c r="AS115" s="974"/>
      <c r="AT115" s="975"/>
      <c r="AU115" s="940"/>
      <c r="AV115" s="941"/>
      <c r="AW115" s="941"/>
      <c r="AX115" s="941"/>
      <c r="AY115" s="941"/>
      <c r="AZ115" s="954" t="s">
        <v>453</v>
      </c>
      <c r="BA115" s="955"/>
      <c r="BB115" s="955"/>
      <c r="BC115" s="955"/>
      <c r="BD115" s="955"/>
      <c r="BE115" s="955"/>
      <c r="BF115" s="955"/>
      <c r="BG115" s="955"/>
      <c r="BH115" s="955"/>
      <c r="BI115" s="955"/>
      <c r="BJ115" s="955"/>
      <c r="BK115" s="955"/>
      <c r="BL115" s="955"/>
      <c r="BM115" s="955"/>
      <c r="BN115" s="955"/>
      <c r="BO115" s="955"/>
      <c r="BP115" s="956"/>
      <c r="BQ115" s="957" t="s">
        <v>129</v>
      </c>
      <c r="BR115" s="958"/>
      <c r="BS115" s="958"/>
      <c r="BT115" s="958"/>
      <c r="BU115" s="958"/>
      <c r="BV115" s="958" t="s">
        <v>441</v>
      </c>
      <c r="BW115" s="958"/>
      <c r="BX115" s="958"/>
      <c r="BY115" s="958"/>
      <c r="BZ115" s="958"/>
      <c r="CA115" s="958" t="s">
        <v>438</v>
      </c>
      <c r="CB115" s="958"/>
      <c r="CC115" s="958"/>
      <c r="CD115" s="958"/>
      <c r="CE115" s="958"/>
      <c r="CF115" s="952" t="s">
        <v>438</v>
      </c>
      <c r="CG115" s="953"/>
      <c r="CH115" s="953"/>
      <c r="CI115" s="953"/>
      <c r="CJ115" s="953"/>
      <c r="CK115" s="980"/>
      <c r="CL115" s="981"/>
      <c r="CM115" s="954" t="s">
        <v>454</v>
      </c>
      <c r="CN115" s="955"/>
      <c r="CO115" s="955"/>
      <c r="CP115" s="955"/>
      <c r="CQ115" s="955"/>
      <c r="CR115" s="955"/>
      <c r="CS115" s="955"/>
      <c r="CT115" s="955"/>
      <c r="CU115" s="955"/>
      <c r="CV115" s="955"/>
      <c r="CW115" s="955"/>
      <c r="CX115" s="955"/>
      <c r="CY115" s="955"/>
      <c r="CZ115" s="955"/>
      <c r="DA115" s="955"/>
      <c r="DB115" s="955"/>
      <c r="DC115" s="955"/>
      <c r="DD115" s="955"/>
      <c r="DE115" s="955"/>
      <c r="DF115" s="956"/>
      <c r="DG115" s="990" t="s">
        <v>438</v>
      </c>
      <c r="DH115" s="991"/>
      <c r="DI115" s="991"/>
      <c r="DJ115" s="991"/>
      <c r="DK115" s="992"/>
      <c r="DL115" s="993" t="s">
        <v>129</v>
      </c>
      <c r="DM115" s="991"/>
      <c r="DN115" s="991"/>
      <c r="DO115" s="991"/>
      <c r="DP115" s="992"/>
      <c r="DQ115" s="993" t="s">
        <v>441</v>
      </c>
      <c r="DR115" s="991"/>
      <c r="DS115" s="991"/>
      <c r="DT115" s="991"/>
      <c r="DU115" s="992"/>
      <c r="DV115" s="994" t="s">
        <v>438</v>
      </c>
      <c r="DW115" s="995"/>
      <c r="DX115" s="995"/>
      <c r="DY115" s="995"/>
      <c r="DZ115" s="996"/>
    </row>
    <row r="116" spans="1:130" s="221" customFormat="1" ht="26.25" customHeight="1" x14ac:dyDescent="0.2">
      <c r="A116" s="988"/>
      <c r="B116" s="989"/>
      <c r="C116" s="997" t="s">
        <v>455</v>
      </c>
      <c r="D116" s="997"/>
      <c r="E116" s="997"/>
      <c r="F116" s="997"/>
      <c r="G116" s="997"/>
      <c r="H116" s="997"/>
      <c r="I116" s="997"/>
      <c r="J116" s="997"/>
      <c r="K116" s="997"/>
      <c r="L116" s="997"/>
      <c r="M116" s="997"/>
      <c r="N116" s="997"/>
      <c r="O116" s="997"/>
      <c r="P116" s="997"/>
      <c r="Q116" s="997"/>
      <c r="R116" s="997"/>
      <c r="S116" s="997"/>
      <c r="T116" s="997"/>
      <c r="U116" s="997"/>
      <c r="V116" s="997"/>
      <c r="W116" s="997"/>
      <c r="X116" s="997"/>
      <c r="Y116" s="997"/>
      <c r="Z116" s="998"/>
      <c r="AA116" s="990" t="s">
        <v>129</v>
      </c>
      <c r="AB116" s="991"/>
      <c r="AC116" s="991"/>
      <c r="AD116" s="991"/>
      <c r="AE116" s="992"/>
      <c r="AF116" s="993" t="s">
        <v>129</v>
      </c>
      <c r="AG116" s="991"/>
      <c r="AH116" s="991"/>
      <c r="AI116" s="991"/>
      <c r="AJ116" s="992"/>
      <c r="AK116" s="993" t="s">
        <v>441</v>
      </c>
      <c r="AL116" s="991"/>
      <c r="AM116" s="991"/>
      <c r="AN116" s="991"/>
      <c r="AO116" s="992"/>
      <c r="AP116" s="994" t="s">
        <v>438</v>
      </c>
      <c r="AQ116" s="995"/>
      <c r="AR116" s="995"/>
      <c r="AS116" s="995"/>
      <c r="AT116" s="996"/>
      <c r="AU116" s="940"/>
      <c r="AV116" s="941"/>
      <c r="AW116" s="941"/>
      <c r="AX116" s="941"/>
      <c r="AY116" s="941"/>
      <c r="AZ116" s="999" t="s">
        <v>456</v>
      </c>
      <c r="BA116" s="1000"/>
      <c r="BB116" s="1000"/>
      <c r="BC116" s="1000"/>
      <c r="BD116" s="1000"/>
      <c r="BE116" s="1000"/>
      <c r="BF116" s="1000"/>
      <c r="BG116" s="1000"/>
      <c r="BH116" s="1000"/>
      <c r="BI116" s="1000"/>
      <c r="BJ116" s="1000"/>
      <c r="BK116" s="1000"/>
      <c r="BL116" s="1000"/>
      <c r="BM116" s="1000"/>
      <c r="BN116" s="1000"/>
      <c r="BO116" s="1000"/>
      <c r="BP116" s="1001"/>
      <c r="BQ116" s="957" t="s">
        <v>129</v>
      </c>
      <c r="BR116" s="958"/>
      <c r="BS116" s="958"/>
      <c r="BT116" s="958"/>
      <c r="BU116" s="958"/>
      <c r="BV116" s="958" t="s">
        <v>129</v>
      </c>
      <c r="BW116" s="958"/>
      <c r="BX116" s="958"/>
      <c r="BY116" s="958"/>
      <c r="BZ116" s="958"/>
      <c r="CA116" s="958" t="s">
        <v>441</v>
      </c>
      <c r="CB116" s="958"/>
      <c r="CC116" s="958"/>
      <c r="CD116" s="958"/>
      <c r="CE116" s="958"/>
      <c r="CF116" s="952" t="s">
        <v>441</v>
      </c>
      <c r="CG116" s="953"/>
      <c r="CH116" s="953"/>
      <c r="CI116" s="953"/>
      <c r="CJ116" s="953"/>
      <c r="CK116" s="980"/>
      <c r="CL116" s="981"/>
      <c r="CM116" s="954" t="s">
        <v>457</v>
      </c>
      <c r="CN116" s="955"/>
      <c r="CO116" s="955"/>
      <c r="CP116" s="955"/>
      <c r="CQ116" s="955"/>
      <c r="CR116" s="955"/>
      <c r="CS116" s="955"/>
      <c r="CT116" s="955"/>
      <c r="CU116" s="955"/>
      <c r="CV116" s="955"/>
      <c r="CW116" s="955"/>
      <c r="CX116" s="955"/>
      <c r="CY116" s="955"/>
      <c r="CZ116" s="955"/>
      <c r="DA116" s="955"/>
      <c r="DB116" s="955"/>
      <c r="DC116" s="955"/>
      <c r="DD116" s="955"/>
      <c r="DE116" s="955"/>
      <c r="DF116" s="956"/>
      <c r="DG116" s="990" t="s">
        <v>129</v>
      </c>
      <c r="DH116" s="991"/>
      <c r="DI116" s="991"/>
      <c r="DJ116" s="991"/>
      <c r="DK116" s="992"/>
      <c r="DL116" s="993" t="s">
        <v>441</v>
      </c>
      <c r="DM116" s="991"/>
      <c r="DN116" s="991"/>
      <c r="DO116" s="991"/>
      <c r="DP116" s="992"/>
      <c r="DQ116" s="993" t="s">
        <v>436</v>
      </c>
      <c r="DR116" s="991"/>
      <c r="DS116" s="991"/>
      <c r="DT116" s="991"/>
      <c r="DU116" s="992"/>
      <c r="DV116" s="994" t="s">
        <v>436</v>
      </c>
      <c r="DW116" s="995"/>
      <c r="DX116" s="995"/>
      <c r="DY116" s="995"/>
      <c r="DZ116" s="996"/>
    </row>
    <row r="117" spans="1:130" s="221" customFormat="1" ht="26.25" customHeight="1" x14ac:dyDescent="0.2">
      <c r="A117" s="944" t="s">
        <v>189</v>
      </c>
      <c r="B117" s="925"/>
      <c r="C117" s="925"/>
      <c r="D117" s="925"/>
      <c r="E117" s="925"/>
      <c r="F117" s="925"/>
      <c r="G117" s="925"/>
      <c r="H117" s="925"/>
      <c r="I117" s="925"/>
      <c r="J117" s="925"/>
      <c r="K117" s="925"/>
      <c r="L117" s="925"/>
      <c r="M117" s="925"/>
      <c r="N117" s="925"/>
      <c r="O117" s="925"/>
      <c r="P117" s="925"/>
      <c r="Q117" s="925"/>
      <c r="R117" s="925"/>
      <c r="S117" s="925"/>
      <c r="T117" s="925"/>
      <c r="U117" s="925"/>
      <c r="V117" s="925"/>
      <c r="W117" s="925"/>
      <c r="X117" s="925"/>
      <c r="Y117" s="1009" t="s">
        <v>458</v>
      </c>
      <c r="Z117" s="926"/>
      <c r="AA117" s="1010">
        <v>392828</v>
      </c>
      <c r="AB117" s="1011"/>
      <c r="AC117" s="1011"/>
      <c r="AD117" s="1011"/>
      <c r="AE117" s="1012"/>
      <c r="AF117" s="1013">
        <v>389495</v>
      </c>
      <c r="AG117" s="1011"/>
      <c r="AH117" s="1011"/>
      <c r="AI117" s="1011"/>
      <c r="AJ117" s="1012"/>
      <c r="AK117" s="1013">
        <v>383886</v>
      </c>
      <c r="AL117" s="1011"/>
      <c r="AM117" s="1011"/>
      <c r="AN117" s="1011"/>
      <c r="AO117" s="1012"/>
      <c r="AP117" s="1014"/>
      <c r="AQ117" s="1015"/>
      <c r="AR117" s="1015"/>
      <c r="AS117" s="1015"/>
      <c r="AT117" s="1016"/>
      <c r="AU117" s="940"/>
      <c r="AV117" s="941"/>
      <c r="AW117" s="941"/>
      <c r="AX117" s="941"/>
      <c r="AY117" s="941"/>
      <c r="AZ117" s="1006" t="s">
        <v>459</v>
      </c>
      <c r="BA117" s="1007"/>
      <c r="BB117" s="1007"/>
      <c r="BC117" s="1007"/>
      <c r="BD117" s="1007"/>
      <c r="BE117" s="1007"/>
      <c r="BF117" s="1007"/>
      <c r="BG117" s="1007"/>
      <c r="BH117" s="1007"/>
      <c r="BI117" s="1007"/>
      <c r="BJ117" s="1007"/>
      <c r="BK117" s="1007"/>
      <c r="BL117" s="1007"/>
      <c r="BM117" s="1007"/>
      <c r="BN117" s="1007"/>
      <c r="BO117" s="1007"/>
      <c r="BP117" s="1008"/>
      <c r="BQ117" s="957" t="s">
        <v>129</v>
      </c>
      <c r="BR117" s="958"/>
      <c r="BS117" s="958"/>
      <c r="BT117" s="958"/>
      <c r="BU117" s="958"/>
      <c r="BV117" s="958" t="s">
        <v>129</v>
      </c>
      <c r="BW117" s="958"/>
      <c r="BX117" s="958"/>
      <c r="BY117" s="958"/>
      <c r="BZ117" s="958"/>
      <c r="CA117" s="958" t="s">
        <v>392</v>
      </c>
      <c r="CB117" s="958"/>
      <c r="CC117" s="958"/>
      <c r="CD117" s="958"/>
      <c r="CE117" s="958"/>
      <c r="CF117" s="952" t="s">
        <v>392</v>
      </c>
      <c r="CG117" s="953"/>
      <c r="CH117" s="953"/>
      <c r="CI117" s="953"/>
      <c r="CJ117" s="953"/>
      <c r="CK117" s="980"/>
      <c r="CL117" s="981"/>
      <c r="CM117" s="954" t="s">
        <v>460</v>
      </c>
      <c r="CN117" s="955"/>
      <c r="CO117" s="955"/>
      <c r="CP117" s="955"/>
      <c r="CQ117" s="955"/>
      <c r="CR117" s="955"/>
      <c r="CS117" s="955"/>
      <c r="CT117" s="955"/>
      <c r="CU117" s="955"/>
      <c r="CV117" s="955"/>
      <c r="CW117" s="955"/>
      <c r="CX117" s="955"/>
      <c r="CY117" s="955"/>
      <c r="CZ117" s="955"/>
      <c r="DA117" s="955"/>
      <c r="DB117" s="955"/>
      <c r="DC117" s="955"/>
      <c r="DD117" s="955"/>
      <c r="DE117" s="955"/>
      <c r="DF117" s="956"/>
      <c r="DG117" s="990" t="s">
        <v>129</v>
      </c>
      <c r="DH117" s="991"/>
      <c r="DI117" s="991"/>
      <c r="DJ117" s="991"/>
      <c r="DK117" s="992"/>
      <c r="DL117" s="993" t="s">
        <v>392</v>
      </c>
      <c r="DM117" s="991"/>
      <c r="DN117" s="991"/>
      <c r="DO117" s="991"/>
      <c r="DP117" s="992"/>
      <c r="DQ117" s="993" t="s">
        <v>129</v>
      </c>
      <c r="DR117" s="991"/>
      <c r="DS117" s="991"/>
      <c r="DT117" s="991"/>
      <c r="DU117" s="992"/>
      <c r="DV117" s="994" t="s">
        <v>129</v>
      </c>
      <c r="DW117" s="995"/>
      <c r="DX117" s="995"/>
      <c r="DY117" s="995"/>
      <c r="DZ117" s="996"/>
    </row>
    <row r="118" spans="1:130" s="221" customFormat="1" ht="26.25" customHeight="1" x14ac:dyDescent="0.2">
      <c r="A118" s="944" t="s">
        <v>431</v>
      </c>
      <c r="B118" s="925"/>
      <c r="C118" s="925"/>
      <c r="D118" s="925"/>
      <c r="E118" s="925"/>
      <c r="F118" s="925"/>
      <c r="G118" s="925"/>
      <c r="H118" s="925"/>
      <c r="I118" s="925"/>
      <c r="J118" s="925"/>
      <c r="K118" s="925"/>
      <c r="L118" s="925"/>
      <c r="M118" s="925"/>
      <c r="N118" s="925"/>
      <c r="O118" s="925"/>
      <c r="P118" s="925"/>
      <c r="Q118" s="925"/>
      <c r="R118" s="925"/>
      <c r="S118" s="925"/>
      <c r="T118" s="925"/>
      <c r="U118" s="925"/>
      <c r="V118" s="925"/>
      <c r="W118" s="925"/>
      <c r="X118" s="925"/>
      <c r="Y118" s="925"/>
      <c r="Z118" s="926"/>
      <c r="AA118" s="924" t="s">
        <v>428</v>
      </c>
      <c r="AB118" s="925"/>
      <c r="AC118" s="925"/>
      <c r="AD118" s="925"/>
      <c r="AE118" s="926"/>
      <c r="AF118" s="924" t="s">
        <v>429</v>
      </c>
      <c r="AG118" s="925"/>
      <c r="AH118" s="925"/>
      <c r="AI118" s="925"/>
      <c r="AJ118" s="926"/>
      <c r="AK118" s="924" t="s">
        <v>307</v>
      </c>
      <c r="AL118" s="925"/>
      <c r="AM118" s="925"/>
      <c r="AN118" s="925"/>
      <c r="AO118" s="926"/>
      <c r="AP118" s="1002" t="s">
        <v>430</v>
      </c>
      <c r="AQ118" s="1003"/>
      <c r="AR118" s="1003"/>
      <c r="AS118" s="1003"/>
      <c r="AT118" s="1004"/>
      <c r="AU118" s="940"/>
      <c r="AV118" s="941"/>
      <c r="AW118" s="941"/>
      <c r="AX118" s="941"/>
      <c r="AY118" s="941"/>
      <c r="AZ118" s="1005" t="s">
        <v>461</v>
      </c>
      <c r="BA118" s="997"/>
      <c r="BB118" s="997"/>
      <c r="BC118" s="997"/>
      <c r="BD118" s="997"/>
      <c r="BE118" s="997"/>
      <c r="BF118" s="997"/>
      <c r="BG118" s="997"/>
      <c r="BH118" s="997"/>
      <c r="BI118" s="997"/>
      <c r="BJ118" s="997"/>
      <c r="BK118" s="997"/>
      <c r="BL118" s="997"/>
      <c r="BM118" s="997"/>
      <c r="BN118" s="997"/>
      <c r="BO118" s="997"/>
      <c r="BP118" s="998"/>
      <c r="BQ118" s="1031" t="s">
        <v>129</v>
      </c>
      <c r="BR118" s="1032"/>
      <c r="BS118" s="1032"/>
      <c r="BT118" s="1032"/>
      <c r="BU118" s="1032"/>
      <c r="BV118" s="1032" t="s">
        <v>129</v>
      </c>
      <c r="BW118" s="1032"/>
      <c r="BX118" s="1032"/>
      <c r="BY118" s="1032"/>
      <c r="BZ118" s="1032"/>
      <c r="CA118" s="1032" t="s">
        <v>129</v>
      </c>
      <c r="CB118" s="1032"/>
      <c r="CC118" s="1032"/>
      <c r="CD118" s="1032"/>
      <c r="CE118" s="1032"/>
      <c r="CF118" s="952" t="s">
        <v>392</v>
      </c>
      <c r="CG118" s="953"/>
      <c r="CH118" s="953"/>
      <c r="CI118" s="953"/>
      <c r="CJ118" s="953"/>
      <c r="CK118" s="980"/>
      <c r="CL118" s="981"/>
      <c r="CM118" s="954" t="s">
        <v>462</v>
      </c>
      <c r="CN118" s="955"/>
      <c r="CO118" s="955"/>
      <c r="CP118" s="955"/>
      <c r="CQ118" s="955"/>
      <c r="CR118" s="955"/>
      <c r="CS118" s="955"/>
      <c r="CT118" s="955"/>
      <c r="CU118" s="955"/>
      <c r="CV118" s="955"/>
      <c r="CW118" s="955"/>
      <c r="CX118" s="955"/>
      <c r="CY118" s="955"/>
      <c r="CZ118" s="955"/>
      <c r="DA118" s="955"/>
      <c r="DB118" s="955"/>
      <c r="DC118" s="955"/>
      <c r="DD118" s="955"/>
      <c r="DE118" s="955"/>
      <c r="DF118" s="956"/>
      <c r="DG118" s="990" t="s">
        <v>129</v>
      </c>
      <c r="DH118" s="991"/>
      <c r="DI118" s="991"/>
      <c r="DJ118" s="991"/>
      <c r="DK118" s="992"/>
      <c r="DL118" s="993" t="s">
        <v>129</v>
      </c>
      <c r="DM118" s="991"/>
      <c r="DN118" s="991"/>
      <c r="DO118" s="991"/>
      <c r="DP118" s="992"/>
      <c r="DQ118" s="993" t="s">
        <v>129</v>
      </c>
      <c r="DR118" s="991"/>
      <c r="DS118" s="991"/>
      <c r="DT118" s="991"/>
      <c r="DU118" s="992"/>
      <c r="DV118" s="994" t="s">
        <v>129</v>
      </c>
      <c r="DW118" s="995"/>
      <c r="DX118" s="995"/>
      <c r="DY118" s="995"/>
      <c r="DZ118" s="996"/>
    </row>
    <row r="119" spans="1:130" s="221" customFormat="1" ht="26.25" customHeight="1" x14ac:dyDescent="0.2">
      <c r="A119" s="1088" t="s">
        <v>434</v>
      </c>
      <c r="B119" s="979"/>
      <c r="C119" s="961" t="s">
        <v>435</v>
      </c>
      <c r="D119" s="929"/>
      <c r="E119" s="929"/>
      <c r="F119" s="929"/>
      <c r="G119" s="929"/>
      <c r="H119" s="929"/>
      <c r="I119" s="929"/>
      <c r="J119" s="929"/>
      <c r="K119" s="929"/>
      <c r="L119" s="929"/>
      <c r="M119" s="929"/>
      <c r="N119" s="929"/>
      <c r="O119" s="929"/>
      <c r="P119" s="929"/>
      <c r="Q119" s="929"/>
      <c r="R119" s="929"/>
      <c r="S119" s="929"/>
      <c r="T119" s="929"/>
      <c r="U119" s="929"/>
      <c r="V119" s="929"/>
      <c r="W119" s="929"/>
      <c r="X119" s="929"/>
      <c r="Y119" s="929"/>
      <c r="Z119" s="930"/>
      <c r="AA119" s="931" t="s">
        <v>129</v>
      </c>
      <c r="AB119" s="932"/>
      <c r="AC119" s="932"/>
      <c r="AD119" s="932"/>
      <c r="AE119" s="933"/>
      <c r="AF119" s="934" t="s">
        <v>129</v>
      </c>
      <c r="AG119" s="932"/>
      <c r="AH119" s="932"/>
      <c r="AI119" s="932"/>
      <c r="AJ119" s="933"/>
      <c r="AK119" s="934" t="s">
        <v>129</v>
      </c>
      <c r="AL119" s="932"/>
      <c r="AM119" s="932"/>
      <c r="AN119" s="932"/>
      <c r="AO119" s="933"/>
      <c r="AP119" s="935" t="s">
        <v>392</v>
      </c>
      <c r="AQ119" s="936"/>
      <c r="AR119" s="936"/>
      <c r="AS119" s="936"/>
      <c r="AT119" s="937"/>
      <c r="AU119" s="942"/>
      <c r="AV119" s="943"/>
      <c r="AW119" s="943"/>
      <c r="AX119" s="943"/>
      <c r="AY119" s="943"/>
      <c r="AZ119" s="242" t="s">
        <v>189</v>
      </c>
      <c r="BA119" s="242"/>
      <c r="BB119" s="242"/>
      <c r="BC119" s="242"/>
      <c r="BD119" s="242"/>
      <c r="BE119" s="242"/>
      <c r="BF119" s="242"/>
      <c r="BG119" s="242"/>
      <c r="BH119" s="242"/>
      <c r="BI119" s="242"/>
      <c r="BJ119" s="242"/>
      <c r="BK119" s="242"/>
      <c r="BL119" s="242"/>
      <c r="BM119" s="242"/>
      <c r="BN119" s="242"/>
      <c r="BO119" s="1009" t="s">
        <v>463</v>
      </c>
      <c r="BP119" s="1037"/>
      <c r="BQ119" s="1031">
        <v>2725861</v>
      </c>
      <c r="BR119" s="1032"/>
      <c r="BS119" s="1032"/>
      <c r="BT119" s="1032"/>
      <c r="BU119" s="1032"/>
      <c r="BV119" s="1032">
        <v>2405669</v>
      </c>
      <c r="BW119" s="1032"/>
      <c r="BX119" s="1032"/>
      <c r="BY119" s="1032"/>
      <c r="BZ119" s="1032"/>
      <c r="CA119" s="1032">
        <v>2079335</v>
      </c>
      <c r="CB119" s="1032"/>
      <c r="CC119" s="1032"/>
      <c r="CD119" s="1032"/>
      <c r="CE119" s="1032"/>
      <c r="CF119" s="1033"/>
      <c r="CG119" s="1034"/>
      <c r="CH119" s="1034"/>
      <c r="CI119" s="1034"/>
      <c r="CJ119" s="1035"/>
      <c r="CK119" s="982"/>
      <c r="CL119" s="983"/>
      <c r="CM119" s="1005" t="s">
        <v>464</v>
      </c>
      <c r="CN119" s="997"/>
      <c r="CO119" s="997"/>
      <c r="CP119" s="997"/>
      <c r="CQ119" s="997"/>
      <c r="CR119" s="997"/>
      <c r="CS119" s="997"/>
      <c r="CT119" s="997"/>
      <c r="CU119" s="997"/>
      <c r="CV119" s="997"/>
      <c r="CW119" s="997"/>
      <c r="CX119" s="997"/>
      <c r="CY119" s="997"/>
      <c r="CZ119" s="997"/>
      <c r="DA119" s="997"/>
      <c r="DB119" s="997"/>
      <c r="DC119" s="997"/>
      <c r="DD119" s="997"/>
      <c r="DE119" s="997"/>
      <c r="DF119" s="998"/>
      <c r="DG119" s="1036" t="s">
        <v>129</v>
      </c>
      <c r="DH119" s="1018"/>
      <c r="DI119" s="1018"/>
      <c r="DJ119" s="1018"/>
      <c r="DK119" s="1019"/>
      <c r="DL119" s="1017" t="s">
        <v>129</v>
      </c>
      <c r="DM119" s="1018"/>
      <c r="DN119" s="1018"/>
      <c r="DO119" s="1018"/>
      <c r="DP119" s="1019"/>
      <c r="DQ119" s="1017" t="s">
        <v>129</v>
      </c>
      <c r="DR119" s="1018"/>
      <c r="DS119" s="1018"/>
      <c r="DT119" s="1018"/>
      <c r="DU119" s="1019"/>
      <c r="DV119" s="1020" t="s">
        <v>129</v>
      </c>
      <c r="DW119" s="1021"/>
      <c r="DX119" s="1021"/>
      <c r="DY119" s="1021"/>
      <c r="DZ119" s="1022"/>
    </row>
    <row r="120" spans="1:130" s="221" customFormat="1" ht="26.25" customHeight="1" x14ac:dyDescent="0.2">
      <c r="A120" s="1089"/>
      <c r="B120" s="981"/>
      <c r="C120" s="954" t="s">
        <v>440</v>
      </c>
      <c r="D120" s="955"/>
      <c r="E120" s="955"/>
      <c r="F120" s="955"/>
      <c r="G120" s="955"/>
      <c r="H120" s="955"/>
      <c r="I120" s="955"/>
      <c r="J120" s="955"/>
      <c r="K120" s="955"/>
      <c r="L120" s="955"/>
      <c r="M120" s="955"/>
      <c r="N120" s="955"/>
      <c r="O120" s="955"/>
      <c r="P120" s="955"/>
      <c r="Q120" s="955"/>
      <c r="R120" s="955"/>
      <c r="S120" s="955"/>
      <c r="T120" s="955"/>
      <c r="U120" s="955"/>
      <c r="V120" s="955"/>
      <c r="W120" s="955"/>
      <c r="X120" s="955"/>
      <c r="Y120" s="955"/>
      <c r="Z120" s="956"/>
      <c r="AA120" s="990" t="s">
        <v>392</v>
      </c>
      <c r="AB120" s="991"/>
      <c r="AC120" s="991"/>
      <c r="AD120" s="991"/>
      <c r="AE120" s="992"/>
      <c r="AF120" s="993" t="s">
        <v>129</v>
      </c>
      <c r="AG120" s="991"/>
      <c r="AH120" s="991"/>
      <c r="AI120" s="991"/>
      <c r="AJ120" s="992"/>
      <c r="AK120" s="993" t="s">
        <v>129</v>
      </c>
      <c r="AL120" s="991"/>
      <c r="AM120" s="991"/>
      <c r="AN120" s="991"/>
      <c r="AO120" s="992"/>
      <c r="AP120" s="994" t="s">
        <v>129</v>
      </c>
      <c r="AQ120" s="995"/>
      <c r="AR120" s="995"/>
      <c r="AS120" s="995"/>
      <c r="AT120" s="996"/>
      <c r="AU120" s="1023" t="s">
        <v>465</v>
      </c>
      <c r="AV120" s="1024"/>
      <c r="AW120" s="1024"/>
      <c r="AX120" s="1024"/>
      <c r="AY120" s="1025"/>
      <c r="AZ120" s="961" t="s">
        <v>466</v>
      </c>
      <c r="BA120" s="929"/>
      <c r="BB120" s="929"/>
      <c r="BC120" s="929"/>
      <c r="BD120" s="929"/>
      <c r="BE120" s="929"/>
      <c r="BF120" s="929"/>
      <c r="BG120" s="929"/>
      <c r="BH120" s="929"/>
      <c r="BI120" s="929"/>
      <c r="BJ120" s="929"/>
      <c r="BK120" s="929"/>
      <c r="BL120" s="929"/>
      <c r="BM120" s="929"/>
      <c r="BN120" s="929"/>
      <c r="BO120" s="929"/>
      <c r="BP120" s="930"/>
      <c r="BQ120" s="962">
        <v>10847770</v>
      </c>
      <c r="BR120" s="963"/>
      <c r="BS120" s="963"/>
      <c r="BT120" s="963"/>
      <c r="BU120" s="963"/>
      <c r="BV120" s="963">
        <v>18690122</v>
      </c>
      <c r="BW120" s="963"/>
      <c r="BX120" s="963"/>
      <c r="BY120" s="963"/>
      <c r="BZ120" s="963"/>
      <c r="CA120" s="963">
        <v>18778554</v>
      </c>
      <c r="CB120" s="963"/>
      <c r="CC120" s="963"/>
      <c r="CD120" s="963"/>
      <c r="CE120" s="963"/>
      <c r="CF120" s="976">
        <v>782.4</v>
      </c>
      <c r="CG120" s="977"/>
      <c r="CH120" s="977"/>
      <c r="CI120" s="977"/>
      <c r="CJ120" s="977"/>
      <c r="CK120" s="1038" t="s">
        <v>467</v>
      </c>
      <c r="CL120" s="1039"/>
      <c r="CM120" s="1039"/>
      <c r="CN120" s="1039"/>
      <c r="CO120" s="1040"/>
      <c r="CP120" s="1046" t="s">
        <v>468</v>
      </c>
      <c r="CQ120" s="1047"/>
      <c r="CR120" s="1047"/>
      <c r="CS120" s="1047"/>
      <c r="CT120" s="1047"/>
      <c r="CU120" s="1047"/>
      <c r="CV120" s="1047"/>
      <c r="CW120" s="1047"/>
      <c r="CX120" s="1047"/>
      <c r="CY120" s="1047"/>
      <c r="CZ120" s="1047"/>
      <c r="DA120" s="1047"/>
      <c r="DB120" s="1047"/>
      <c r="DC120" s="1047"/>
      <c r="DD120" s="1047"/>
      <c r="DE120" s="1047"/>
      <c r="DF120" s="1048"/>
      <c r="DG120" s="962">
        <v>823755</v>
      </c>
      <c r="DH120" s="963"/>
      <c r="DI120" s="963"/>
      <c r="DJ120" s="963"/>
      <c r="DK120" s="963"/>
      <c r="DL120" s="963">
        <v>711803</v>
      </c>
      <c r="DM120" s="963"/>
      <c r="DN120" s="963"/>
      <c r="DO120" s="963"/>
      <c r="DP120" s="963"/>
      <c r="DQ120" s="963">
        <v>596191</v>
      </c>
      <c r="DR120" s="963"/>
      <c r="DS120" s="963"/>
      <c r="DT120" s="963"/>
      <c r="DU120" s="963"/>
      <c r="DV120" s="964">
        <v>24.8</v>
      </c>
      <c r="DW120" s="964"/>
      <c r="DX120" s="964"/>
      <c r="DY120" s="964"/>
      <c r="DZ120" s="965"/>
    </row>
    <row r="121" spans="1:130" s="221" customFormat="1" ht="26.25" customHeight="1" x14ac:dyDescent="0.2">
      <c r="A121" s="1089"/>
      <c r="B121" s="981"/>
      <c r="C121" s="1006" t="s">
        <v>469</v>
      </c>
      <c r="D121" s="1007"/>
      <c r="E121" s="1007"/>
      <c r="F121" s="1007"/>
      <c r="G121" s="1007"/>
      <c r="H121" s="1007"/>
      <c r="I121" s="1007"/>
      <c r="J121" s="1007"/>
      <c r="K121" s="1007"/>
      <c r="L121" s="1007"/>
      <c r="M121" s="1007"/>
      <c r="N121" s="1007"/>
      <c r="O121" s="1007"/>
      <c r="P121" s="1007"/>
      <c r="Q121" s="1007"/>
      <c r="R121" s="1007"/>
      <c r="S121" s="1007"/>
      <c r="T121" s="1007"/>
      <c r="U121" s="1007"/>
      <c r="V121" s="1007"/>
      <c r="W121" s="1007"/>
      <c r="X121" s="1007"/>
      <c r="Y121" s="1007"/>
      <c r="Z121" s="1008"/>
      <c r="AA121" s="990">
        <v>12965</v>
      </c>
      <c r="AB121" s="991"/>
      <c r="AC121" s="991"/>
      <c r="AD121" s="991"/>
      <c r="AE121" s="992"/>
      <c r="AF121" s="993">
        <v>12295</v>
      </c>
      <c r="AG121" s="991"/>
      <c r="AH121" s="991"/>
      <c r="AI121" s="991"/>
      <c r="AJ121" s="992"/>
      <c r="AK121" s="993">
        <v>11993</v>
      </c>
      <c r="AL121" s="991"/>
      <c r="AM121" s="991"/>
      <c r="AN121" s="991"/>
      <c r="AO121" s="992"/>
      <c r="AP121" s="994">
        <v>0.5</v>
      </c>
      <c r="AQ121" s="995"/>
      <c r="AR121" s="995"/>
      <c r="AS121" s="995"/>
      <c r="AT121" s="996"/>
      <c r="AU121" s="1026"/>
      <c r="AV121" s="1027"/>
      <c r="AW121" s="1027"/>
      <c r="AX121" s="1027"/>
      <c r="AY121" s="1028"/>
      <c r="AZ121" s="954" t="s">
        <v>470</v>
      </c>
      <c r="BA121" s="955"/>
      <c r="BB121" s="955"/>
      <c r="BC121" s="955"/>
      <c r="BD121" s="955"/>
      <c r="BE121" s="955"/>
      <c r="BF121" s="955"/>
      <c r="BG121" s="955"/>
      <c r="BH121" s="955"/>
      <c r="BI121" s="955"/>
      <c r="BJ121" s="955"/>
      <c r="BK121" s="955"/>
      <c r="BL121" s="955"/>
      <c r="BM121" s="955"/>
      <c r="BN121" s="955"/>
      <c r="BO121" s="955"/>
      <c r="BP121" s="956"/>
      <c r="BQ121" s="957" t="s">
        <v>129</v>
      </c>
      <c r="BR121" s="958"/>
      <c r="BS121" s="958"/>
      <c r="BT121" s="958"/>
      <c r="BU121" s="958"/>
      <c r="BV121" s="958" t="s">
        <v>392</v>
      </c>
      <c r="BW121" s="958"/>
      <c r="BX121" s="958"/>
      <c r="BY121" s="958"/>
      <c r="BZ121" s="958"/>
      <c r="CA121" s="958" t="s">
        <v>129</v>
      </c>
      <c r="CB121" s="958"/>
      <c r="CC121" s="958"/>
      <c r="CD121" s="958"/>
      <c r="CE121" s="958"/>
      <c r="CF121" s="952" t="s">
        <v>129</v>
      </c>
      <c r="CG121" s="953"/>
      <c r="CH121" s="953"/>
      <c r="CI121" s="953"/>
      <c r="CJ121" s="953"/>
      <c r="CK121" s="1041"/>
      <c r="CL121" s="1042"/>
      <c r="CM121" s="1042"/>
      <c r="CN121" s="1042"/>
      <c r="CO121" s="1043"/>
      <c r="CP121" s="1051" t="s">
        <v>407</v>
      </c>
      <c r="CQ121" s="1052"/>
      <c r="CR121" s="1052"/>
      <c r="CS121" s="1052"/>
      <c r="CT121" s="1052"/>
      <c r="CU121" s="1052"/>
      <c r="CV121" s="1052"/>
      <c r="CW121" s="1052"/>
      <c r="CX121" s="1052"/>
      <c r="CY121" s="1052"/>
      <c r="CZ121" s="1052"/>
      <c r="DA121" s="1052"/>
      <c r="DB121" s="1052"/>
      <c r="DC121" s="1052"/>
      <c r="DD121" s="1052"/>
      <c r="DE121" s="1052"/>
      <c r="DF121" s="1053"/>
      <c r="DG121" s="957" t="s">
        <v>392</v>
      </c>
      <c r="DH121" s="958"/>
      <c r="DI121" s="958"/>
      <c r="DJ121" s="958"/>
      <c r="DK121" s="958"/>
      <c r="DL121" s="958" t="s">
        <v>129</v>
      </c>
      <c r="DM121" s="958"/>
      <c r="DN121" s="958"/>
      <c r="DO121" s="958"/>
      <c r="DP121" s="958"/>
      <c r="DQ121" s="958" t="s">
        <v>129</v>
      </c>
      <c r="DR121" s="958"/>
      <c r="DS121" s="958"/>
      <c r="DT121" s="958"/>
      <c r="DU121" s="958"/>
      <c r="DV121" s="959" t="s">
        <v>129</v>
      </c>
      <c r="DW121" s="959"/>
      <c r="DX121" s="959"/>
      <c r="DY121" s="959"/>
      <c r="DZ121" s="960"/>
    </row>
    <row r="122" spans="1:130" s="221" customFormat="1" ht="26.25" customHeight="1" x14ac:dyDescent="0.2">
      <c r="A122" s="1089"/>
      <c r="B122" s="981"/>
      <c r="C122" s="954" t="s">
        <v>451</v>
      </c>
      <c r="D122" s="955"/>
      <c r="E122" s="955"/>
      <c r="F122" s="955"/>
      <c r="G122" s="955"/>
      <c r="H122" s="955"/>
      <c r="I122" s="955"/>
      <c r="J122" s="955"/>
      <c r="K122" s="955"/>
      <c r="L122" s="955"/>
      <c r="M122" s="955"/>
      <c r="N122" s="955"/>
      <c r="O122" s="955"/>
      <c r="P122" s="955"/>
      <c r="Q122" s="955"/>
      <c r="R122" s="955"/>
      <c r="S122" s="955"/>
      <c r="T122" s="955"/>
      <c r="U122" s="955"/>
      <c r="V122" s="955"/>
      <c r="W122" s="955"/>
      <c r="X122" s="955"/>
      <c r="Y122" s="955"/>
      <c r="Z122" s="956"/>
      <c r="AA122" s="990" t="s">
        <v>129</v>
      </c>
      <c r="AB122" s="991"/>
      <c r="AC122" s="991"/>
      <c r="AD122" s="991"/>
      <c r="AE122" s="992"/>
      <c r="AF122" s="993" t="s">
        <v>392</v>
      </c>
      <c r="AG122" s="991"/>
      <c r="AH122" s="991"/>
      <c r="AI122" s="991"/>
      <c r="AJ122" s="992"/>
      <c r="AK122" s="993" t="s">
        <v>392</v>
      </c>
      <c r="AL122" s="991"/>
      <c r="AM122" s="991"/>
      <c r="AN122" s="991"/>
      <c r="AO122" s="992"/>
      <c r="AP122" s="994" t="s">
        <v>129</v>
      </c>
      <c r="AQ122" s="995"/>
      <c r="AR122" s="995"/>
      <c r="AS122" s="995"/>
      <c r="AT122" s="996"/>
      <c r="AU122" s="1026"/>
      <c r="AV122" s="1027"/>
      <c r="AW122" s="1027"/>
      <c r="AX122" s="1027"/>
      <c r="AY122" s="1028"/>
      <c r="AZ122" s="1005" t="s">
        <v>471</v>
      </c>
      <c r="BA122" s="997"/>
      <c r="BB122" s="997"/>
      <c r="BC122" s="997"/>
      <c r="BD122" s="997"/>
      <c r="BE122" s="997"/>
      <c r="BF122" s="997"/>
      <c r="BG122" s="997"/>
      <c r="BH122" s="997"/>
      <c r="BI122" s="997"/>
      <c r="BJ122" s="997"/>
      <c r="BK122" s="997"/>
      <c r="BL122" s="997"/>
      <c r="BM122" s="997"/>
      <c r="BN122" s="997"/>
      <c r="BO122" s="997"/>
      <c r="BP122" s="998"/>
      <c r="BQ122" s="1031">
        <v>3066430</v>
      </c>
      <c r="BR122" s="1032"/>
      <c r="BS122" s="1032"/>
      <c r="BT122" s="1032"/>
      <c r="BU122" s="1032"/>
      <c r="BV122" s="1032">
        <v>2935396</v>
      </c>
      <c r="BW122" s="1032"/>
      <c r="BX122" s="1032"/>
      <c r="BY122" s="1032"/>
      <c r="BZ122" s="1032"/>
      <c r="CA122" s="1032">
        <v>2787001</v>
      </c>
      <c r="CB122" s="1032"/>
      <c r="CC122" s="1032"/>
      <c r="CD122" s="1032"/>
      <c r="CE122" s="1032"/>
      <c r="CF122" s="1049">
        <v>116.1</v>
      </c>
      <c r="CG122" s="1050"/>
      <c r="CH122" s="1050"/>
      <c r="CI122" s="1050"/>
      <c r="CJ122" s="1050"/>
      <c r="CK122" s="1041"/>
      <c r="CL122" s="1042"/>
      <c r="CM122" s="1042"/>
      <c r="CN122" s="1042"/>
      <c r="CO122" s="1043"/>
      <c r="CP122" s="1051" t="s">
        <v>472</v>
      </c>
      <c r="CQ122" s="1052"/>
      <c r="CR122" s="1052"/>
      <c r="CS122" s="1052"/>
      <c r="CT122" s="1052"/>
      <c r="CU122" s="1052"/>
      <c r="CV122" s="1052"/>
      <c r="CW122" s="1052"/>
      <c r="CX122" s="1052"/>
      <c r="CY122" s="1052"/>
      <c r="CZ122" s="1052"/>
      <c r="DA122" s="1052"/>
      <c r="DB122" s="1052"/>
      <c r="DC122" s="1052"/>
      <c r="DD122" s="1052"/>
      <c r="DE122" s="1052"/>
      <c r="DF122" s="1053"/>
      <c r="DG122" s="957" t="s">
        <v>129</v>
      </c>
      <c r="DH122" s="958"/>
      <c r="DI122" s="958"/>
      <c r="DJ122" s="958"/>
      <c r="DK122" s="958"/>
      <c r="DL122" s="958" t="s">
        <v>129</v>
      </c>
      <c r="DM122" s="958"/>
      <c r="DN122" s="958"/>
      <c r="DO122" s="958"/>
      <c r="DP122" s="958"/>
      <c r="DQ122" s="958" t="s">
        <v>129</v>
      </c>
      <c r="DR122" s="958"/>
      <c r="DS122" s="958"/>
      <c r="DT122" s="958"/>
      <c r="DU122" s="958"/>
      <c r="DV122" s="959" t="s">
        <v>129</v>
      </c>
      <c r="DW122" s="959"/>
      <c r="DX122" s="959"/>
      <c r="DY122" s="959"/>
      <c r="DZ122" s="960"/>
    </row>
    <row r="123" spans="1:130" s="221" customFormat="1" ht="26.25" customHeight="1" x14ac:dyDescent="0.2">
      <c r="A123" s="1089"/>
      <c r="B123" s="981"/>
      <c r="C123" s="954" t="s">
        <v>457</v>
      </c>
      <c r="D123" s="955"/>
      <c r="E123" s="955"/>
      <c r="F123" s="955"/>
      <c r="G123" s="955"/>
      <c r="H123" s="955"/>
      <c r="I123" s="955"/>
      <c r="J123" s="955"/>
      <c r="K123" s="955"/>
      <c r="L123" s="955"/>
      <c r="M123" s="955"/>
      <c r="N123" s="955"/>
      <c r="O123" s="955"/>
      <c r="P123" s="955"/>
      <c r="Q123" s="955"/>
      <c r="R123" s="955"/>
      <c r="S123" s="955"/>
      <c r="T123" s="955"/>
      <c r="U123" s="955"/>
      <c r="V123" s="955"/>
      <c r="W123" s="955"/>
      <c r="X123" s="955"/>
      <c r="Y123" s="955"/>
      <c r="Z123" s="956"/>
      <c r="AA123" s="990" t="s">
        <v>129</v>
      </c>
      <c r="AB123" s="991"/>
      <c r="AC123" s="991"/>
      <c r="AD123" s="991"/>
      <c r="AE123" s="992"/>
      <c r="AF123" s="993" t="s">
        <v>129</v>
      </c>
      <c r="AG123" s="991"/>
      <c r="AH123" s="991"/>
      <c r="AI123" s="991"/>
      <c r="AJ123" s="992"/>
      <c r="AK123" s="993" t="s">
        <v>129</v>
      </c>
      <c r="AL123" s="991"/>
      <c r="AM123" s="991"/>
      <c r="AN123" s="991"/>
      <c r="AO123" s="992"/>
      <c r="AP123" s="994" t="s">
        <v>129</v>
      </c>
      <c r="AQ123" s="995"/>
      <c r="AR123" s="995"/>
      <c r="AS123" s="995"/>
      <c r="AT123" s="996"/>
      <c r="AU123" s="1029"/>
      <c r="AV123" s="1030"/>
      <c r="AW123" s="1030"/>
      <c r="AX123" s="1030"/>
      <c r="AY123" s="1030"/>
      <c r="AZ123" s="242" t="s">
        <v>189</v>
      </c>
      <c r="BA123" s="242"/>
      <c r="BB123" s="242"/>
      <c r="BC123" s="242"/>
      <c r="BD123" s="242"/>
      <c r="BE123" s="242"/>
      <c r="BF123" s="242"/>
      <c r="BG123" s="242"/>
      <c r="BH123" s="242"/>
      <c r="BI123" s="242"/>
      <c r="BJ123" s="242"/>
      <c r="BK123" s="242"/>
      <c r="BL123" s="242"/>
      <c r="BM123" s="242"/>
      <c r="BN123" s="242"/>
      <c r="BO123" s="1009" t="s">
        <v>473</v>
      </c>
      <c r="BP123" s="1037"/>
      <c r="BQ123" s="1095">
        <v>13914200</v>
      </c>
      <c r="BR123" s="1096"/>
      <c r="BS123" s="1096"/>
      <c r="BT123" s="1096"/>
      <c r="BU123" s="1096"/>
      <c r="BV123" s="1096">
        <v>21625518</v>
      </c>
      <c r="BW123" s="1096"/>
      <c r="BX123" s="1096"/>
      <c r="BY123" s="1096"/>
      <c r="BZ123" s="1096"/>
      <c r="CA123" s="1096">
        <v>21565555</v>
      </c>
      <c r="CB123" s="1096"/>
      <c r="CC123" s="1096"/>
      <c r="CD123" s="1096"/>
      <c r="CE123" s="1096"/>
      <c r="CF123" s="1033"/>
      <c r="CG123" s="1034"/>
      <c r="CH123" s="1034"/>
      <c r="CI123" s="1034"/>
      <c r="CJ123" s="1035"/>
      <c r="CK123" s="1041"/>
      <c r="CL123" s="1042"/>
      <c r="CM123" s="1042"/>
      <c r="CN123" s="1042"/>
      <c r="CO123" s="1043"/>
      <c r="CP123" s="1051" t="s">
        <v>406</v>
      </c>
      <c r="CQ123" s="1052"/>
      <c r="CR123" s="1052"/>
      <c r="CS123" s="1052"/>
      <c r="CT123" s="1052"/>
      <c r="CU123" s="1052"/>
      <c r="CV123" s="1052"/>
      <c r="CW123" s="1052"/>
      <c r="CX123" s="1052"/>
      <c r="CY123" s="1052"/>
      <c r="CZ123" s="1052"/>
      <c r="DA123" s="1052"/>
      <c r="DB123" s="1052"/>
      <c r="DC123" s="1052"/>
      <c r="DD123" s="1052"/>
      <c r="DE123" s="1052"/>
      <c r="DF123" s="1053"/>
      <c r="DG123" s="990" t="s">
        <v>129</v>
      </c>
      <c r="DH123" s="991"/>
      <c r="DI123" s="991"/>
      <c r="DJ123" s="991"/>
      <c r="DK123" s="992"/>
      <c r="DL123" s="993" t="s">
        <v>392</v>
      </c>
      <c r="DM123" s="991"/>
      <c r="DN123" s="991"/>
      <c r="DO123" s="991"/>
      <c r="DP123" s="992"/>
      <c r="DQ123" s="993" t="s">
        <v>392</v>
      </c>
      <c r="DR123" s="991"/>
      <c r="DS123" s="991"/>
      <c r="DT123" s="991"/>
      <c r="DU123" s="992"/>
      <c r="DV123" s="994" t="s">
        <v>129</v>
      </c>
      <c r="DW123" s="995"/>
      <c r="DX123" s="995"/>
      <c r="DY123" s="995"/>
      <c r="DZ123" s="996"/>
    </row>
    <row r="124" spans="1:130" s="221" customFormat="1" ht="26.25" customHeight="1" thickBot="1" x14ac:dyDescent="0.25">
      <c r="A124" s="1089"/>
      <c r="B124" s="981"/>
      <c r="C124" s="954" t="s">
        <v>460</v>
      </c>
      <c r="D124" s="955"/>
      <c r="E124" s="955"/>
      <c r="F124" s="955"/>
      <c r="G124" s="955"/>
      <c r="H124" s="955"/>
      <c r="I124" s="955"/>
      <c r="J124" s="955"/>
      <c r="K124" s="955"/>
      <c r="L124" s="955"/>
      <c r="M124" s="955"/>
      <c r="N124" s="955"/>
      <c r="O124" s="955"/>
      <c r="P124" s="955"/>
      <c r="Q124" s="955"/>
      <c r="R124" s="955"/>
      <c r="S124" s="955"/>
      <c r="T124" s="955"/>
      <c r="U124" s="955"/>
      <c r="V124" s="955"/>
      <c r="W124" s="955"/>
      <c r="X124" s="955"/>
      <c r="Y124" s="955"/>
      <c r="Z124" s="956"/>
      <c r="AA124" s="990" t="s">
        <v>129</v>
      </c>
      <c r="AB124" s="991"/>
      <c r="AC124" s="991"/>
      <c r="AD124" s="991"/>
      <c r="AE124" s="992"/>
      <c r="AF124" s="993" t="s">
        <v>129</v>
      </c>
      <c r="AG124" s="991"/>
      <c r="AH124" s="991"/>
      <c r="AI124" s="991"/>
      <c r="AJ124" s="992"/>
      <c r="AK124" s="993" t="s">
        <v>129</v>
      </c>
      <c r="AL124" s="991"/>
      <c r="AM124" s="991"/>
      <c r="AN124" s="991"/>
      <c r="AO124" s="992"/>
      <c r="AP124" s="994" t="s">
        <v>129</v>
      </c>
      <c r="AQ124" s="995"/>
      <c r="AR124" s="995"/>
      <c r="AS124" s="995"/>
      <c r="AT124" s="996"/>
      <c r="AU124" s="1091" t="s">
        <v>474</v>
      </c>
      <c r="AV124" s="1092"/>
      <c r="AW124" s="1092"/>
      <c r="AX124" s="1092"/>
      <c r="AY124" s="1092"/>
      <c r="AZ124" s="1092"/>
      <c r="BA124" s="1092"/>
      <c r="BB124" s="1092"/>
      <c r="BC124" s="1092"/>
      <c r="BD124" s="1092"/>
      <c r="BE124" s="1092"/>
      <c r="BF124" s="1092"/>
      <c r="BG124" s="1092"/>
      <c r="BH124" s="1092"/>
      <c r="BI124" s="1092"/>
      <c r="BJ124" s="1092"/>
      <c r="BK124" s="1092"/>
      <c r="BL124" s="1092"/>
      <c r="BM124" s="1092"/>
      <c r="BN124" s="1092"/>
      <c r="BO124" s="1092"/>
      <c r="BP124" s="1093"/>
      <c r="BQ124" s="1094" t="s">
        <v>129</v>
      </c>
      <c r="BR124" s="1059"/>
      <c r="BS124" s="1059"/>
      <c r="BT124" s="1059"/>
      <c r="BU124" s="1059"/>
      <c r="BV124" s="1059" t="s">
        <v>392</v>
      </c>
      <c r="BW124" s="1059"/>
      <c r="BX124" s="1059"/>
      <c r="BY124" s="1059"/>
      <c r="BZ124" s="1059"/>
      <c r="CA124" s="1059" t="s">
        <v>129</v>
      </c>
      <c r="CB124" s="1059"/>
      <c r="CC124" s="1059"/>
      <c r="CD124" s="1059"/>
      <c r="CE124" s="1059"/>
      <c r="CF124" s="1060"/>
      <c r="CG124" s="1061"/>
      <c r="CH124" s="1061"/>
      <c r="CI124" s="1061"/>
      <c r="CJ124" s="1062"/>
      <c r="CK124" s="1044"/>
      <c r="CL124" s="1044"/>
      <c r="CM124" s="1044"/>
      <c r="CN124" s="1044"/>
      <c r="CO124" s="1045"/>
      <c r="CP124" s="1051" t="s">
        <v>475</v>
      </c>
      <c r="CQ124" s="1052"/>
      <c r="CR124" s="1052"/>
      <c r="CS124" s="1052"/>
      <c r="CT124" s="1052"/>
      <c r="CU124" s="1052"/>
      <c r="CV124" s="1052"/>
      <c r="CW124" s="1052"/>
      <c r="CX124" s="1052"/>
      <c r="CY124" s="1052"/>
      <c r="CZ124" s="1052"/>
      <c r="DA124" s="1052"/>
      <c r="DB124" s="1052"/>
      <c r="DC124" s="1052"/>
      <c r="DD124" s="1052"/>
      <c r="DE124" s="1052"/>
      <c r="DF124" s="1053"/>
      <c r="DG124" s="1036" t="s">
        <v>129</v>
      </c>
      <c r="DH124" s="1018"/>
      <c r="DI124" s="1018"/>
      <c r="DJ124" s="1018"/>
      <c r="DK124" s="1019"/>
      <c r="DL124" s="1017" t="s">
        <v>392</v>
      </c>
      <c r="DM124" s="1018"/>
      <c r="DN124" s="1018"/>
      <c r="DO124" s="1018"/>
      <c r="DP124" s="1019"/>
      <c r="DQ124" s="1017" t="s">
        <v>129</v>
      </c>
      <c r="DR124" s="1018"/>
      <c r="DS124" s="1018"/>
      <c r="DT124" s="1018"/>
      <c r="DU124" s="1019"/>
      <c r="DV124" s="1020" t="s">
        <v>129</v>
      </c>
      <c r="DW124" s="1021"/>
      <c r="DX124" s="1021"/>
      <c r="DY124" s="1021"/>
      <c r="DZ124" s="1022"/>
    </row>
    <row r="125" spans="1:130" s="221" customFormat="1" ht="26.25" customHeight="1" x14ac:dyDescent="0.2">
      <c r="A125" s="1089"/>
      <c r="B125" s="981"/>
      <c r="C125" s="954" t="s">
        <v>462</v>
      </c>
      <c r="D125" s="955"/>
      <c r="E125" s="955"/>
      <c r="F125" s="955"/>
      <c r="G125" s="955"/>
      <c r="H125" s="955"/>
      <c r="I125" s="955"/>
      <c r="J125" s="955"/>
      <c r="K125" s="955"/>
      <c r="L125" s="955"/>
      <c r="M125" s="955"/>
      <c r="N125" s="955"/>
      <c r="O125" s="955"/>
      <c r="P125" s="955"/>
      <c r="Q125" s="955"/>
      <c r="R125" s="955"/>
      <c r="S125" s="955"/>
      <c r="T125" s="955"/>
      <c r="U125" s="955"/>
      <c r="V125" s="955"/>
      <c r="W125" s="955"/>
      <c r="X125" s="955"/>
      <c r="Y125" s="955"/>
      <c r="Z125" s="956"/>
      <c r="AA125" s="990" t="s">
        <v>129</v>
      </c>
      <c r="AB125" s="991"/>
      <c r="AC125" s="991"/>
      <c r="AD125" s="991"/>
      <c r="AE125" s="992"/>
      <c r="AF125" s="993" t="s">
        <v>392</v>
      </c>
      <c r="AG125" s="991"/>
      <c r="AH125" s="991"/>
      <c r="AI125" s="991"/>
      <c r="AJ125" s="992"/>
      <c r="AK125" s="993" t="s">
        <v>129</v>
      </c>
      <c r="AL125" s="991"/>
      <c r="AM125" s="991"/>
      <c r="AN125" s="991"/>
      <c r="AO125" s="992"/>
      <c r="AP125" s="994" t="s">
        <v>392</v>
      </c>
      <c r="AQ125" s="995"/>
      <c r="AR125" s="995"/>
      <c r="AS125" s="995"/>
      <c r="AT125" s="996"/>
      <c r="AU125" s="243"/>
      <c r="AV125" s="244"/>
      <c r="AW125" s="244"/>
      <c r="AX125" s="244"/>
      <c r="AY125" s="244"/>
      <c r="AZ125" s="244"/>
      <c r="BA125" s="244"/>
      <c r="BB125" s="244"/>
      <c r="BC125" s="244"/>
      <c r="BD125" s="244"/>
      <c r="BE125" s="244"/>
      <c r="BF125" s="244"/>
      <c r="BG125" s="244"/>
      <c r="BH125" s="244"/>
      <c r="BI125" s="244"/>
      <c r="BJ125" s="244"/>
      <c r="BK125" s="244"/>
      <c r="BL125" s="244"/>
      <c r="BM125" s="244"/>
      <c r="BN125" s="244"/>
      <c r="BO125" s="244"/>
      <c r="BP125" s="244"/>
      <c r="BQ125" s="223"/>
      <c r="BR125" s="223"/>
      <c r="BS125" s="223"/>
      <c r="BT125" s="223"/>
      <c r="BU125" s="223"/>
      <c r="BV125" s="223"/>
      <c r="BW125" s="223"/>
      <c r="BX125" s="223"/>
      <c r="BY125" s="223"/>
      <c r="BZ125" s="223"/>
      <c r="CA125" s="223"/>
      <c r="CB125" s="223"/>
      <c r="CC125" s="223"/>
      <c r="CD125" s="223"/>
      <c r="CE125" s="223"/>
      <c r="CF125" s="223"/>
      <c r="CG125" s="223"/>
      <c r="CH125" s="223"/>
      <c r="CI125" s="223"/>
      <c r="CJ125" s="245"/>
      <c r="CK125" s="1054" t="s">
        <v>476</v>
      </c>
      <c r="CL125" s="1039"/>
      <c r="CM125" s="1039"/>
      <c r="CN125" s="1039"/>
      <c r="CO125" s="1040"/>
      <c r="CP125" s="961" t="s">
        <v>477</v>
      </c>
      <c r="CQ125" s="929"/>
      <c r="CR125" s="929"/>
      <c r="CS125" s="929"/>
      <c r="CT125" s="929"/>
      <c r="CU125" s="929"/>
      <c r="CV125" s="929"/>
      <c r="CW125" s="929"/>
      <c r="CX125" s="929"/>
      <c r="CY125" s="929"/>
      <c r="CZ125" s="929"/>
      <c r="DA125" s="929"/>
      <c r="DB125" s="929"/>
      <c r="DC125" s="929"/>
      <c r="DD125" s="929"/>
      <c r="DE125" s="929"/>
      <c r="DF125" s="930"/>
      <c r="DG125" s="962" t="s">
        <v>129</v>
      </c>
      <c r="DH125" s="963"/>
      <c r="DI125" s="963"/>
      <c r="DJ125" s="963"/>
      <c r="DK125" s="963"/>
      <c r="DL125" s="963" t="s">
        <v>129</v>
      </c>
      <c r="DM125" s="963"/>
      <c r="DN125" s="963"/>
      <c r="DO125" s="963"/>
      <c r="DP125" s="963"/>
      <c r="DQ125" s="963" t="s">
        <v>392</v>
      </c>
      <c r="DR125" s="963"/>
      <c r="DS125" s="963"/>
      <c r="DT125" s="963"/>
      <c r="DU125" s="963"/>
      <c r="DV125" s="964" t="s">
        <v>129</v>
      </c>
      <c r="DW125" s="964"/>
      <c r="DX125" s="964"/>
      <c r="DY125" s="964"/>
      <c r="DZ125" s="965"/>
    </row>
    <row r="126" spans="1:130" s="221" customFormat="1" ht="26.25" customHeight="1" thickBot="1" x14ac:dyDescent="0.25">
      <c r="A126" s="1089"/>
      <c r="B126" s="981"/>
      <c r="C126" s="954" t="s">
        <v>464</v>
      </c>
      <c r="D126" s="955"/>
      <c r="E126" s="955"/>
      <c r="F126" s="955"/>
      <c r="G126" s="955"/>
      <c r="H126" s="955"/>
      <c r="I126" s="955"/>
      <c r="J126" s="955"/>
      <c r="K126" s="955"/>
      <c r="L126" s="955"/>
      <c r="M126" s="955"/>
      <c r="N126" s="955"/>
      <c r="O126" s="955"/>
      <c r="P126" s="955"/>
      <c r="Q126" s="955"/>
      <c r="R126" s="955"/>
      <c r="S126" s="955"/>
      <c r="T126" s="955"/>
      <c r="U126" s="955"/>
      <c r="V126" s="955"/>
      <c r="W126" s="955"/>
      <c r="X126" s="955"/>
      <c r="Y126" s="955"/>
      <c r="Z126" s="956"/>
      <c r="AA126" s="990" t="s">
        <v>129</v>
      </c>
      <c r="AB126" s="991"/>
      <c r="AC126" s="991"/>
      <c r="AD126" s="991"/>
      <c r="AE126" s="992"/>
      <c r="AF126" s="993" t="s">
        <v>129</v>
      </c>
      <c r="AG126" s="991"/>
      <c r="AH126" s="991"/>
      <c r="AI126" s="991"/>
      <c r="AJ126" s="992"/>
      <c r="AK126" s="993" t="s">
        <v>129</v>
      </c>
      <c r="AL126" s="991"/>
      <c r="AM126" s="991"/>
      <c r="AN126" s="991"/>
      <c r="AO126" s="992"/>
      <c r="AP126" s="994" t="s">
        <v>129</v>
      </c>
      <c r="AQ126" s="995"/>
      <c r="AR126" s="995"/>
      <c r="AS126" s="995"/>
      <c r="AT126" s="996"/>
      <c r="AU126" s="223"/>
      <c r="AV126" s="223"/>
      <c r="AW126" s="223"/>
      <c r="AX126" s="223"/>
      <c r="AY126" s="223"/>
      <c r="AZ126" s="223"/>
      <c r="BA126" s="223"/>
      <c r="BB126" s="223"/>
      <c r="BC126" s="223"/>
      <c r="BD126" s="223"/>
      <c r="BE126" s="223"/>
      <c r="BF126" s="223"/>
      <c r="BG126" s="223"/>
      <c r="BH126" s="223"/>
      <c r="BI126" s="223"/>
      <c r="BJ126" s="223"/>
      <c r="BK126" s="223"/>
      <c r="BL126" s="223"/>
      <c r="BM126" s="223"/>
      <c r="BN126" s="223"/>
      <c r="BO126" s="223"/>
      <c r="BP126" s="223"/>
      <c r="BQ126" s="223"/>
      <c r="BR126" s="223"/>
      <c r="BS126" s="223"/>
      <c r="BT126" s="223"/>
      <c r="BU126" s="223"/>
      <c r="BV126" s="223"/>
      <c r="BW126" s="223"/>
      <c r="BX126" s="223"/>
      <c r="BY126" s="223"/>
      <c r="BZ126" s="223"/>
      <c r="CA126" s="223"/>
      <c r="CB126" s="223"/>
      <c r="CC126" s="223"/>
      <c r="CD126" s="246"/>
      <c r="CE126" s="246"/>
      <c r="CF126" s="246"/>
      <c r="CG126" s="223"/>
      <c r="CH126" s="223"/>
      <c r="CI126" s="223"/>
      <c r="CJ126" s="245"/>
      <c r="CK126" s="1055"/>
      <c r="CL126" s="1042"/>
      <c r="CM126" s="1042"/>
      <c r="CN126" s="1042"/>
      <c r="CO126" s="1043"/>
      <c r="CP126" s="954" t="s">
        <v>478</v>
      </c>
      <c r="CQ126" s="955"/>
      <c r="CR126" s="955"/>
      <c r="CS126" s="955"/>
      <c r="CT126" s="955"/>
      <c r="CU126" s="955"/>
      <c r="CV126" s="955"/>
      <c r="CW126" s="955"/>
      <c r="CX126" s="955"/>
      <c r="CY126" s="955"/>
      <c r="CZ126" s="955"/>
      <c r="DA126" s="955"/>
      <c r="DB126" s="955"/>
      <c r="DC126" s="955"/>
      <c r="DD126" s="955"/>
      <c r="DE126" s="955"/>
      <c r="DF126" s="956"/>
      <c r="DG126" s="957" t="s">
        <v>129</v>
      </c>
      <c r="DH126" s="958"/>
      <c r="DI126" s="958"/>
      <c r="DJ126" s="958"/>
      <c r="DK126" s="958"/>
      <c r="DL126" s="958" t="s">
        <v>129</v>
      </c>
      <c r="DM126" s="958"/>
      <c r="DN126" s="958"/>
      <c r="DO126" s="958"/>
      <c r="DP126" s="958"/>
      <c r="DQ126" s="958" t="s">
        <v>129</v>
      </c>
      <c r="DR126" s="958"/>
      <c r="DS126" s="958"/>
      <c r="DT126" s="958"/>
      <c r="DU126" s="958"/>
      <c r="DV126" s="959" t="s">
        <v>129</v>
      </c>
      <c r="DW126" s="959"/>
      <c r="DX126" s="959"/>
      <c r="DY126" s="959"/>
      <c r="DZ126" s="960"/>
    </row>
    <row r="127" spans="1:130" s="221" customFormat="1" ht="26.25" customHeight="1" x14ac:dyDescent="0.2">
      <c r="A127" s="1090"/>
      <c r="B127" s="983"/>
      <c r="C127" s="1005" t="s">
        <v>479</v>
      </c>
      <c r="D127" s="997"/>
      <c r="E127" s="997"/>
      <c r="F127" s="997"/>
      <c r="G127" s="997"/>
      <c r="H127" s="997"/>
      <c r="I127" s="997"/>
      <c r="J127" s="997"/>
      <c r="K127" s="997"/>
      <c r="L127" s="997"/>
      <c r="M127" s="997"/>
      <c r="N127" s="997"/>
      <c r="O127" s="997"/>
      <c r="P127" s="997"/>
      <c r="Q127" s="997"/>
      <c r="R127" s="997"/>
      <c r="S127" s="997"/>
      <c r="T127" s="997"/>
      <c r="U127" s="997"/>
      <c r="V127" s="997"/>
      <c r="W127" s="997"/>
      <c r="X127" s="997"/>
      <c r="Y127" s="997"/>
      <c r="Z127" s="998"/>
      <c r="AA127" s="990" t="s">
        <v>129</v>
      </c>
      <c r="AB127" s="991"/>
      <c r="AC127" s="991"/>
      <c r="AD127" s="991"/>
      <c r="AE127" s="992"/>
      <c r="AF127" s="993" t="s">
        <v>129</v>
      </c>
      <c r="AG127" s="991"/>
      <c r="AH127" s="991"/>
      <c r="AI127" s="991"/>
      <c r="AJ127" s="992"/>
      <c r="AK127" s="993" t="s">
        <v>129</v>
      </c>
      <c r="AL127" s="991"/>
      <c r="AM127" s="991"/>
      <c r="AN127" s="991"/>
      <c r="AO127" s="992"/>
      <c r="AP127" s="994" t="s">
        <v>129</v>
      </c>
      <c r="AQ127" s="995"/>
      <c r="AR127" s="995"/>
      <c r="AS127" s="995"/>
      <c r="AT127" s="996"/>
      <c r="AU127" s="223"/>
      <c r="AV127" s="223"/>
      <c r="AW127" s="223"/>
      <c r="AX127" s="1063" t="s">
        <v>480</v>
      </c>
      <c r="AY127" s="1064"/>
      <c r="AZ127" s="1064"/>
      <c r="BA127" s="1064"/>
      <c r="BB127" s="1064"/>
      <c r="BC127" s="1064"/>
      <c r="BD127" s="1064"/>
      <c r="BE127" s="1065"/>
      <c r="BF127" s="1066" t="s">
        <v>481</v>
      </c>
      <c r="BG127" s="1064"/>
      <c r="BH127" s="1064"/>
      <c r="BI127" s="1064"/>
      <c r="BJ127" s="1064"/>
      <c r="BK127" s="1064"/>
      <c r="BL127" s="1065"/>
      <c r="BM127" s="1066" t="s">
        <v>482</v>
      </c>
      <c r="BN127" s="1064"/>
      <c r="BO127" s="1064"/>
      <c r="BP127" s="1064"/>
      <c r="BQ127" s="1064"/>
      <c r="BR127" s="1064"/>
      <c r="BS127" s="1065"/>
      <c r="BT127" s="1066" t="s">
        <v>483</v>
      </c>
      <c r="BU127" s="1064"/>
      <c r="BV127" s="1064"/>
      <c r="BW127" s="1064"/>
      <c r="BX127" s="1064"/>
      <c r="BY127" s="1064"/>
      <c r="BZ127" s="1087"/>
      <c r="CA127" s="223"/>
      <c r="CB127" s="223"/>
      <c r="CC127" s="223"/>
      <c r="CD127" s="246"/>
      <c r="CE127" s="246"/>
      <c r="CF127" s="246"/>
      <c r="CG127" s="223"/>
      <c r="CH127" s="223"/>
      <c r="CI127" s="223"/>
      <c r="CJ127" s="245"/>
      <c r="CK127" s="1055"/>
      <c r="CL127" s="1042"/>
      <c r="CM127" s="1042"/>
      <c r="CN127" s="1042"/>
      <c r="CO127" s="1043"/>
      <c r="CP127" s="954" t="s">
        <v>484</v>
      </c>
      <c r="CQ127" s="955"/>
      <c r="CR127" s="955"/>
      <c r="CS127" s="955"/>
      <c r="CT127" s="955"/>
      <c r="CU127" s="955"/>
      <c r="CV127" s="955"/>
      <c r="CW127" s="955"/>
      <c r="CX127" s="955"/>
      <c r="CY127" s="955"/>
      <c r="CZ127" s="955"/>
      <c r="DA127" s="955"/>
      <c r="DB127" s="955"/>
      <c r="DC127" s="955"/>
      <c r="DD127" s="955"/>
      <c r="DE127" s="955"/>
      <c r="DF127" s="956"/>
      <c r="DG127" s="957" t="s">
        <v>129</v>
      </c>
      <c r="DH127" s="958"/>
      <c r="DI127" s="958"/>
      <c r="DJ127" s="958"/>
      <c r="DK127" s="958"/>
      <c r="DL127" s="958" t="s">
        <v>129</v>
      </c>
      <c r="DM127" s="958"/>
      <c r="DN127" s="958"/>
      <c r="DO127" s="958"/>
      <c r="DP127" s="958"/>
      <c r="DQ127" s="958" t="s">
        <v>129</v>
      </c>
      <c r="DR127" s="958"/>
      <c r="DS127" s="958"/>
      <c r="DT127" s="958"/>
      <c r="DU127" s="958"/>
      <c r="DV127" s="959" t="s">
        <v>392</v>
      </c>
      <c r="DW127" s="959"/>
      <c r="DX127" s="959"/>
      <c r="DY127" s="959"/>
      <c r="DZ127" s="960"/>
    </row>
    <row r="128" spans="1:130" s="221" customFormat="1" ht="26.25" customHeight="1" thickBot="1" x14ac:dyDescent="0.25">
      <c r="A128" s="1073" t="s">
        <v>485</v>
      </c>
      <c r="B128" s="1074"/>
      <c r="C128" s="1074"/>
      <c r="D128" s="1074"/>
      <c r="E128" s="1074"/>
      <c r="F128" s="1074"/>
      <c r="G128" s="1074"/>
      <c r="H128" s="1074"/>
      <c r="I128" s="1074"/>
      <c r="J128" s="1074"/>
      <c r="K128" s="1074"/>
      <c r="L128" s="1074"/>
      <c r="M128" s="1074"/>
      <c r="N128" s="1074"/>
      <c r="O128" s="1074"/>
      <c r="P128" s="1074"/>
      <c r="Q128" s="1074"/>
      <c r="R128" s="1074"/>
      <c r="S128" s="1074"/>
      <c r="T128" s="1074"/>
      <c r="U128" s="1074"/>
      <c r="V128" s="1074"/>
      <c r="W128" s="1075" t="s">
        <v>486</v>
      </c>
      <c r="X128" s="1075"/>
      <c r="Y128" s="1075"/>
      <c r="Z128" s="1076"/>
      <c r="AA128" s="1077" t="s">
        <v>129</v>
      </c>
      <c r="AB128" s="1078"/>
      <c r="AC128" s="1078"/>
      <c r="AD128" s="1078"/>
      <c r="AE128" s="1079"/>
      <c r="AF128" s="1080" t="s">
        <v>129</v>
      </c>
      <c r="AG128" s="1078"/>
      <c r="AH128" s="1078"/>
      <c r="AI128" s="1078"/>
      <c r="AJ128" s="1079"/>
      <c r="AK128" s="1080" t="s">
        <v>392</v>
      </c>
      <c r="AL128" s="1078"/>
      <c r="AM128" s="1078"/>
      <c r="AN128" s="1078"/>
      <c r="AO128" s="1079"/>
      <c r="AP128" s="1081"/>
      <c r="AQ128" s="1082"/>
      <c r="AR128" s="1082"/>
      <c r="AS128" s="1082"/>
      <c r="AT128" s="1083"/>
      <c r="AU128" s="223"/>
      <c r="AV128" s="223"/>
      <c r="AW128" s="223"/>
      <c r="AX128" s="928" t="s">
        <v>487</v>
      </c>
      <c r="AY128" s="929"/>
      <c r="AZ128" s="929"/>
      <c r="BA128" s="929"/>
      <c r="BB128" s="929"/>
      <c r="BC128" s="929"/>
      <c r="BD128" s="929"/>
      <c r="BE128" s="930"/>
      <c r="BF128" s="1084" t="s">
        <v>392</v>
      </c>
      <c r="BG128" s="1085"/>
      <c r="BH128" s="1085"/>
      <c r="BI128" s="1085"/>
      <c r="BJ128" s="1085"/>
      <c r="BK128" s="1085"/>
      <c r="BL128" s="1086"/>
      <c r="BM128" s="1084">
        <v>15</v>
      </c>
      <c r="BN128" s="1085"/>
      <c r="BO128" s="1085"/>
      <c r="BP128" s="1085"/>
      <c r="BQ128" s="1085"/>
      <c r="BR128" s="1085"/>
      <c r="BS128" s="1086"/>
      <c r="BT128" s="1084">
        <v>20</v>
      </c>
      <c r="BU128" s="1085"/>
      <c r="BV128" s="1085"/>
      <c r="BW128" s="1085"/>
      <c r="BX128" s="1085"/>
      <c r="BY128" s="1085"/>
      <c r="BZ128" s="1108"/>
      <c r="CA128" s="246"/>
      <c r="CB128" s="246"/>
      <c r="CC128" s="246"/>
      <c r="CD128" s="246"/>
      <c r="CE128" s="246"/>
      <c r="CF128" s="246"/>
      <c r="CG128" s="223"/>
      <c r="CH128" s="223"/>
      <c r="CI128" s="223"/>
      <c r="CJ128" s="245"/>
      <c r="CK128" s="1056"/>
      <c r="CL128" s="1057"/>
      <c r="CM128" s="1057"/>
      <c r="CN128" s="1057"/>
      <c r="CO128" s="1058"/>
      <c r="CP128" s="1067" t="s">
        <v>488</v>
      </c>
      <c r="CQ128" s="758"/>
      <c r="CR128" s="758"/>
      <c r="CS128" s="758"/>
      <c r="CT128" s="758"/>
      <c r="CU128" s="758"/>
      <c r="CV128" s="758"/>
      <c r="CW128" s="758"/>
      <c r="CX128" s="758"/>
      <c r="CY128" s="758"/>
      <c r="CZ128" s="758"/>
      <c r="DA128" s="758"/>
      <c r="DB128" s="758"/>
      <c r="DC128" s="758"/>
      <c r="DD128" s="758"/>
      <c r="DE128" s="758"/>
      <c r="DF128" s="1068"/>
      <c r="DG128" s="1069" t="s">
        <v>392</v>
      </c>
      <c r="DH128" s="1070"/>
      <c r="DI128" s="1070"/>
      <c r="DJ128" s="1070"/>
      <c r="DK128" s="1070"/>
      <c r="DL128" s="1070" t="s">
        <v>392</v>
      </c>
      <c r="DM128" s="1070"/>
      <c r="DN128" s="1070"/>
      <c r="DO128" s="1070"/>
      <c r="DP128" s="1070"/>
      <c r="DQ128" s="1070" t="s">
        <v>129</v>
      </c>
      <c r="DR128" s="1070"/>
      <c r="DS128" s="1070"/>
      <c r="DT128" s="1070"/>
      <c r="DU128" s="1070"/>
      <c r="DV128" s="1071" t="s">
        <v>129</v>
      </c>
      <c r="DW128" s="1071"/>
      <c r="DX128" s="1071"/>
      <c r="DY128" s="1071"/>
      <c r="DZ128" s="1072"/>
    </row>
    <row r="129" spans="1:131" s="221" customFormat="1" ht="26.25" customHeight="1" x14ac:dyDescent="0.2">
      <c r="A129" s="966" t="s">
        <v>106</v>
      </c>
      <c r="B129" s="967"/>
      <c r="C129" s="967"/>
      <c r="D129" s="967"/>
      <c r="E129" s="967"/>
      <c r="F129" s="967"/>
      <c r="G129" s="967"/>
      <c r="H129" s="967"/>
      <c r="I129" s="967"/>
      <c r="J129" s="967"/>
      <c r="K129" s="967"/>
      <c r="L129" s="967"/>
      <c r="M129" s="967"/>
      <c r="N129" s="967"/>
      <c r="O129" s="967"/>
      <c r="P129" s="967"/>
      <c r="Q129" s="967"/>
      <c r="R129" s="967"/>
      <c r="S129" s="967"/>
      <c r="T129" s="967"/>
      <c r="U129" s="967"/>
      <c r="V129" s="967"/>
      <c r="W129" s="1102" t="s">
        <v>489</v>
      </c>
      <c r="X129" s="1103"/>
      <c r="Y129" s="1103"/>
      <c r="Z129" s="1104"/>
      <c r="AA129" s="990">
        <v>2386230</v>
      </c>
      <c r="AB129" s="991"/>
      <c r="AC129" s="991"/>
      <c r="AD129" s="991"/>
      <c r="AE129" s="992"/>
      <c r="AF129" s="993">
        <v>2485806</v>
      </c>
      <c r="AG129" s="991"/>
      <c r="AH129" s="991"/>
      <c r="AI129" s="991"/>
      <c r="AJ129" s="992"/>
      <c r="AK129" s="993">
        <v>2687203</v>
      </c>
      <c r="AL129" s="991"/>
      <c r="AM129" s="991"/>
      <c r="AN129" s="991"/>
      <c r="AO129" s="992"/>
      <c r="AP129" s="1105"/>
      <c r="AQ129" s="1106"/>
      <c r="AR129" s="1106"/>
      <c r="AS129" s="1106"/>
      <c r="AT129" s="1107"/>
      <c r="AU129" s="224"/>
      <c r="AV129" s="224"/>
      <c r="AW129" s="224"/>
      <c r="AX129" s="1097" t="s">
        <v>490</v>
      </c>
      <c r="AY129" s="955"/>
      <c r="AZ129" s="955"/>
      <c r="BA129" s="955"/>
      <c r="BB129" s="955"/>
      <c r="BC129" s="955"/>
      <c r="BD129" s="955"/>
      <c r="BE129" s="956"/>
      <c r="BF129" s="1098" t="s">
        <v>129</v>
      </c>
      <c r="BG129" s="1099"/>
      <c r="BH129" s="1099"/>
      <c r="BI129" s="1099"/>
      <c r="BJ129" s="1099"/>
      <c r="BK129" s="1099"/>
      <c r="BL129" s="1100"/>
      <c r="BM129" s="1098">
        <v>20</v>
      </c>
      <c r="BN129" s="1099"/>
      <c r="BO129" s="1099"/>
      <c r="BP129" s="1099"/>
      <c r="BQ129" s="1099"/>
      <c r="BR129" s="1099"/>
      <c r="BS129" s="1100"/>
      <c r="BT129" s="1098">
        <v>30</v>
      </c>
      <c r="BU129" s="1099"/>
      <c r="BV129" s="1099"/>
      <c r="BW129" s="1099"/>
      <c r="BX129" s="1099"/>
      <c r="BY129" s="1099"/>
      <c r="BZ129" s="1101"/>
      <c r="CA129" s="247"/>
      <c r="CB129" s="247"/>
      <c r="CC129" s="247"/>
      <c r="CD129" s="247"/>
      <c r="CE129" s="247"/>
      <c r="CF129" s="247"/>
      <c r="CG129" s="247"/>
      <c r="CH129" s="247"/>
      <c r="CI129" s="247"/>
      <c r="CJ129" s="247"/>
      <c r="CK129" s="247"/>
      <c r="CL129" s="247"/>
      <c r="CM129" s="247"/>
      <c r="CN129" s="247"/>
      <c r="CO129" s="247"/>
      <c r="CP129" s="247"/>
      <c r="CQ129" s="247"/>
      <c r="CR129" s="247"/>
      <c r="CS129" s="247"/>
      <c r="CT129" s="247"/>
      <c r="CU129" s="247"/>
      <c r="CV129" s="247"/>
      <c r="CW129" s="247"/>
      <c r="CX129" s="247"/>
      <c r="CY129" s="247"/>
      <c r="CZ129" s="247"/>
      <c r="DA129" s="247"/>
      <c r="DB129" s="247"/>
      <c r="DC129" s="247"/>
      <c r="DD129" s="247"/>
      <c r="DE129" s="247"/>
      <c r="DF129" s="247"/>
      <c r="DG129" s="247"/>
      <c r="DH129" s="247"/>
      <c r="DI129" s="247"/>
      <c r="DJ129" s="247"/>
      <c r="DK129" s="247"/>
      <c r="DL129" s="247"/>
      <c r="DM129" s="247"/>
      <c r="DN129" s="247"/>
      <c r="DO129" s="247"/>
      <c r="DP129" s="224"/>
      <c r="DQ129" s="224"/>
      <c r="DR129" s="224"/>
      <c r="DS129" s="224"/>
      <c r="DT129" s="224"/>
      <c r="DU129" s="224"/>
      <c r="DV129" s="224"/>
      <c r="DW129" s="224"/>
      <c r="DX129" s="224"/>
      <c r="DY129" s="224"/>
      <c r="DZ129" s="224"/>
    </row>
    <row r="130" spans="1:131" s="221" customFormat="1" ht="26.25" customHeight="1" x14ac:dyDescent="0.2">
      <c r="A130" s="966" t="s">
        <v>491</v>
      </c>
      <c r="B130" s="967"/>
      <c r="C130" s="967"/>
      <c r="D130" s="967"/>
      <c r="E130" s="967"/>
      <c r="F130" s="967"/>
      <c r="G130" s="967"/>
      <c r="H130" s="967"/>
      <c r="I130" s="967"/>
      <c r="J130" s="967"/>
      <c r="K130" s="967"/>
      <c r="L130" s="967"/>
      <c r="M130" s="967"/>
      <c r="N130" s="967"/>
      <c r="O130" s="967"/>
      <c r="P130" s="967"/>
      <c r="Q130" s="967"/>
      <c r="R130" s="967"/>
      <c r="S130" s="967"/>
      <c r="T130" s="967"/>
      <c r="U130" s="967"/>
      <c r="V130" s="967"/>
      <c r="W130" s="1102" t="s">
        <v>492</v>
      </c>
      <c r="X130" s="1103"/>
      <c r="Y130" s="1103"/>
      <c r="Z130" s="1104"/>
      <c r="AA130" s="990">
        <v>290542</v>
      </c>
      <c r="AB130" s="991"/>
      <c r="AC130" s="991"/>
      <c r="AD130" s="991"/>
      <c r="AE130" s="992"/>
      <c r="AF130" s="993">
        <v>289601</v>
      </c>
      <c r="AG130" s="991"/>
      <c r="AH130" s="991"/>
      <c r="AI130" s="991"/>
      <c r="AJ130" s="992"/>
      <c r="AK130" s="993">
        <v>287196</v>
      </c>
      <c r="AL130" s="991"/>
      <c r="AM130" s="991"/>
      <c r="AN130" s="991"/>
      <c r="AO130" s="992"/>
      <c r="AP130" s="1105"/>
      <c r="AQ130" s="1106"/>
      <c r="AR130" s="1106"/>
      <c r="AS130" s="1106"/>
      <c r="AT130" s="1107"/>
      <c r="AU130" s="224"/>
      <c r="AV130" s="224"/>
      <c r="AW130" s="224"/>
      <c r="AX130" s="1097" t="s">
        <v>493</v>
      </c>
      <c r="AY130" s="955"/>
      <c r="AZ130" s="955"/>
      <c r="BA130" s="955"/>
      <c r="BB130" s="955"/>
      <c r="BC130" s="955"/>
      <c r="BD130" s="955"/>
      <c r="BE130" s="956"/>
      <c r="BF130" s="1133">
        <v>4.4000000000000004</v>
      </c>
      <c r="BG130" s="1134"/>
      <c r="BH130" s="1134"/>
      <c r="BI130" s="1134"/>
      <c r="BJ130" s="1134"/>
      <c r="BK130" s="1134"/>
      <c r="BL130" s="1135"/>
      <c r="BM130" s="1133">
        <v>25</v>
      </c>
      <c r="BN130" s="1134"/>
      <c r="BO130" s="1134"/>
      <c r="BP130" s="1134"/>
      <c r="BQ130" s="1134"/>
      <c r="BR130" s="1134"/>
      <c r="BS130" s="1135"/>
      <c r="BT130" s="1133">
        <v>35</v>
      </c>
      <c r="BU130" s="1134"/>
      <c r="BV130" s="1134"/>
      <c r="BW130" s="1134"/>
      <c r="BX130" s="1134"/>
      <c r="BY130" s="1134"/>
      <c r="BZ130" s="1136"/>
      <c r="CA130" s="247"/>
      <c r="CB130" s="247"/>
      <c r="CC130" s="247"/>
      <c r="CD130" s="247"/>
      <c r="CE130" s="247"/>
      <c r="CF130" s="247"/>
      <c r="CG130" s="247"/>
      <c r="CH130" s="247"/>
      <c r="CI130" s="247"/>
      <c r="CJ130" s="247"/>
      <c r="CK130" s="247"/>
      <c r="CL130" s="247"/>
      <c r="CM130" s="247"/>
      <c r="CN130" s="247"/>
      <c r="CO130" s="247"/>
      <c r="CP130" s="247"/>
      <c r="CQ130" s="247"/>
      <c r="CR130" s="247"/>
      <c r="CS130" s="247"/>
      <c r="CT130" s="247"/>
      <c r="CU130" s="247"/>
      <c r="CV130" s="247"/>
      <c r="CW130" s="247"/>
      <c r="CX130" s="247"/>
      <c r="CY130" s="247"/>
      <c r="CZ130" s="247"/>
      <c r="DA130" s="247"/>
      <c r="DB130" s="247"/>
      <c r="DC130" s="247"/>
      <c r="DD130" s="247"/>
      <c r="DE130" s="247"/>
      <c r="DF130" s="247"/>
      <c r="DG130" s="247"/>
      <c r="DH130" s="247"/>
      <c r="DI130" s="247"/>
      <c r="DJ130" s="247"/>
      <c r="DK130" s="247"/>
      <c r="DL130" s="247"/>
      <c r="DM130" s="247"/>
      <c r="DN130" s="247"/>
      <c r="DO130" s="247"/>
      <c r="DP130" s="224"/>
      <c r="DQ130" s="224"/>
      <c r="DR130" s="224"/>
      <c r="DS130" s="224"/>
      <c r="DT130" s="224"/>
      <c r="DU130" s="224"/>
      <c r="DV130" s="224"/>
      <c r="DW130" s="224"/>
      <c r="DX130" s="224"/>
      <c r="DY130" s="224"/>
      <c r="DZ130" s="224"/>
    </row>
    <row r="131" spans="1:131" s="221" customFormat="1" ht="26.25" customHeight="1" thickBot="1" x14ac:dyDescent="0.25">
      <c r="A131" s="1137"/>
      <c r="B131" s="1138"/>
      <c r="C131" s="1138"/>
      <c r="D131" s="1138"/>
      <c r="E131" s="1138"/>
      <c r="F131" s="1138"/>
      <c r="G131" s="1138"/>
      <c r="H131" s="1138"/>
      <c r="I131" s="1138"/>
      <c r="J131" s="1138"/>
      <c r="K131" s="1138"/>
      <c r="L131" s="1138"/>
      <c r="M131" s="1138"/>
      <c r="N131" s="1138"/>
      <c r="O131" s="1138"/>
      <c r="P131" s="1138"/>
      <c r="Q131" s="1138"/>
      <c r="R131" s="1138"/>
      <c r="S131" s="1138"/>
      <c r="T131" s="1138"/>
      <c r="U131" s="1138"/>
      <c r="V131" s="1138"/>
      <c r="W131" s="1139" t="s">
        <v>494</v>
      </c>
      <c r="X131" s="1140"/>
      <c r="Y131" s="1140"/>
      <c r="Z131" s="1141"/>
      <c r="AA131" s="1036">
        <v>2095688</v>
      </c>
      <c r="AB131" s="1018"/>
      <c r="AC131" s="1018"/>
      <c r="AD131" s="1018"/>
      <c r="AE131" s="1019"/>
      <c r="AF131" s="1017">
        <v>2196205</v>
      </c>
      <c r="AG131" s="1018"/>
      <c r="AH131" s="1018"/>
      <c r="AI131" s="1018"/>
      <c r="AJ131" s="1019"/>
      <c r="AK131" s="1017">
        <v>2400007</v>
      </c>
      <c r="AL131" s="1018"/>
      <c r="AM131" s="1018"/>
      <c r="AN131" s="1018"/>
      <c r="AO131" s="1019"/>
      <c r="AP131" s="1142"/>
      <c r="AQ131" s="1143"/>
      <c r="AR131" s="1143"/>
      <c r="AS131" s="1143"/>
      <c r="AT131" s="1144"/>
      <c r="AU131" s="224"/>
      <c r="AV131" s="224"/>
      <c r="AW131" s="224"/>
      <c r="AX131" s="1115" t="s">
        <v>495</v>
      </c>
      <c r="AY131" s="758"/>
      <c r="AZ131" s="758"/>
      <c r="BA131" s="758"/>
      <c r="BB131" s="758"/>
      <c r="BC131" s="758"/>
      <c r="BD131" s="758"/>
      <c r="BE131" s="1068"/>
      <c r="BF131" s="1116" t="s">
        <v>129</v>
      </c>
      <c r="BG131" s="1117"/>
      <c r="BH131" s="1117"/>
      <c r="BI131" s="1117"/>
      <c r="BJ131" s="1117"/>
      <c r="BK131" s="1117"/>
      <c r="BL131" s="1118"/>
      <c r="BM131" s="1116">
        <v>350</v>
      </c>
      <c r="BN131" s="1117"/>
      <c r="BO131" s="1117"/>
      <c r="BP131" s="1117"/>
      <c r="BQ131" s="1117"/>
      <c r="BR131" s="1117"/>
      <c r="BS131" s="1118"/>
      <c r="BT131" s="1119"/>
      <c r="BU131" s="1120"/>
      <c r="BV131" s="1120"/>
      <c r="BW131" s="1120"/>
      <c r="BX131" s="1120"/>
      <c r="BY131" s="1120"/>
      <c r="BZ131" s="1121"/>
      <c r="CA131" s="247"/>
      <c r="CB131" s="247"/>
      <c r="CC131" s="247"/>
      <c r="CD131" s="247"/>
      <c r="CE131" s="247"/>
      <c r="CF131" s="247"/>
      <c r="CG131" s="247"/>
      <c r="CH131" s="247"/>
      <c r="CI131" s="247"/>
      <c r="CJ131" s="247"/>
      <c r="CK131" s="247"/>
      <c r="CL131" s="247"/>
      <c r="CM131" s="247"/>
      <c r="CN131" s="247"/>
      <c r="CO131" s="247"/>
      <c r="CP131" s="247"/>
      <c r="CQ131" s="247"/>
      <c r="CR131" s="247"/>
      <c r="CS131" s="247"/>
      <c r="CT131" s="247"/>
      <c r="CU131" s="247"/>
      <c r="CV131" s="247"/>
      <c r="CW131" s="247"/>
      <c r="CX131" s="247"/>
      <c r="CY131" s="247"/>
      <c r="CZ131" s="247"/>
      <c r="DA131" s="247"/>
      <c r="DB131" s="247"/>
      <c r="DC131" s="247"/>
      <c r="DD131" s="247"/>
      <c r="DE131" s="247"/>
      <c r="DF131" s="247"/>
      <c r="DG131" s="247"/>
      <c r="DH131" s="247"/>
      <c r="DI131" s="247"/>
      <c r="DJ131" s="247"/>
      <c r="DK131" s="247"/>
      <c r="DL131" s="247"/>
      <c r="DM131" s="247"/>
      <c r="DN131" s="247"/>
      <c r="DO131" s="247"/>
      <c r="DP131" s="224"/>
      <c r="DQ131" s="224"/>
      <c r="DR131" s="224"/>
      <c r="DS131" s="224"/>
      <c r="DT131" s="224"/>
      <c r="DU131" s="224"/>
      <c r="DV131" s="224"/>
      <c r="DW131" s="224"/>
      <c r="DX131" s="224"/>
      <c r="DY131" s="224"/>
      <c r="DZ131" s="224"/>
    </row>
    <row r="132" spans="1:131" s="221" customFormat="1" ht="26.25" customHeight="1" x14ac:dyDescent="0.2">
      <c r="A132" s="1122" t="s">
        <v>496</v>
      </c>
      <c r="B132" s="1123"/>
      <c r="C132" s="1123"/>
      <c r="D132" s="1123"/>
      <c r="E132" s="1123"/>
      <c r="F132" s="1123"/>
      <c r="G132" s="1123"/>
      <c r="H132" s="1123"/>
      <c r="I132" s="1123"/>
      <c r="J132" s="1123"/>
      <c r="K132" s="1123"/>
      <c r="L132" s="1123"/>
      <c r="M132" s="1123"/>
      <c r="N132" s="1123"/>
      <c r="O132" s="1123"/>
      <c r="P132" s="1123"/>
      <c r="Q132" s="1123"/>
      <c r="R132" s="1123"/>
      <c r="S132" s="1123"/>
      <c r="T132" s="1123"/>
      <c r="U132" s="1123"/>
      <c r="V132" s="1126" t="s">
        <v>497</v>
      </c>
      <c r="W132" s="1126"/>
      <c r="X132" s="1126"/>
      <c r="Y132" s="1126"/>
      <c r="Z132" s="1127"/>
      <c r="AA132" s="1128">
        <v>4.8807837809999999</v>
      </c>
      <c r="AB132" s="1129"/>
      <c r="AC132" s="1129"/>
      <c r="AD132" s="1129"/>
      <c r="AE132" s="1130"/>
      <c r="AF132" s="1131">
        <v>4.5484824960000001</v>
      </c>
      <c r="AG132" s="1129"/>
      <c r="AH132" s="1129"/>
      <c r="AI132" s="1129"/>
      <c r="AJ132" s="1130"/>
      <c r="AK132" s="1131">
        <v>4.02873825</v>
      </c>
      <c r="AL132" s="1129"/>
      <c r="AM132" s="1129"/>
      <c r="AN132" s="1129"/>
      <c r="AO132" s="1130"/>
      <c r="AP132" s="1033"/>
      <c r="AQ132" s="1034"/>
      <c r="AR132" s="1034"/>
      <c r="AS132" s="1034"/>
      <c r="AT132" s="1132"/>
      <c r="AU132" s="248"/>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5"/>
      <c r="BT132" s="224"/>
      <c r="BU132" s="224"/>
      <c r="BV132" s="224"/>
      <c r="BW132" s="224"/>
      <c r="BX132" s="224"/>
      <c r="BY132" s="224"/>
      <c r="BZ132" s="224"/>
      <c r="CA132" s="247"/>
      <c r="CB132" s="247"/>
      <c r="CC132" s="247"/>
      <c r="CD132" s="247"/>
      <c r="CE132" s="247"/>
      <c r="CF132" s="247"/>
      <c r="CG132" s="247"/>
      <c r="CH132" s="247"/>
      <c r="CI132" s="247"/>
      <c r="CJ132" s="247"/>
      <c r="CK132" s="247"/>
      <c r="CL132" s="247"/>
      <c r="CM132" s="247"/>
      <c r="CN132" s="247"/>
      <c r="CO132" s="247"/>
      <c r="CP132" s="247"/>
      <c r="CQ132" s="247"/>
      <c r="CR132" s="247"/>
      <c r="CS132" s="247"/>
      <c r="CT132" s="247"/>
      <c r="CU132" s="247"/>
      <c r="CV132" s="247"/>
      <c r="CW132" s="247"/>
      <c r="CX132" s="247"/>
      <c r="CY132" s="247"/>
      <c r="CZ132" s="247"/>
      <c r="DA132" s="247"/>
      <c r="DB132" s="247"/>
      <c r="DC132" s="247"/>
      <c r="DD132" s="247"/>
      <c r="DE132" s="247"/>
      <c r="DF132" s="247"/>
      <c r="DG132" s="247"/>
      <c r="DH132" s="247"/>
      <c r="DI132" s="247"/>
      <c r="DJ132" s="247"/>
      <c r="DK132" s="247"/>
      <c r="DL132" s="247"/>
      <c r="DM132" s="247"/>
      <c r="DN132" s="247"/>
      <c r="DO132" s="247"/>
      <c r="DP132" s="224"/>
      <c r="DQ132" s="224"/>
      <c r="DR132" s="224"/>
      <c r="DS132" s="224"/>
      <c r="DT132" s="224"/>
      <c r="DU132" s="224"/>
      <c r="DV132" s="224"/>
      <c r="DW132" s="224"/>
      <c r="DX132" s="224"/>
      <c r="DY132" s="224"/>
      <c r="DZ132" s="224"/>
    </row>
    <row r="133" spans="1:131" s="221" customFormat="1" ht="26.25" customHeight="1" thickBot="1" x14ac:dyDescent="0.25">
      <c r="A133" s="1124"/>
      <c r="B133" s="1125"/>
      <c r="C133" s="1125"/>
      <c r="D133" s="1125"/>
      <c r="E133" s="1125"/>
      <c r="F133" s="1125"/>
      <c r="G133" s="1125"/>
      <c r="H133" s="1125"/>
      <c r="I133" s="1125"/>
      <c r="J133" s="1125"/>
      <c r="K133" s="1125"/>
      <c r="L133" s="1125"/>
      <c r="M133" s="1125"/>
      <c r="N133" s="1125"/>
      <c r="O133" s="1125"/>
      <c r="P133" s="1125"/>
      <c r="Q133" s="1125"/>
      <c r="R133" s="1125"/>
      <c r="S133" s="1125"/>
      <c r="T133" s="1125"/>
      <c r="U133" s="1125"/>
      <c r="V133" s="1109" t="s">
        <v>498</v>
      </c>
      <c r="W133" s="1109"/>
      <c r="X133" s="1109"/>
      <c r="Y133" s="1109"/>
      <c r="Z133" s="1110"/>
      <c r="AA133" s="1111">
        <v>6.9</v>
      </c>
      <c r="AB133" s="1112"/>
      <c r="AC133" s="1112"/>
      <c r="AD133" s="1112"/>
      <c r="AE133" s="1113"/>
      <c r="AF133" s="1111">
        <v>5.6</v>
      </c>
      <c r="AG133" s="1112"/>
      <c r="AH133" s="1112"/>
      <c r="AI133" s="1112"/>
      <c r="AJ133" s="1113"/>
      <c r="AK133" s="1111">
        <v>4.4000000000000004</v>
      </c>
      <c r="AL133" s="1112"/>
      <c r="AM133" s="1112"/>
      <c r="AN133" s="1112"/>
      <c r="AO133" s="1113"/>
      <c r="AP133" s="1060"/>
      <c r="AQ133" s="1061"/>
      <c r="AR133" s="1061"/>
      <c r="AS133" s="1061"/>
      <c r="AT133" s="1114"/>
      <c r="AU133" s="224"/>
      <c r="AV133" s="224"/>
      <c r="AW133" s="224"/>
      <c r="AX133" s="224"/>
      <c r="AY133" s="224"/>
      <c r="AZ133" s="224"/>
      <c r="BA133" s="224"/>
      <c r="BB133" s="224"/>
      <c r="BC133" s="224"/>
      <c r="BD133" s="224"/>
      <c r="BE133" s="224"/>
      <c r="BF133" s="224"/>
      <c r="BG133" s="224"/>
      <c r="BH133" s="224"/>
      <c r="BI133" s="224"/>
      <c r="BJ133" s="224"/>
      <c r="BK133" s="224"/>
      <c r="BL133" s="224"/>
      <c r="BM133" s="224"/>
      <c r="BN133" s="247"/>
      <c r="BO133" s="247"/>
      <c r="BP133" s="247"/>
      <c r="BQ133" s="247"/>
      <c r="BR133" s="247"/>
      <c r="BS133" s="247"/>
      <c r="BT133" s="247"/>
      <c r="BU133" s="247"/>
      <c r="BV133" s="247"/>
      <c r="BW133" s="247"/>
      <c r="BX133" s="247"/>
      <c r="BY133" s="247"/>
      <c r="BZ133" s="247"/>
      <c r="CA133" s="247"/>
      <c r="CB133" s="247"/>
      <c r="CC133" s="247"/>
      <c r="CD133" s="247"/>
      <c r="CE133" s="247"/>
      <c r="CF133" s="247"/>
      <c r="CG133" s="247"/>
      <c r="CH133" s="247"/>
      <c r="CI133" s="247"/>
      <c r="CJ133" s="247"/>
      <c r="CK133" s="247"/>
      <c r="CL133" s="247"/>
      <c r="CM133" s="247"/>
      <c r="CN133" s="247"/>
      <c r="CO133" s="247"/>
      <c r="CP133" s="247"/>
      <c r="CQ133" s="247"/>
      <c r="CR133" s="247"/>
      <c r="CS133" s="247"/>
      <c r="CT133" s="247"/>
      <c r="CU133" s="247"/>
      <c r="CV133" s="247"/>
      <c r="CW133" s="247"/>
      <c r="CX133" s="247"/>
      <c r="CY133" s="247"/>
      <c r="CZ133" s="247"/>
      <c r="DA133" s="247"/>
      <c r="DB133" s="247"/>
      <c r="DC133" s="247"/>
      <c r="DD133" s="247"/>
      <c r="DE133" s="247"/>
      <c r="DF133" s="247"/>
      <c r="DG133" s="247"/>
      <c r="DH133" s="247"/>
      <c r="DI133" s="247"/>
      <c r="DJ133" s="247"/>
      <c r="DK133" s="247"/>
      <c r="DL133" s="247"/>
      <c r="DM133" s="247"/>
      <c r="DN133" s="247"/>
      <c r="DO133" s="247"/>
      <c r="DP133" s="224"/>
      <c r="DQ133" s="224"/>
      <c r="DR133" s="224"/>
      <c r="DS133" s="224"/>
      <c r="DT133" s="224"/>
      <c r="DU133" s="224"/>
      <c r="DV133" s="224"/>
      <c r="DW133" s="224"/>
      <c r="DX133" s="224"/>
      <c r="DY133" s="224"/>
      <c r="DZ133" s="224"/>
    </row>
    <row r="134" spans="1:131" ht="11.25" customHeight="1" x14ac:dyDescent="0.2">
      <c r="A134" s="249"/>
      <c r="B134" s="249"/>
      <c r="C134" s="249"/>
      <c r="D134" s="249"/>
      <c r="E134" s="249"/>
      <c r="F134" s="249"/>
      <c r="G134" s="249"/>
      <c r="H134" s="249"/>
      <c r="I134" s="249"/>
      <c r="J134" s="249"/>
      <c r="K134" s="249"/>
      <c r="L134" s="249"/>
      <c r="M134" s="249"/>
      <c r="N134" s="249"/>
      <c r="O134" s="249"/>
      <c r="P134" s="249"/>
      <c r="Q134" s="249"/>
      <c r="R134" s="249"/>
      <c r="S134" s="249"/>
      <c r="T134" s="249"/>
      <c r="U134" s="249"/>
      <c r="V134" s="249"/>
      <c r="W134" s="249"/>
      <c r="X134" s="249"/>
      <c r="Y134" s="249"/>
      <c r="Z134" s="249"/>
      <c r="AA134" s="249"/>
      <c r="AB134" s="249"/>
      <c r="AC134" s="249"/>
      <c r="AD134" s="249"/>
      <c r="AE134" s="249"/>
      <c r="AF134" s="249"/>
      <c r="AG134" s="249"/>
      <c r="AH134" s="249"/>
      <c r="AI134" s="249"/>
      <c r="AJ134" s="249"/>
      <c r="AK134" s="249"/>
      <c r="AL134" s="249"/>
      <c r="AM134" s="249"/>
      <c r="AN134" s="249"/>
      <c r="AO134" s="249"/>
      <c r="AP134" s="249"/>
      <c r="AQ134" s="249"/>
      <c r="AR134" s="249"/>
      <c r="AS134" s="249"/>
      <c r="AT134" s="249"/>
      <c r="AU134" s="224"/>
      <c r="AV134" s="224"/>
      <c r="AW134" s="224"/>
      <c r="AX134" s="224"/>
      <c r="AY134" s="224"/>
      <c r="AZ134" s="224"/>
      <c r="BA134" s="224"/>
      <c r="BB134" s="224"/>
      <c r="BC134" s="224"/>
      <c r="BD134" s="224"/>
      <c r="BE134" s="224"/>
      <c r="BF134" s="224"/>
      <c r="BG134" s="224"/>
      <c r="BH134" s="224"/>
      <c r="BI134" s="224"/>
      <c r="BJ134" s="224"/>
      <c r="BK134" s="224"/>
      <c r="BL134" s="224"/>
      <c r="BM134" s="224"/>
      <c r="BN134" s="247"/>
      <c r="BO134" s="247"/>
      <c r="BP134" s="247"/>
      <c r="BQ134" s="247"/>
      <c r="BR134" s="247"/>
      <c r="BS134" s="247"/>
      <c r="BT134" s="247"/>
      <c r="BU134" s="247"/>
      <c r="BV134" s="247"/>
      <c r="BW134" s="247"/>
      <c r="BX134" s="247"/>
      <c r="BY134" s="247"/>
      <c r="BZ134" s="247"/>
      <c r="CA134" s="247"/>
      <c r="CB134" s="247"/>
      <c r="CC134" s="247"/>
      <c r="CD134" s="247"/>
      <c r="CE134" s="247"/>
      <c r="CF134" s="247"/>
      <c r="CG134" s="247"/>
      <c r="CH134" s="247"/>
      <c r="CI134" s="247"/>
      <c r="CJ134" s="247"/>
      <c r="CK134" s="247"/>
      <c r="CL134" s="247"/>
      <c r="CM134" s="247"/>
      <c r="CN134" s="247"/>
      <c r="CO134" s="247"/>
      <c r="CP134" s="247"/>
      <c r="CQ134" s="247"/>
      <c r="CR134" s="247"/>
      <c r="CS134" s="247"/>
      <c r="CT134" s="247"/>
      <c r="CU134" s="247"/>
      <c r="CV134" s="247"/>
      <c r="CW134" s="247"/>
      <c r="CX134" s="247"/>
      <c r="CY134" s="247"/>
      <c r="CZ134" s="247"/>
      <c r="DA134" s="247"/>
      <c r="DB134" s="247"/>
      <c r="DC134" s="247"/>
      <c r="DD134" s="247"/>
      <c r="DE134" s="247"/>
      <c r="DF134" s="247"/>
      <c r="DG134" s="247"/>
      <c r="DH134" s="247"/>
      <c r="DI134" s="247"/>
      <c r="DJ134" s="247"/>
      <c r="DK134" s="247"/>
      <c r="DL134" s="247"/>
      <c r="DM134" s="247"/>
      <c r="DN134" s="247"/>
      <c r="DO134" s="247"/>
      <c r="DP134" s="224"/>
      <c r="DQ134" s="224"/>
      <c r="DR134" s="224"/>
      <c r="DS134" s="224"/>
      <c r="DT134" s="224"/>
      <c r="DU134" s="224"/>
      <c r="DV134" s="224"/>
      <c r="DW134" s="224"/>
      <c r="DX134" s="224"/>
      <c r="DY134" s="224"/>
      <c r="DZ134" s="224"/>
      <c r="EA134" s="221"/>
    </row>
    <row r="135" spans="1:131" ht="14.4" hidden="1" x14ac:dyDescent="0.2">
      <c r="AU135" s="249"/>
      <c r="AV135" s="249"/>
      <c r="AW135" s="249"/>
      <c r="AX135" s="249"/>
      <c r="AY135" s="249"/>
      <c r="AZ135" s="249"/>
      <c r="BA135" s="249"/>
      <c r="BB135" s="249"/>
      <c r="BC135" s="249"/>
      <c r="BD135" s="249"/>
      <c r="BE135" s="249"/>
      <c r="BF135" s="249"/>
      <c r="BG135" s="249"/>
      <c r="BH135" s="249"/>
      <c r="BI135" s="249"/>
      <c r="BJ135" s="249"/>
      <c r="BK135" s="249"/>
      <c r="BL135" s="249"/>
      <c r="BM135" s="249"/>
      <c r="BN135" s="249"/>
      <c r="BO135" s="249"/>
      <c r="BP135" s="249"/>
      <c r="BQ135" s="249"/>
      <c r="BR135" s="249"/>
      <c r="BS135" s="249"/>
      <c r="BT135" s="249"/>
      <c r="BU135" s="249"/>
      <c r="BV135" s="249"/>
      <c r="BW135" s="249"/>
      <c r="BX135" s="249"/>
      <c r="BY135" s="249"/>
      <c r="BZ135" s="249"/>
      <c r="CA135" s="249"/>
      <c r="CB135" s="249"/>
      <c r="CC135" s="249"/>
      <c r="CD135" s="249"/>
      <c r="CE135" s="249"/>
      <c r="CF135" s="249"/>
      <c r="CG135" s="249"/>
      <c r="CH135" s="249"/>
      <c r="CI135" s="249"/>
      <c r="CJ135" s="249"/>
      <c r="CK135" s="249"/>
      <c r="CL135" s="249"/>
      <c r="CM135" s="249"/>
      <c r="CN135" s="249"/>
      <c r="CO135" s="249"/>
      <c r="CP135" s="249"/>
      <c r="CQ135" s="249"/>
      <c r="CR135" s="249"/>
      <c r="CS135" s="249"/>
      <c r="CT135" s="249"/>
      <c r="CU135" s="249"/>
      <c r="CV135" s="249"/>
      <c r="CW135" s="249"/>
      <c r="CX135" s="249"/>
      <c r="CY135" s="249"/>
      <c r="CZ135" s="249"/>
      <c r="DA135" s="249"/>
      <c r="DB135" s="249"/>
      <c r="DC135" s="249"/>
      <c r="DD135" s="249"/>
      <c r="DE135" s="249"/>
      <c r="DF135" s="249"/>
      <c r="DG135" s="249"/>
      <c r="DH135" s="249"/>
      <c r="DI135" s="249"/>
      <c r="DJ135" s="249"/>
      <c r="DK135" s="249"/>
      <c r="DL135" s="249"/>
      <c r="DM135" s="249"/>
      <c r="DN135" s="249"/>
      <c r="DO135" s="249"/>
      <c r="DP135" s="249"/>
      <c r="DQ135" s="249"/>
      <c r="DR135" s="249"/>
      <c r="DS135" s="249"/>
      <c r="DT135" s="249"/>
      <c r="DU135" s="249"/>
      <c r="DV135" s="249"/>
      <c r="DW135" s="249"/>
      <c r="DX135" s="249"/>
      <c r="DY135" s="249"/>
      <c r="DZ135" s="249"/>
    </row>
  </sheetData>
  <sheetProtection algorithmName="SHA-512" hashValue="m7mHqNgFPCEHo1VQ1Hcpzz7QIyyhfeHXpaVpPWGlcZs22A1krWapGbRkeU5/Ck5cM7ciucatVyRh5Q7XnXHCwA==" saltValue="sltMjc3cncBlCXvY+1WR4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5" zoomScaleNormal="85" zoomScaleSheetLayoutView="75" workbookViewId="0">
      <selection activeCell="CE18" sqref="CG19"/>
    </sheetView>
  </sheetViews>
  <sheetFormatPr defaultColWidth="0" defaultRowHeight="13.5" customHeight="1" zeroHeight="1" x14ac:dyDescent="0.2"/>
  <cols>
    <col min="1" max="120" width="2.77734375" style="251" customWidth="1"/>
    <col min="121" max="121" width="0" style="250" hidden="1" customWidth="1"/>
    <col min="122" max="16384" width="9" style="250" hidden="1"/>
  </cols>
  <sheetData>
    <row r="1" spans="1:120" ht="13.2" x14ac:dyDescent="0.2">
      <c r="A1" s="250"/>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c r="DM1" s="250"/>
      <c r="DN1" s="250"/>
      <c r="DO1" s="250"/>
      <c r="DP1" s="250"/>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0"/>
    </row>
    <row r="17" spans="119:120" ht="13.2" x14ac:dyDescent="0.2">
      <c r="DP17" s="250"/>
    </row>
    <row r="18" spans="119:120" ht="13.2" x14ac:dyDescent="0.2"/>
    <row r="19" spans="119:120" ht="13.2" x14ac:dyDescent="0.2"/>
    <row r="20" spans="119:120" ht="13.2" x14ac:dyDescent="0.2">
      <c r="DO20" s="250"/>
      <c r="DP20" s="250"/>
    </row>
    <row r="21" spans="119:120" ht="13.2" x14ac:dyDescent="0.2">
      <c r="DP21" s="250"/>
    </row>
    <row r="22" spans="119:120" ht="13.2" x14ac:dyDescent="0.2"/>
    <row r="23" spans="119:120" ht="13.2" x14ac:dyDescent="0.2">
      <c r="DO23" s="250"/>
      <c r="DP23" s="250"/>
    </row>
    <row r="24" spans="119:120" ht="13.2" x14ac:dyDescent="0.2">
      <c r="DP24" s="250"/>
    </row>
    <row r="25" spans="119:120" ht="13.2" x14ac:dyDescent="0.2">
      <c r="DP25" s="250"/>
    </row>
    <row r="26" spans="119:120" ht="13.2" x14ac:dyDescent="0.2">
      <c r="DO26" s="250"/>
      <c r="DP26" s="250"/>
    </row>
    <row r="27" spans="119:120" ht="13.2" x14ac:dyDescent="0.2"/>
    <row r="28" spans="119:120" ht="13.2" x14ac:dyDescent="0.2">
      <c r="DO28" s="250"/>
      <c r="DP28" s="250"/>
    </row>
    <row r="29" spans="119:120" ht="13.2" x14ac:dyDescent="0.2">
      <c r="DP29" s="250"/>
    </row>
    <row r="30" spans="119:120" ht="13.2" x14ac:dyDescent="0.2"/>
    <row r="31" spans="119:120" ht="13.2" x14ac:dyDescent="0.2">
      <c r="DO31" s="250"/>
      <c r="DP31" s="250"/>
    </row>
    <row r="32" spans="119:120" ht="13.2" x14ac:dyDescent="0.2"/>
    <row r="33" spans="98:120" ht="13.2" x14ac:dyDescent="0.2">
      <c r="DO33" s="250"/>
      <c r="DP33" s="250"/>
    </row>
    <row r="34" spans="98:120" ht="13.2" x14ac:dyDescent="0.2">
      <c r="DM34" s="250"/>
    </row>
    <row r="35" spans="98:120" ht="13.2" x14ac:dyDescent="0.2">
      <c r="CT35" s="250"/>
      <c r="CU35" s="250"/>
      <c r="CV35" s="250"/>
      <c r="CY35" s="250"/>
      <c r="CZ35" s="250"/>
      <c r="DA35" s="250"/>
      <c r="DD35" s="250"/>
      <c r="DE35" s="250"/>
      <c r="DF35" s="250"/>
      <c r="DI35" s="250"/>
      <c r="DJ35" s="250"/>
      <c r="DK35" s="250"/>
      <c r="DM35" s="250"/>
      <c r="DN35" s="250"/>
      <c r="DO35" s="250"/>
      <c r="DP35" s="250"/>
    </row>
    <row r="36" spans="98:120" ht="13.2" x14ac:dyDescent="0.2"/>
    <row r="37" spans="98:120" ht="13.2" x14ac:dyDescent="0.2">
      <c r="CW37" s="250"/>
      <c r="DB37" s="250"/>
      <c r="DG37" s="250"/>
      <c r="DL37" s="250"/>
      <c r="DP37" s="250"/>
    </row>
    <row r="38" spans="98:120" ht="13.2" x14ac:dyDescent="0.2">
      <c r="CT38" s="250"/>
      <c r="CU38" s="250"/>
      <c r="CV38" s="250"/>
      <c r="CW38" s="250"/>
      <c r="CY38" s="250"/>
      <c r="CZ38" s="250"/>
      <c r="DA38" s="250"/>
      <c r="DB38" s="250"/>
      <c r="DD38" s="250"/>
      <c r="DE38" s="250"/>
      <c r="DF38" s="250"/>
      <c r="DG38" s="250"/>
      <c r="DI38" s="250"/>
      <c r="DJ38" s="250"/>
      <c r="DK38" s="250"/>
      <c r="DL38" s="250"/>
      <c r="DN38" s="250"/>
      <c r="DO38" s="250"/>
      <c r="DP38" s="250"/>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0"/>
      <c r="DO49" s="250"/>
      <c r="DP49" s="250"/>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0"/>
      <c r="CS63" s="250"/>
      <c r="CX63" s="250"/>
      <c r="DC63" s="250"/>
      <c r="DH63" s="250"/>
    </row>
    <row r="64" spans="22:120" ht="13.2" x14ac:dyDescent="0.2">
      <c r="V64" s="250"/>
    </row>
    <row r="65" spans="15:120" ht="13.2" x14ac:dyDescent="0.2">
      <c r="X65" s="250"/>
      <c r="Z65" s="250"/>
      <c r="AA65" s="250"/>
      <c r="AB65" s="250"/>
      <c r="AC65" s="250"/>
      <c r="AD65" s="250"/>
      <c r="AE65" s="250"/>
      <c r="AF65" s="250"/>
      <c r="AG65" s="250"/>
      <c r="AH65" s="250"/>
      <c r="AI65" s="250"/>
      <c r="AJ65" s="250"/>
      <c r="AK65" s="250"/>
      <c r="AL65" s="250"/>
      <c r="AM65" s="250"/>
      <c r="AN65" s="250"/>
      <c r="AO65" s="250"/>
      <c r="AP65" s="250"/>
      <c r="AQ65" s="250"/>
      <c r="AR65" s="250"/>
      <c r="AS65" s="250"/>
      <c r="AT65" s="250"/>
      <c r="AU65" s="250"/>
      <c r="AV65" s="250"/>
      <c r="AW65" s="250"/>
      <c r="AX65" s="250"/>
      <c r="AY65" s="250"/>
      <c r="AZ65" s="250"/>
      <c r="BA65" s="250"/>
      <c r="BB65" s="250"/>
      <c r="BC65" s="250"/>
      <c r="BD65" s="250"/>
      <c r="BE65" s="250"/>
      <c r="BF65" s="250"/>
      <c r="BG65" s="250"/>
      <c r="BH65" s="250"/>
      <c r="BI65" s="250"/>
      <c r="BJ65" s="250"/>
      <c r="BK65" s="250"/>
      <c r="BL65" s="250"/>
      <c r="BM65" s="250"/>
      <c r="BN65" s="250"/>
      <c r="BO65" s="250"/>
      <c r="BP65" s="250"/>
      <c r="BQ65" s="250"/>
      <c r="BR65" s="250"/>
      <c r="BS65" s="250"/>
      <c r="BT65" s="250"/>
      <c r="BU65" s="250"/>
      <c r="BV65" s="250"/>
      <c r="BW65" s="250"/>
      <c r="BX65" s="250"/>
      <c r="BY65" s="250"/>
      <c r="BZ65" s="250"/>
      <c r="CA65" s="250"/>
      <c r="CB65" s="250"/>
      <c r="CC65" s="250"/>
      <c r="CD65" s="250"/>
      <c r="CE65" s="250"/>
      <c r="CF65" s="250"/>
      <c r="CG65" s="250"/>
      <c r="CH65" s="250"/>
      <c r="CI65" s="250"/>
      <c r="CJ65" s="250"/>
      <c r="CK65" s="250"/>
      <c r="CL65" s="250"/>
      <c r="CM65" s="250"/>
      <c r="CN65" s="250"/>
      <c r="CO65" s="250"/>
      <c r="CP65" s="250"/>
      <c r="CQ65" s="250"/>
      <c r="CR65" s="250"/>
      <c r="CU65" s="250"/>
      <c r="CZ65" s="250"/>
      <c r="DE65" s="250"/>
      <c r="DJ65" s="250"/>
    </row>
    <row r="66" spans="15:120" ht="13.2" x14ac:dyDescent="0.2">
      <c r="Q66" s="250"/>
      <c r="S66" s="250"/>
      <c r="U66" s="250"/>
      <c r="DM66" s="250"/>
    </row>
    <row r="67" spans="15:120" ht="13.2" x14ac:dyDescent="0.2">
      <c r="O67" s="250"/>
      <c r="P67" s="250"/>
      <c r="R67" s="250"/>
      <c r="T67" s="250"/>
      <c r="Y67" s="250"/>
      <c r="CT67" s="250"/>
      <c r="CV67" s="250"/>
      <c r="CW67" s="250"/>
      <c r="CY67" s="250"/>
      <c r="DA67" s="250"/>
      <c r="DB67" s="250"/>
      <c r="DD67" s="250"/>
      <c r="DF67" s="250"/>
      <c r="DG67" s="250"/>
      <c r="DI67" s="250"/>
      <c r="DK67" s="250"/>
      <c r="DL67" s="250"/>
      <c r="DN67" s="250"/>
      <c r="DO67" s="250"/>
      <c r="DP67" s="250"/>
    </row>
    <row r="68" spans="15:120" ht="13.2" x14ac:dyDescent="0.2"/>
    <row r="69" spans="15:120" ht="13.2" x14ac:dyDescent="0.2"/>
    <row r="70" spans="15:120" ht="13.2" x14ac:dyDescent="0.2"/>
    <row r="71" spans="15:120" ht="13.2" x14ac:dyDescent="0.2"/>
    <row r="72" spans="15:120" ht="13.2" x14ac:dyDescent="0.2">
      <c r="DP72" s="250"/>
    </row>
    <row r="73" spans="15:120" ht="13.2" x14ac:dyDescent="0.2">
      <c r="DP73" s="250"/>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0"/>
      <c r="CX96" s="250"/>
      <c r="DC96" s="250"/>
      <c r="DH96" s="250"/>
    </row>
    <row r="97" spans="24:120" ht="13.2" x14ac:dyDescent="0.2">
      <c r="CS97" s="250"/>
      <c r="CX97" s="250"/>
      <c r="DC97" s="250"/>
      <c r="DH97" s="250"/>
      <c r="DP97" s="251" t="s">
        <v>499</v>
      </c>
    </row>
    <row r="98" spans="24:120" ht="13.2" hidden="1" x14ac:dyDescent="0.2">
      <c r="CS98" s="250"/>
      <c r="CX98" s="250"/>
      <c r="DC98" s="250"/>
      <c r="DH98" s="250"/>
    </row>
    <row r="99" spans="24:120" ht="13.2" hidden="1" x14ac:dyDescent="0.2">
      <c r="CS99" s="250"/>
      <c r="CX99" s="250"/>
      <c r="DC99" s="250"/>
      <c r="DH99" s="250"/>
    </row>
    <row r="101" spans="24:120" ht="12" hidden="1" customHeight="1" x14ac:dyDescent="0.2">
      <c r="X101" s="250"/>
      <c r="Y101" s="250"/>
      <c r="Z101" s="250"/>
      <c r="AA101" s="250"/>
      <c r="AB101" s="250"/>
      <c r="AC101" s="250"/>
      <c r="AD101" s="250"/>
      <c r="AE101" s="250"/>
      <c r="AF101" s="250"/>
      <c r="AG101" s="250"/>
      <c r="AH101" s="250"/>
      <c r="AI101" s="250"/>
      <c r="AJ101" s="250"/>
      <c r="AK101" s="250"/>
      <c r="AL101" s="250"/>
      <c r="AM101" s="250"/>
      <c r="AN101" s="250"/>
      <c r="AO101" s="250"/>
      <c r="AP101" s="250"/>
      <c r="AQ101" s="250"/>
      <c r="AR101" s="250"/>
      <c r="AS101" s="250"/>
      <c r="AT101" s="250"/>
      <c r="AU101" s="250"/>
      <c r="AV101" s="250"/>
      <c r="AW101" s="250"/>
      <c r="AX101" s="250"/>
      <c r="AY101" s="250"/>
      <c r="AZ101" s="250"/>
      <c r="BA101" s="250"/>
      <c r="BB101" s="250"/>
      <c r="BC101" s="250"/>
      <c r="BD101" s="250"/>
      <c r="BE101" s="250"/>
      <c r="BF101" s="250"/>
      <c r="BG101" s="250"/>
      <c r="BH101" s="250"/>
      <c r="BI101" s="250"/>
      <c r="BJ101" s="250"/>
      <c r="BK101" s="250"/>
      <c r="BL101" s="250"/>
      <c r="BM101" s="250"/>
      <c r="BN101" s="250"/>
      <c r="BO101" s="250"/>
      <c r="BP101" s="250"/>
      <c r="BQ101" s="250"/>
      <c r="BR101" s="250"/>
      <c r="BS101" s="250"/>
      <c r="BT101" s="250"/>
      <c r="BU101" s="250"/>
      <c r="BV101" s="250"/>
      <c r="BW101" s="250"/>
      <c r="BX101" s="250"/>
      <c r="BY101" s="250"/>
      <c r="BZ101" s="250"/>
      <c r="CA101" s="250"/>
      <c r="CB101" s="250"/>
      <c r="CC101" s="250"/>
      <c r="CD101" s="250"/>
      <c r="CE101" s="250"/>
      <c r="CF101" s="250"/>
      <c r="CG101" s="250"/>
      <c r="CH101" s="250"/>
      <c r="CI101" s="250"/>
      <c r="CJ101" s="250"/>
      <c r="CK101" s="250"/>
      <c r="CL101" s="250"/>
      <c r="CM101" s="250"/>
      <c r="CN101" s="250"/>
      <c r="CO101" s="250"/>
      <c r="CP101" s="250"/>
      <c r="CQ101" s="250"/>
      <c r="CR101" s="250"/>
      <c r="CU101" s="250"/>
      <c r="CZ101" s="250"/>
      <c r="DE101" s="250"/>
      <c r="DJ101" s="250"/>
    </row>
    <row r="102" spans="24:120" ht="1.5" hidden="1" customHeight="1" x14ac:dyDescent="0.2">
      <c r="CU102" s="250"/>
      <c r="CZ102" s="250"/>
      <c r="DE102" s="250"/>
      <c r="DJ102" s="250"/>
      <c r="DM102" s="250"/>
    </row>
    <row r="103" spans="24:120" ht="13.2" hidden="1" x14ac:dyDescent="0.2">
      <c r="CT103" s="250"/>
      <c r="CV103" s="250"/>
      <c r="CW103" s="250"/>
      <c r="CY103" s="250"/>
      <c r="DA103" s="250"/>
      <c r="DB103" s="250"/>
      <c r="DD103" s="250"/>
      <c r="DF103" s="250"/>
      <c r="DG103" s="250"/>
      <c r="DI103" s="250"/>
      <c r="DK103" s="250"/>
      <c r="DL103" s="250"/>
      <c r="DM103" s="250"/>
      <c r="DN103" s="250"/>
      <c r="DO103" s="250"/>
      <c r="DP103" s="250"/>
    </row>
    <row r="104" spans="24:120" ht="13.2" hidden="1" x14ac:dyDescent="0.2">
      <c r="CV104" s="250"/>
      <c r="CW104" s="250"/>
      <c r="DA104" s="250"/>
      <c r="DB104" s="250"/>
      <c r="DF104" s="250"/>
      <c r="DG104" s="250"/>
      <c r="DK104" s="250"/>
      <c r="DL104" s="250"/>
      <c r="DN104" s="250"/>
      <c r="DO104" s="250"/>
      <c r="DP104" s="250"/>
    </row>
    <row r="105" spans="24:120" ht="12.75" hidden="1" customHeight="1" x14ac:dyDescent="0.2"/>
  </sheetData>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view="pageBreakPreview" zoomScale="75" zoomScaleNormal="70" zoomScaleSheetLayoutView="75" workbookViewId="0">
      <selection activeCell="CE18" sqref="CG19"/>
    </sheetView>
  </sheetViews>
  <sheetFormatPr defaultColWidth="0" defaultRowHeight="13.5" customHeight="1" zeroHeight="1" x14ac:dyDescent="0.2"/>
  <cols>
    <col min="1" max="116" width="2.6640625" style="251" customWidth="1"/>
    <col min="117" max="16384" width="9" style="250" hidden="1"/>
  </cols>
  <sheetData>
    <row r="1" spans="2:116" ht="13.2" x14ac:dyDescent="0.2">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row>
    <row r="2" spans="2:116" ht="13.2" x14ac:dyDescent="0.2"/>
    <row r="3" spans="2:116" ht="13.2" x14ac:dyDescent="0.2"/>
    <row r="4" spans="2:116" ht="13.2" x14ac:dyDescent="0.2">
      <c r="R4" s="250"/>
      <c r="S4" s="250"/>
      <c r="T4" s="250"/>
      <c r="U4" s="250"/>
      <c r="V4" s="250"/>
      <c r="W4" s="250"/>
      <c r="X4" s="250"/>
      <c r="Y4" s="250"/>
      <c r="Z4" s="250"/>
      <c r="AA4" s="250"/>
      <c r="AB4" s="250"/>
      <c r="AC4" s="250"/>
      <c r="AD4" s="250"/>
      <c r="AE4" s="250"/>
      <c r="AF4" s="250"/>
      <c r="AG4" s="250"/>
      <c r="AH4" s="250"/>
      <c r="AI4" s="250"/>
      <c r="AJ4" s="250"/>
      <c r="AK4" s="250"/>
      <c r="AL4" s="250"/>
      <c r="AM4" s="250"/>
      <c r="AN4" s="250"/>
      <c r="AO4" s="250"/>
      <c r="AP4" s="250"/>
      <c r="AQ4" s="250"/>
      <c r="AR4" s="250"/>
      <c r="AS4" s="250"/>
      <c r="AT4" s="250"/>
      <c r="AU4" s="250"/>
      <c r="AV4" s="250"/>
      <c r="AW4" s="250"/>
      <c r="AX4" s="250"/>
      <c r="AY4" s="250"/>
      <c r="AZ4" s="250"/>
      <c r="BA4" s="250"/>
      <c r="BB4" s="250"/>
      <c r="BC4" s="250"/>
      <c r="BD4" s="250"/>
      <c r="BE4" s="250"/>
      <c r="BF4" s="250"/>
      <c r="BG4" s="250"/>
      <c r="BH4" s="250"/>
      <c r="BI4" s="250"/>
      <c r="BJ4" s="250"/>
      <c r="BK4" s="250"/>
      <c r="BL4" s="250"/>
      <c r="BM4" s="250"/>
      <c r="BN4" s="250"/>
      <c r="BO4" s="250"/>
      <c r="BP4" s="250"/>
      <c r="BQ4" s="250"/>
      <c r="BR4" s="250"/>
      <c r="BS4" s="250"/>
      <c r="BT4" s="250"/>
      <c r="BU4" s="250"/>
      <c r="BV4" s="250"/>
      <c r="BW4" s="250"/>
      <c r="BX4" s="250"/>
      <c r="BY4" s="250"/>
      <c r="BZ4" s="250"/>
      <c r="CA4" s="250"/>
      <c r="CB4" s="250"/>
      <c r="CC4" s="250"/>
      <c r="CD4" s="250"/>
      <c r="CE4" s="250"/>
      <c r="CF4" s="250"/>
      <c r="CG4" s="250"/>
      <c r="CH4" s="250"/>
      <c r="CI4" s="250"/>
      <c r="CJ4" s="250"/>
      <c r="CK4" s="250"/>
      <c r="CL4" s="250"/>
      <c r="CM4" s="250"/>
      <c r="CN4" s="250"/>
      <c r="CO4" s="250"/>
      <c r="CP4" s="250"/>
      <c r="CQ4" s="250"/>
      <c r="CR4" s="250"/>
      <c r="CS4" s="250"/>
      <c r="CT4" s="250"/>
      <c r="CU4" s="250"/>
      <c r="CV4" s="250"/>
      <c r="CW4" s="250"/>
      <c r="CX4" s="250"/>
      <c r="CY4" s="250"/>
      <c r="CZ4" s="250"/>
      <c r="DA4" s="250"/>
      <c r="DB4" s="250"/>
      <c r="DC4" s="250"/>
      <c r="DD4" s="250"/>
      <c r="DE4" s="250"/>
      <c r="DF4" s="250"/>
      <c r="DG4" s="250"/>
      <c r="DH4" s="250"/>
      <c r="DI4" s="250"/>
      <c r="DJ4" s="250"/>
      <c r="DK4" s="250"/>
      <c r="DL4" s="250"/>
    </row>
    <row r="5" spans="2:116" ht="13.2" x14ac:dyDescent="0.2">
      <c r="R5" s="250"/>
      <c r="S5" s="250"/>
      <c r="T5" s="250"/>
      <c r="U5" s="250"/>
      <c r="V5" s="250"/>
      <c r="W5" s="250"/>
      <c r="X5" s="250"/>
      <c r="Y5" s="250"/>
      <c r="Z5" s="250"/>
      <c r="AA5" s="250"/>
      <c r="AB5" s="250"/>
      <c r="AC5" s="250"/>
      <c r="AD5" s="250"/>
      <c r="AE5" s="250"/>
      <c r="AF5" s="250"/>
      <c r="AG5" s="250"/>
      <c r="AH5" s="250"/>
      <c r="AI5" s="250"/>
      <c r="AJ5" s="250"/>
      <c r="AK5" s="250"/>
      <c r="AL5" s="250"/>
      <c r="AM5" s="250"/>
      <c r="AN5" s="250"/>
      <c r="AO5" s="250"/>
      <c r="AP5" s="250"/>
      <c r="AQ5" s="250"/>
      <c r="AR5" s="250"/>
      <c r="AS5" s="250"/>
      <c r="AT5" s="250"/>
      <c r="AU5" s="250"/>
      <c r="AV5" s="250"/>
      <c r="AW5" s="250"/>
      <c r="AX5" s="250"/>
      <c r="AY5" s="250"/>
      <c r="AZ5" s="250"/>
      <c r="BA5" s="250"/>
      <c r="BB5" s="250"/>
      <c r="BC5" s="250"/>
      <c r="BD5" s="250"/>
      <c r="BE5" s="250"/>
      <c r="BF5" s="250"/>
      <c r="BG5" s="250"/>
      <c r="BH5" s="250"/>
      <c r="BI5" s="250"/>
      <c r="BJ5" s="250"/>
      <c r="BK5" s="250"/>
      <c r="BL5" s="250"/>
      <c r="BM5" s="250"/>
      <c r="BN5" s="250"/>
      <c r="BO5" s="250"/>
      <c r="BP5" s="250"/>
      <c r="BQ5" s="250"/>
      <c r="BR5" s="250"/>
      <c r="BS5" s="250"/>
      <c r="BT5" s="250"/>
      <c r="BU5" s="250"/>
      <c r="BV5" s="250"/>
      <c r="BW5" s="250"/>
      <c r="BX5" s="250"/>
      <c r="BY5" s="250"/>
      <c r="BZ5" s="250"/>
      <c r="CA5" s="250"/>
      <c r="CB5" s="250"/>
      <c r="CC5" s="250"/>
      <c r="CD5" s="250"/>
      <c r="CE5" s="250"/>
      <c r="CF5" s="250"/>
      <c r="CG5" s="250"/>
      <c r="CH5" s="250"/>
      <c r="CI5" s="250"/>
      <c r="CJ5" s="250"/>
      <c r="CK5" s="250"/>
      <c r="CL5" s="250"/>
      <c r="CM5" s="250"/>
      <c r="CN5" s="250"/>
      <c r="CO5" s="250"/>
      <c r="CP5" s="250"/>
      <c r="CQ5" s="250"/>
      <c r="CR5" s="250"/>
      <c r="CS5" s="250"/>
      <c r="CT5" s="250"/>
      <c r="CU5" s="250"/>
      <c r="CV5" s="250"/>
      <c r="CW5" s="250"/>
      <c r="CX5" s="250"/>
      <c r="CY5" s="250"/>
      <c r="CZ5" s="250"/>
      <c r="DA5" s="250"/>
      <c r="DB5" s="250"/>
      <c r="DC5" s="250"/>
      <c r="DD5" s="250"/>
      <c r="DE5" s="250"/>
      <c r="DF5" s="250"/>
      <c r="DG5" s="250"/>
      <c r="DH5" s="250"/>
      <c r="DI5" s="250"/>
      <c r="DJ5" s="250"/>
      <c r="DK5" s="250"/>
      <c r="DL5" s="250"/>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50"/>
      <c r="AR18" s="250"/>
      <c r="AS18" s="250"/>
      <c r="AT18" s="250"/>
      <c r="AU18" s="250"/>
      <c r="AV18" s="250"/>
      <c r="AW18" s="250"/>
      <c r="AX18" s="250"/>
      <c r="AY18" s="250"/>
      <c r="AZ18" s="250"/>
      <c r="BA18" s="250"/>
      <c r="BB18" s="250"/>
      <c r="BC18" s="250"/>
      <c r="BD18" s="250"/>
      <c r="BE18" s="250"/>
      <c r="BF18" s="250"/>
      <c r="BG18" s="250"/>
      <c r="BH18" s="250"/>
      <c r="BI18" s="250"/>
      <c r="BJ18" s="250"/>
      <c r="BK18" s="250"/>
      <c r="BL18" s="250"/>
      <c r="BM18" s="250"/>
      <c r="BN18" s="250"/>
      <c r="BO18" s="250"/>
      <c r="BP18" s="250"/>
      <c r="BQ18" s="250"/>
      <c r="BR18" s="250"/>
      <c r="BS18" s="250"/>
      <c r="BT18" s="250"/>
      <c r="BU18" s="250"/>
      <c r="BV18" s="250"/>
      <c r="BW18" s="250"/>
      <c r="BX18" s="250"/>
      <c r="BY18" s="250"/>
      <c r="BZ18" s="250"/>
      <c r="CA18" s="250"/>
      <c r="CB18" s="250"/>
      <c r="CC18" s="250"/>
      <c r="CD18" s="250"/>
      <c r="CE18" s="250"/>
      <c r="CF18" s="250"/>
      <c r="CG18" s="250"/>
      <c r="CH18" s="250"/>
      <c r="CI18" s="250"/>
      <c r="CJ18" s="250"/>
      <c r="CK18" s="250"/>
      <c r="CL18" s="250"/>
      <c r="CM18" s="250"/>
      <c r="CN18" s="250"/>
      <c r="CO18" s="250"/>
      <c r="CP18" s="250"/>
      <c r="CQ18" s="250"/>
      <c r="CR18" s="250"/>
      <c r="CS18" s="250"/>
      <c r="CT18" s="250"/>
      <c r="CU18" s="250"/>
      <c r="CV18" s="250"/>
      <c r="CW18" s="250"/>
      <c r="CX18" s="250"/>
      <c r="CY18" s="250"/>
      <c r="CZ18" s="250"/>
      <c r="DA18" s="250"/>
      <c r="DB18" s="250"/>
      <c r="DC18" s="250"/>
      <c r="DD18" s="250"/>
      <c r="DE18" s="250"/>
      <c r="DF18" s="250"/>
      <c r="DG18" s="250"/>
      <c r="DH18" s="250"/>
      <c r="DI18" s="250"/>
      <c r="DJ18" s="250"/>
      <c r="DK18" s="250"/>
      <c r="DL18" s="250"/>
    </row>
    <row r="19" spans="9:116" ht="13.2" x14ac:dyDescent="0.2"/>
    <row r="20" spans="9:116" ht="13.2" x14ac:dyDescent="0.2"/>
    <row r="21" spans="9:116" ht="13.2" x14ac:dyDescent="0.2">
      <c r="DL21" s="250"/>
    </row>
    <row r="22" spans="9:116" ht="13.2" x14ac:dyDescent="0.2">
      <c r="DI22" s="250"/>
      <c r="DJ22" s="250"/>
      <c r="DK22" s="250"/>
      <c r="DL22" s="250"/>
    </row>
    <row r="23" spans="9:116" ht="13.2" x14ac:dyDescent="0.2">
      <c r="CY23" s="250"/>
      <c r="CZ23" s="250"/>
      <c r="DA23" s="250"/>
      <c r="DB23" s="250"/>
      <c r="DC23" s="250"/>
      <c r="DD23" s="250"/>
      <c r="DE23" s="250"/>
      <c r="DF23" s="250"/>
      <c r="DG23" s="250"/>
      <c r="DH23" s="250"/>
      <c r="DI23" s="250"/>
      <c r="DJ23" s="250"/>
      <c r="DK23" s="250"/>
      <c r="DL23" s="250"/>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0"/>
      <c r="DA35" s="250"/>
      <c r="DB35" s="250"/>
      <c r="DC35" s="250"/>
      <c r="DD35" s="250"/>
      <c r="DE35" s="250"/>
      <c r="DF35" s="250"/>
      <c r="DG35" s="250"/>
      <c r="DH35" s="250"/>
      <c r="DI35" s="250"/>
      <c r="DJ35" s="250"/>
      <c r="DK35" s="250"/>
      <c r="DL35" s="250"/>
    </row>
    <row r="36" spans="15:116" ht="13.2" x14ac:dyDescent="0.2"/>
    <row r="37" spans="15:116" ht="13.2" x14ac:dyDescent="0.2">
      <c r="DL37" s="250"/>
    </row>
    <row r="38" spans="15:116" ht="13.2" x14ac:dyDescent="0.2">
      <c r="DI38" s="250"/>
      <c r="DJ38" s="250"/>
      <c r="DK38" s="250"/>
      <c r="DL38" s="250"/>
    </row>
    <row r="39" spans="15:116" ht="13.2" x14ac:dyDescent="0.2"/>
    <row r="40" spans="15:116" ht="13.2" x14ac:dyDescent="0.2"/>
    <row r="41" spans="15:116" ht="13.2" x14ac:dyDescent="0.2"/>
    <row r="42" spans="15:116" ht="13.2" x14ac:dyDescent="0.2"/>
    <row r="43" spans="15:116" ht="13.2" x14ac:dyDescent="0.2">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250"/>
      <c r="AQ43" s="250"/>
      <c r="AR43" s="250"/>
      <c r="AS43" s="250"/>
      <c r="AT43" s="250"/>
      <c r="AU43" s="250"/>
      <c r="AV43" s="250"/>
      <c r="AW43" s="250"/>
      <c r="AX43" s="250"/>
      <c r="AY43" s="250"/>
      <c r="AZ43" s="250"/>
      <c r="BA43" s="250"/>
      <c r="BB43" s="250"/>
      <c r="BC43" s="250"/>
      <c r="BD43" s="250"/>
      <c r="BE43" s="250"/>
      <c r="BF43" s="250"/>
      <c r="BG43" s="250"/>
      <c r="BH43" s="250"/>
      <c r="BI43" s="250"/>
      <c r="BJ43" s="250"/>
      <c r="BK43" s="250"/>
      <c r="BL43" s="250"/>
      <c r="BM43" s="250"/>
      <c r="BN43" s="250"/>
      <c r="BO43" s="250"/>
      <c r="BP43" s="250"/>
      <c r="BQ43" s="250"/>
      <c r="BR43" s="250"/>
      <c r="BS43" s="250"/>
      <c r="BT43" s="250"/>
      <c r="BU43" s="250"/>
      <c r="BV43" s="250"/>
      <c r="BW43" s="250"/>
      <c r="BX43" s="250"/>
      <c r="BY43" s="250"/>
      <c r="BZ43" s="250"/>
      <c r="CA43" s="250"/>
      <c r="CB43" s="250"/>
      <c r="CC43" s="250"/>
      <c r="CD43" s="250"/>
      <c r="CE43" s="250"/>
      <c r="CF43" s="250"/>
      <c r="CG43" s="250"/>
      <c r="CH43" s="250"/>
      <c r="CI43" s="250"/>
      <c r="CJ43" s="250"/>
      <c r="CK43" s="250"/>
      <c r="CL43" s="250"/>
      <c r="CM43" s="250"/>
      <c r="CN43" s="250"/>
      <c r="CO43" s="250"/>
      <c r="CP43" s="250"/>
      <c r="CQ43" s="250"/>
      <c r="CR43" s="250"/>
      <c r="CS43" s="250"/>
      <c r="CT43" s="250"/>
      <c r="CU43" s="250"/>
      <c r="CV43" s="250"/>
      <c r="CW43" s="250"/>
      <c r="CX43" s="250"/>
      <c r="CY43" s="250"/>
      <c r="CZ43" s="250"/>
      <c r="DA43" s="250"/>
      <c r="DB43" s="250"/>
      <c r="DC43" s="250"/>
      <c r="DD43" s="250"/>
      <c r="DE43" s="250"/>
      <c r="DF43" s="250"/>
      <c r="DG43" s="250"/>
      <c r="DH43" s="250"/>
      <c r="DI43" s="250"/>
      <c r="DJ43" s="250"/>
      <c r="DK43" s="250"/>
      <c r="DL43" s="250"/>
    </row>
    <row r="44" spans="15:116" ht="13.2" x14ac:dyDescent="0.2">
      <c r="DL44" s="250"/>
    </row>
    <row r="45" spans="15:116" ht="13.2" x14ac:dyDescent="0.2"/>
    <row r="46" spans="15:116" ht="13.2" x14ac:dyDescent="0.2">
      <c r="DA46" s="250"/>
      <c r="DB46" s="250"/>
      <c r="DC46" s="250"/>
      <c r="DD46" s="250"/>
      <c r="DE46" s="250"/>
      <c r="DF46" s="250"/>
      <c r="DG46" s="250"/>
      <c r="DH46" s="250"/>
      <c r="DI46" s="250"/>
      <c r="DJ46" s="250"/>
      <c r="DK46" s="250"/>
      <c r="DL46" s="250"/>
    </row>
    <row r="47" spans="15:116" ht="13.2" x14ac:dyDescent="0.2"/>
    <row r="48" spans="15:116" ht="13.2" x14ac:dyDescent="0.2"/>
    <row r="49" spans="104:116" ht="13.2" x14ac:dyDescent="0.2"/>
    <row r="50" spans="104:116" ht="13.2" x14ac:dyDescent="0.2">
      <c r="CZ50" s="250"/>
      <c r="DA50" s="250"/>
      <c r="DB50" s="250"/>
      <c r="DC50" s="250"/>
      <c r="DD50" s="250"/>
      <c r="DE50" s="250"/>
      <c r="DF50" s="250"/>
      <c r="DG50" s="250"/>
      <c r="DH50" s="250"/>
      <c r="DI50" s="250"/>
      <c r="DJ50" s="250"/>
      <c r="DK50" s="250"/>
      <c r="DL50" s="250"/>
    </row>
    <row r="51" spans="104:116" ht="13.2" x14ac:dyDescent="0.2"/>
    <row r="52" spans="104:116" ht="13.2" x14ac:dyDescent="0.2"/>
    <row r="53" spans="104:116" ht="13.2" x14ac:dyDescent="0.2">
      <c r="DL53" s="250"/>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0"/>
      <c r="DD67" s="250"/>
      <c r="DE67" s="250"/>
      <c r="DF67" s="250"/>
      <c r="DG67" s="250"/>
      <c r="DH67" s="250"/>
      <c r="DI67" s="250"/>
      <c r="DJ67" s="250"/>
      <c r="DK67" s="250"/>
      <c r="DL67" s="250"/>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azD5FWnmc1EfrXKwNYncXeKslm8b0GNBf4c/VPT7AQzWjJQ+n8UmcLojZLh6mMIXEnPpNvHohJL2VHM0pngrsw==" saltValue="G/4HEjgtkKXZqsJ9fz4iuw=="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75" zoomScaleSheetLayoutView="75" workbookViewId="0">
      <selection activeCell="CE18" sqref="CG19"/>
    </sheetView>
  </sheetViews>
  <sheetFormatPr defaultColWidth="0" defaultRowHeight="13.5" customHeight="1" zeroHeight="1" x14ac:dyDescent="0.2"/>
  <cols>
    <col min="1" max="36" width="2.44140625" style="252" customWidth="1"/>
    <col min="37" max="44" width="17" style="252" customWidth="1"/>
    <col min="45" max="45" width="6.109375" style="259" customWidth="1"/>
    <col min="46" max="46" width="3" style="257" customWidth="1"/>
    <col min="47" max="47" width="19.109375" style="252" hidden="1" customWidth="1"/>
    <col min="48" max="52" width="12.6640625" style="252" hidden="1" customWidth="1"/>
    <col min="53" max="16384" width="8.6640625" style="252" hidden="1"/>
  </cols>
  <sheetData>
    <row r="1" spans="1:46" ht="13.2" x14ac:dyDescent="0.2">
      <c r="AS1" s="253"/>
      <c r="AT1" s="253"/>
    </row>
    <row r="2" spans="1:46" ht="13.2" x14ac:dyDescent="0.2">
      <c r="AS2" s="253"/>
      <c r="AT2" s="253"/>
    </row>
    <row r="3" spans="1:46" ht="13.2" x14ac:dyDescent="0.2">
      <c r="AS3" s="253"/>
      <c r="AT3" s="253"/>
    </row>
    <row r="4" spans="1:46" ht="13.2" x14ac:dyDescent="0.2">
      <c r="AS4" s="253"/>
      <c r="AT4" s="253"/>
    </row>
    <row r="5" spans="1:46" ht="16.2" x14ac:dyDescent="0.2">
      <c r="A5" s="254" t="s">
        <v>500</v>
      </c>
      <c r="B5" s="255"/>
      <c r="C5" s="255"/>
      <c r="D5" s="255"/>
      <c r="E5" s="255"/>
      <c r="F5" s="255"/>
      <c r="G5" s="255"/>
      <c r="H5" s="255"/>
      <c r="I5" s="255"/>
      <c r="J5" s="255"/>
      <c r="K5" s="255"/>
      <c r="L5" s="255"/>
      <c r="M5" s="255"/>
      <c r="N5" s="255"/>
      <c r="O5" s="255"/>
      <c r="P5" s="255"/>
      <c r="Q5" s="255"/>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6"/>
    </row>
    <row r="6" spans="1:46" ht="13.2" x14ac:dyDescent="0.2">
      <c r="A6" s="257"/>
      <c r="B6" s="253"/>
      <c r="C6" s="253"/>
      <c r="D6" s="253"/>
      <c r="E6" s="253"/>
      <c r="F6" s="253"/>
      <c r="G6" s="253"/>
      <c r="H6" s="253"/>
      <c r="I6" s="253"/>
      <c r="J6" s="253"/>
      <c r="K6" s="253"/>
      <c r="L6" s="253"/>
      <c r="M6" s="253"/>
      <c r="N6" s="253"/>
      <c r="O6" s="253"/>
      <c r="P6" s="253"/>
      <c r="Q6" s="253"/>
      <c r="R6" s="253"/>
      <c r="S6" s="253"/>
      <c r="T6" s="253"/>
      <c r="U6" s="253"/>
      <c r="V6" s="253"/>
      <c r="W6" s="253"/>
      <c r="X6" s="253"/>
      <c r="Y6" s="253"/>
      <c r="Z6" s="253"/>
      <c r="AA6" s="253"/>
      <c r="AB6" s="253"/>
      <c r="AC6" s="253"/>
      <c r="AD6" s="253"/>
      <c r="AE6" s="253"/>
      <c r="AF6" s="253"/>
      <c r="AG6" s="253"/>
      <c r="AH6" s="253"/>
      <c r="AI6" s="253"/>
      <c r="AJ6" s="253"/>
      <c r="AK6" s="258" t="s">
        <v>501</v>
      </c>
      <c r="AL6" s="258"/>
      <c r="AM6" s="258"/>
      <c r="AN6" s="258"/>
      <c r="AO6" s="253"/>
      <c r="AP6" s="253"/>
      <c r="AQ6" s="253"/>
      <c r="AR6" s="253"/>
    </row>
    <row r="7" spans="1:46" ht="13.5" customHeight="1" x14ac:dyDescent="0.2">
      <c r="A7" s="257"/>
      <c r="B7" s="253"/>
      <c r="C7" s="253"/>
      <c r="D7" s="253"/>
      <c r="E7" s="253"/>
      <c r="F7" s="253"/>
      <c r="G7" s="253"/>
      <c r="H7" s="253"/>
      <c r="I7" s="253"/>
      <c r="J7" s="253"/>
      <c r="K7" s="253"/>
      <c r="L7" s="253"/>
      <c r="M7" s="253"/>
      <c r="N7" s="253"/>
      <c r="O7" s="253"/>
      <c r="P7" s="253"/>
      <c r="Q7" s="253"/>
      <c r="R7" s="253"/>
      <c r="S7" s="253"/>
      <c r="T7" s="253"/>
      <c r="U7" s="253"/>
      <c r="V7" s="253"/>
      <c r="W7" s="253"/>
      <c r="X7" s="253"/>
      <c r="Y7" s="253"/>
      <c r="Z7" s="253"/>
      <c r="AA7" s="253"/>
      <c r="AB7" s="253"/>
      <c r="AC7" s="253"/>
      <c r="AD7" s="253"/>
      <c r="AE7" s="253"/>
      <c r="AF7" s="253"/>
      <c r="AG7" s="253"/>
      <c r="AH7" s="253"/>
      <c r="AI7" s="253"/>
      <c r="AJ7" s="253"/>
      <c r="AK7" s="260"/>
      <c r="AL7" s="261"/>
      <c r="AM7" s="261"/>
      <c r="AN7" s="262"/>
      <c r="AO7" s="1146" t="s">
        <v>502</v>
      </c>
      <c r="AP7" s="263"/>
      <c r="AQ7" s="264" t="s">
        <v>503</v>
      </c>
      <c r="AR7" s="265"/>
    </row>
    <row r="8" spans="1:46" ht="13.2" x14ac:dyDescent="0.2">
      <c r="A8" s="257"/>
      <c r="B8" s="253"/>
      <c r="C8" s="253"/>
      <c r="D8" s="253"/>
      <c r="E8" s="253"/>
      <c r="F8" s="253"/>
      <c r="G8" s="253"/>
      <c r="H8" s="253"/>
      <c r="I8" s="253"/>
      <c r="J8" s="253"/>
      <c r="K8" s="253"/>
      <c r="L8" s="253"/>
      <c r="M8" s="253"/>
      <c r="N8" s="253"/>
      <c r="O8" s="253"/>
      <c r="P8" s="253"/>
      <c r="Q8" s="253"/>
      <c r="R8" s="253"/>
      <c r="S8" s="253"/>
      <c r="T8" s="253"/>
      <c r="U8" s="253"/>
      <c r="V8" s="253"/>
      <c r="W8" s="253"/>
      <c r="X8" s="253"/>
      <c r="Y8" s="253"/>
      <c r="Z8" s="253"/>
      <c r="AA8" s="253"/>
      <c r="AB8" s="253"/>
      <c r="AC8" s="253"/>
      <c r="AD8" s="253"/>
      <c r="AE8" s="253"/>
      <c r="AF8" s="253"/>
      <c r="AG8" s="253"/>
      <c r="AH8" s="253"/>
      <c r="AI8" s="253"/>
      <c r="AJ8" s="253"/>
      <c r="AK8" s="266"/>
      <c r="AL8" s="267"/>
      <c r="AM8" s="267"/>
      <c r="AN8" s="268"/>
      <c r="AO8" s="1147"/>
      <c r="AP8" s="269" t="s">
        <v>504</v>
      </c>
      <c r="AQ8" s="270" t="s">
        <v>505</v>
      </c>
      <c r="AR8" s="271" t="s">
        <v>506</v>
      </c>
    </row>
    <row r="9" spans="1:46" ht="13.2" x14ac:dyDescent="0.2">
      <c r="A9" s="257"/>
      <c r="B9" s="253"/>
      <c r="C9" s="253"/>
      <c r="D9" s="253"/>
      <c r="E9" s="253"/>
      <c r="F9" s="253"/>
      <c r="G9" s="253"/>
      <c r="H9" s="253"/>
      <c r="I9" s="253"/>
      <c r="J9" s="253"/>
      <c r="K9" s="253"/>
      <c r="L9" s="253"/>
      <c r="M9" s="253"/>
      <c r="N9" s="253"/>
      <c r="O9" s="253"/>
      <c r="P9" s="253"/>
      <c r="Q9" s="253"/>
      <c r="R9" s="253"/>
      <c r="S9" s="253"/>
      <c r="T9" s="253"/>
      <c r="U9" s="253"/>
      <c r="V9" s="253"/>
      <c r="W9" s="253"/>
      <c r="X9" s="253"/>
      <c r="Y9" s="253"/>
      <c r="Z9" s="253"/>
      <c r="AA9" s="253"/>
      <c r="AB9" s="253"/>
      <c r="AC9" s="253"/>
      <c r="AD9" s="253"/>
      <c r="AE9" s="253"/>
      <c r="AF9" s="253"/>
      <c r="AG9" s="253"/>
      <c r="AH9" s="253"/>
      <c r="AI9" s="253"/>
      <c r="AJ9" s="253"/>
      <c r="AK9" s="1148" t="s">
        <v>507</v>
      </c>
      <c r="AL9" s="1149"/>
      <c r="AM9" s="1149"/>
      <c r="AN9" s="1150"/>
      <c r="AO9" s="272">
        <v>956215</v>
      </c>
      <c r="AP9" s="272">
        <v>169512</v>
      </c>
      <c r="AQ9" s="273">
        <v>231388</v>
      </c>
      <c r="AR9" s="274">
        <v>-26.7</v>
      </c>
    </row>
    <row r="10" spans="1:46" ht="13.5" customHeight="1" x14ac:dyDescent="0.2">
      <c r="A10" s="257"/>
      <c r="B10" s="253"/>
      <c r="C10" s="253"/>
      <c r="D10" s="253"/>
      <c r="E10" s="253"/>
      <c r="F10" s="253"/>
      <c r="G10" s="253"/>
      <c r="H10" s="253"/>
      <c r="I10" s="253"/>
      <c r="J10" s="253"/>
      <c r="K10" s="253"/>
      <c r="L10" s="253"/>
      <c r="M10" s="253"/>
      <c r="N10" s="253"/>
      <c r="O10" s="253"/>
      <c r="P10" s="253"/>
      <c r="Q10" s="253"/>
      <c r="R10" s="253"/>
      <c r="S10" s="253"/>
      <c r="T10" s="253"/>
      <c r="U10" s="253"/>
      <c r="V10" s="253"/>
      <c r="W10" s="253"/>
      <c r="X10" s="253"/>
      <c r="Y10" s="253"/>
      <c r="Z10" s="253"/>
      <c r="AA10" s="253"/>
      <c r="AB10" s="253"/>
      <c r="AC10" s="253"/>
      <c r="AD10" s="253"/>
      <c r="AE10" s="253"/>
      <c r="AF10" s="253"/>
      <c r="AG10" s="253"/>
      <c r="AH10" s="253"/>
      <c r="AI10" s="253"/>
      <c r="AJ10" s="253"/>
      <c r="AK10" s="1148" t="s">
        <v>508</v>
      </c>
      <c r="AL10" s="1149"/>
      <c r="AM10" s="1149"/>
      <c r="AN10" s="1150"/>
      <c r="AO10" s="275">
        <v>124375</v>
      </c>
      <c r="AP10" s="275">
        <v>22048</v>
      </c>
      <c r="AQ10" s="276">
        <v>33497</v>
      </c>
      <c r="AR10" s="277">
        <v>-34.200000000000003</v>
      </c>
    </row>
    <row r="11" spans="1:46" ht="13.5" customHeight="1" x14ac:dyDescent="0.2">
      <c r="A11" s="257"/>
      <c r="B11" s="253"/>
      <c r="C11" s="253"/>
      <c r="D11" s="253"/>
      <c r="E11" s="253"/>
      <c r="F11" s="253"/>
      <c r="G11" s="253"/>
      <c r="H11" s="253"/>
      <c r="I11" s="253"/>
      <c r="J11" s="253"/>
      <c r="K11" s="253"/>
      <c r="L11" s="253"/>
      <c r="M11" s="253"/>
      <c r="N11" s="253"/>
      <c r="O11" s="253"/>
      <c r="P11" s="253"/>
      <c r="Q11" s="253"/>
      <c r="R11" s="253"/>
      <c r="S11" s="253"/>
      <c r="T11" s="253"/>
      <c r="U11" s="253"/>
      <c r="V11" s="253"/>
      <c r="W11" s="253"/>
      <c r="X11" s="253"/>
      <c r="Y11" s="253"/>
      <c r="Z11" s="253"/>
      <c r="AA11" s="253"/>
      <c r="AB11" s="253"/>
      <c r="AC11" s="253"/>
      <c r="AD11" s="253"/>
      <c r="AE11" s="253"/>
      <c r="AF11" s="253"/>
      <c r="AG11" s="253"/>
      <c r="AH11" s="253"/>
      <c r="AI11" s="253"/>
      <c r="AJ11" s="253"/>
      <c r="AK11" s="1148" t="s">
        <v>509</v>
      </c>
      <c r="AL11" s="1149"/>
      <c r="AM11" s="1149"/>
      <c r="AN11" s="1150"/>
      <c r="AO11" s="275" t="s">
        <v>510</v>
      </c>
      <c r="AP11" s="275" t="s">
        <v>510</v>
      </c>
      <c r="AQ11" s="276">
        <v>3588</v>
      </c>
      <c r="AR11" s="277" t="s">
        <v>510</v>
      </c>
    </row>
    <row r="12" spans="1:46" ht="13.5" customHeight="1" x14ac:dyDescent="0.2">
      <c r="A12" s="257"/>
      <c r="B12" s="253"/>
      <c r="C12" s="253"/>
      <c r="D12" s="253"/>
      <c r="E12" s="253"/>
      <c r="F12" s="253"/>
      <c r="G12" s="253"/>
      <c r="H12" s="253"/>
      <c r="I12" s="253"/>
      <c r="J12" s="253"/>
      <c r="K12" s="253"/>
      <c r="L12" s="253"/>
      <c r="M12" s="253"/>
      <c r="N12" s="253"/>
      <c r="O12" s="253"/>
      <c r="P12" s="253"/>
      <c r="Q12" s="253"/>
      <c r="R12" s="253"/>
      <c r="S12" s="253"/>
      <c r="T12" s="253"/>
      <c r="U12" s="253"/>
      <c r="V12" s="253"/>
      <c r="W12" s="253"/>
      <c r="X12" s="253"/>
      <c r="Y12" s="253"/>
      <c r="Z12" s="253"/>
      <c r="AA12" s="253"/>
      <c r="AB12" s="253"/>
      <c r="AC12" s="253"/>
      <c r="AD12" s="253"/>
      <c r="AE12" s="253"/>
      <c r="AF12" s="253"/>
      <c r="AG12" s="253"/>
      <c r="AH12" s="253"/>
      <c r="AI12" s="253"/>
      <c r="AJ12" s="253"/>
      <c r="AK12" s="1148" t="s">
        <v>511</v>
      </c>
      <c r="AL12" s="1149"/>
      <c r="AM12" s="1149"/>
      <c r="AN12" s="1150"/>
      <c r="AO12" s="275" t="s">
        <v>510</v>
      </c>
      <c r="AP12" s="275" t="s">
        <v>510</v>
      </c>
      <c r="AQ12" s="276" t="s">
        <v>510</v>
      </c>
      <c r="AR12" s="277" t="s">
        <v>510</v>
      </c>
    </row>
    <row r="13" spans="1:46" ht="13.5" customHeight="1" x14ac:dyDescent="0.2">
      <c r="A13" s="257"/>
      <c r="B13" s="253"/>
      <c r="C13" s="253"/>
      <c r="D13" s="253"/>
      <c r="E13" s="253"/>
      <c r="F13" s="253"/>
      <c r="G13" s="253"/>
      <c r="H13" s="253"/>
      <c r="I13" s="253"/>
      <c r="J13" s="253"/>
      <c r="K13" s="253"/>
      <c r="L13" s="253"/>
      <c r="M13" s="253"/>
      <c r="N13" s="253"/>
      <c r="O13" s="253"/>
      <c r="P13" s="253"/>
      <c r="Q13" s="253"/>
      <c r="R13" s="253"/>
      <c r="S13" s="253"/>
      <c r="T13" s="253"/>
      <c r="U13" s="253"/>
      <c r="V13" s="253"/>
      <c r="W13" s="253"/>
      <c r="X13" s="253"/>
      <c r="Y13" s="253"/>
      <c r="Z13" s="253"/>
      <c r="AA13" s="253"/>
      <c r="AB13" s="253"/>
      <c r="AC13" s="253"/>
      <c r="AD13" s="253"/>
      <c r="AE13" s="253"/>
      <c r="AF13" s="253"/>
      <c r="AG13" s="253"/>
      <c r="AH13" s="253"/>
      <c r="AI13" s="253"/>
      <c r="AJ13" s="253"/>
      <c r="AK13" s="1148" t="s">
        <v>512</v>
      </c>
      <c r="AL13" s="1149"/>
      <c r="AM13" s="1149"/>
      <c r="AN13" s="1150"/>
      <c r="AO13" s="275">
        <v>20098</v>
      </c>
      <c r="AP13" s="275">
        <v>3563</v>
      </c>
      <c r="AQ13" s="276">
        <v>10932</v>
      </c>
      <c r="AR13" s="277">
        <v>-67.400000000000006</v>
      </c>
    </row>
    <row r="14" spans="1:46" ht="13.5" customHeight="1" x14ac:dyDescent="0.2">
      <c r="A14" s="257"/>
      <c r="B14" s="253"/>
      <c r="C14" s="253"/>
      <c r="D14" s="253"/>
      <c r="E14" s="253"/>
      <c r="F14" s="253"/>
      <c r="G14" s="253"/>
      <c r="H14" s="253"/>
      <c r="I14" s="253"/>
      <c r="J14" s="253"/>
      <c r="K14" s="253"/>
      <c r="L14" s="253"/>
      <c r="M14" s="253"/>
      <c r="N14" s="253"/>
      <c r="O14" s="253"/>
      <c r="P14" s="253"/>
      <c r="Q14" s="253"/>
      <c r="R14" s="253"/>
      <c r="S14" s="253"/>
      <c r="T14" s="253"/>
      <c r="U14" s="253"/>
      <c r="V14" s="253"/>
      <c r="W14" s="253"/>
      <c r="X14" s="253"/>
      <c r="Y14" s="253"/>
      <c r="Z14" s="253"/>
      <c r="AA14" s="253"/>
      <c r="AB14" s="253"/>
      <c r="AC14" s="253"/>
      <c r="AD14" s="253"/>
      <c r="AE14" s="253"/>
      <c r="AF14" s="253"/>
      <c r="AG14" s="253"/>
      <c r="AH14" s="253"/>
      <c r="AI14" s="253"/>
      <c r="AJ14" s="253"/>
      <c r="AK14" s="1148" t="s">
        <v>513</v>
      </c>
      <c r="AL14" s="1149"/>
      <c r="AM14" s="1149"/>
      <c r="AN14" s="1150"/>
      <c r="AO14" s="275" t="s">
        <v>510</v>
      </c>
      <c r="AP14" s="275" t="s">
        <v>510</v>
      </c>
      <c r="AQ14" s="276">
        <v>4261</v>
      </c>
      <c r="AR14" s="277" t="s">
        <v>510</v>
      </c>
    </row>
    <row r="15" spans="1:46" ht="13.5" customHeight="1" x14ac:dyDescent="0.2">
      <c r="A15" s="257"/>
      <c r="B15" s="253"/>
      <c r="C15" s="253"/>
      <c r="D15" s="253"/>
      <c r="E15" s="253"/>
      <c r="F15" s="253"/>
      <c r="G15" s="253"/>
      <c r="H15" s="253"/>
      <c r="I15" s="253"/>
      <c r="J15" s="253"/>
      <c r="K15" s="253"/>
      <c r="L15" s="253"/>
      <c r="M15" s="253"/>
      <c r="N15" s="253"/>
      <c r="O15" s="253"/>
      <c r="P15" s="253"/>
      <c r="Q15" s="253"/>
      <c r="R15" s="253"/>
      <c r="S15" s="253"/>
      <c r="T15" s="253"/>
      <c r="U15" s="253"/>
      <c r="V15" s="253"/>
      <c r="W15" s="253"/>
      <c r="X15" s="253"/>
      <c r="Y15" s="253"/>
      <c r="Z15" s="253"/>
      <c r="AA15" s="253"/>
      <c r="AB15" s="253"/>
      <c r="AC15" s="253"/>
      <c r="AD15" s="253"/>
      <c r="AE15" s="253"/>
      <c r="AF15" s="253"/>
      <c r="AG15" s="253"/>
      <c r="AH15" s="253"/>
      <c r="AI15" s="253"/>
      <c r="AJ15" s="253"/>
      <c r="AK15" s="1151" t="s">
        <v>514</v>
      </c>
      <c r="AL15" s="1152"/>
      <c r="AM15" s="1152"/>
      <c r="AN15" s="1153"/>
      <c r="AO15" s="275">
        <v>-75394</v>
      </c>
      <c r="AP15" s="275">
        <v>-13365</v>
      </c>
      <c r="AQ15" s="276">
        <v>-17972</v>
      </c>
      <c r="AR15" s="277">
        <v>-25.6</v>
      </c>
    </row>
    <row r="16" spans="1:46" ht="13.2" x14ac:dyDescent="0.2">
      <c r="A16" s="257"/>
      <c r="B16" s="253"/>
      <c r="C16" s="253"/>
      <c r="D16" s="253"/>
      <c r="E16" s="253"/>
      <c r="F16" s="253"/>
      <c r="G16" s="253"/>
      <c r="H16" s="253"/>
      <c r="I16" s="253"/>
      <c r="J16" s="253"/>
      <c r="K16" s="253"/>
      <c r="L16" s="253"/>
      <c r="M16" s="253"/>
      <c r="N16" s="253"/>
      <c r="O16" s="253"/>
      <c r="P16" s="253"/>
      <c r="Q16" s="253"/>
      <c r="R16" s="253"/>
      <c r="S16" s="253"/>
      <c r="T16" s="253"/>
      <c r="U16" s="253"/>
      <c r="V16" s="253"/>
      <c r="W16" s="253"/>
      <c r="X16" s="253"/>
      <c r="Y16" s="253"/>
      <c r="Z16" s="253"/>
      <c r="AA16" s="253"/>
      <c r="AB16" s="253"/>
      <c r="AC16" s="253"/>
      <c r="AD16" s="253"/>
      <c r="AE16" s="253"/>
      <c r="AF16" s="253"/>
      <c r="AG16" s="253"/>
      <c r="AH16" s="253"/>
      <c r="AI16" s="253"/>
      <c r="AJ16" s="253"/>
      <c r="AK16" s="1151" t="s">
        <v>189</v>
      </c>
      <c r="AL16" s="1152"/>
      <c r="AM16" s="1152"/>
      <c r="AN16" s="1153"/>
      <c r="AO16" s="275">
        <v>1025294</v>
      </c>
      <c r="AP16" s="275">
        <v>181757</v>
      </c>
      <c r="AQ16" s="276">
        <v>265695</v>
      </c>
      <c r="AR16" s="277">
        <v>-31.6</v>
      </c>
    </row>
    <row r="17" spans="1:46" ht="13.2" x14ac:dyDescent="0.2">
      <c r="A17" s="257"/>
      <c r="B17" s="253"/>
      <c r="C17" s="253"/>
      <c r="D17" s="253"/>
      <c r="E17" s="253"/>
      <c r="F17" s="253"/>
      <c r="G17" s="253"/>
      <c r="H17" s="253"/>
      <c r="I17" s="253"/>
      <c r="J17" s="253"/>
      <c r="K17" s="253"/>
      <c r="L17" s="253"/>
      <c r="M17" s="253"/>
      <c r="N17" s="253"/>
      <c r="O17" s="253"/>
      <c r="P17" s="253"/>
      <c r="Q17" s="253"/>
      <c r="R17" s="253"/>
      <c r="S17" s="253"/>
      <c r="T17" s="253"/>
      <c r="U17" s="253"/>
      <c r="V17" s="253"/>
      <c r="W17" s="253"/>
      <c r="X17" s="253"/>
      <c r="Y17" s="253"/>
      <c r="Z17" s="253"/>
      <c r="AA17" s="253"/>
      <c r="AB17" s="253"/>
      <c r="AC17" s="253"/>
      <c r="AD17" s="253"/>
      <c r="AE17" s="253"/>
      <c r="AF17" s="253"/>
      <c r="AG17" s="253"/>
      <c r="AH17" s="253"/>
      <c r="AI17" s="253"/>
      <c r="AJ17" s="253"/>
      <c r="AK17" s="253"/>
      <c r="AL17" s="253"/>
      <c r="AM17" s="253"/>
      <c r="AN17" s="253"/>
      <c r="AO17" s="253"/>
      <c r="AP17" s="253"/>
      <c r="AQ17" s="253"/>
      <c r="AR17" s="278"/>
    </row>
    <row r="18" spans="1:46" ht="13.2" x14ac:dyDescent="0.2">
      <c r="A18" s="257"/>
      <c r="B18" s="253"/>
      <c r="C18" s="253"/>
      <c r="D18" s="253"/>
      <c r="E18" s="253"/>
      <c r="F18" s="253"/>
      <c r="G18" s="253"/>
      <c r="H18" s="253"/>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79"/>
      <c r="AR18" s="279"/>
    </row>
    <row r="19" spans="1:46" ht="13.2" x14ac:dyDescent="0.2">
      <c r="A19" s="257"/>
      <c r="B19" s="253"/>
      <c r="C19" s="253"/>
      <c r="D19" s="253"/>
      <c r="E19" s="253"/>
      <c r="F19" s="253"/>
      <c r="G19" s="253"/>
      <c r="H19" s="253"/>
      <c r="I19" s="253"/>
      <c r="J19" s="253"/>
      <c r="K19" s="253"/>
      <c r="L19" s="253"/>
      <c r="M19" s="253"/>
      <c r="N19" s="253"/>
      <c r="O19" s="253"/>
      <c r="P19" s="253"/>
      <c r="Q19" s="253"/>
      <c r="R19" s="253"/>
      <c r="S19" s="253"/>
      <c r="T19" s="253"/>
      <c r="U19" s="253"/>
      <c r="V19" s="253"/>
      <c r="W19" s="253"/>
      <c r="X19" s="253"/>
      <c r="Y19" s="253"/>
      <c r="Z19" s="253"/>
      <c r="AA19" s="253"/>
      <c r="AB19" s="253"/>
      <c r="AC19" s="253"/>
      <c r="AD19" s="253"/>
      <c r="AE19" s="253"/>
      <c r="AF19" s="253"/>
      <c r="AG19" s="253"/>
      <c r="AH19" s="253"/>
      <c r="AI19" s="253"/>
      <c r="AJ19" s="253"/>
      <c r="AK19" s="253" t="s">
        <v>515</v>
      </c>
      <c r="AL19" s="253"/>
      <c r="AM19" s="253"/>
      <c r="AN19" s="253"/>
      <c r="AO19" s="253"/>
      <c r="AP19" s="253"/>
      <c r="AQ19" s="253"/>
      <c r="AR19" s="253"/>
    </row>
    <row r="20" spans="1:46" ht="13.2" x14ac:dyDescent="0.2">
      <c r="A20" s="257"/>
      <c r="B20" s="253"/>
      <c r="C20" s="253"/>
      <c r="D20" s="253"/>
      <c r="E20" s="253"/>
      <c r="F20" s="253"/>
      <c r="G20" s="253"/>
      <c r="H20" s="253"/>
      <c r="I20" s="253"/>
      <c r="J20" s="253"/>
      <c r="K20" s="253"/>
      <c r="L20" s="253"/>
      <c r="M20" s="253"/>
      <c r="N20" s="253"/>
      <c r="O20" s="253"/>
      <c r="P20" s="253"/>
      <c r="Q20" s="253"/>
      <c r="R20" s="253"/>
      <c r="S20" s="253"/>
      <c r="T20" s="253"/>
      <c r="U20" s="253"/>
      <c r="V20" s="253"/>
      <c r="W20" s="253"/>
      <c r="X20" s="253"/>
      <c r="Y20" s="253"/>
      <c r="Z20" s="253"/>
      <c r="AA20" s="253"/>
      <c r="AB20" s="253"/>
      <c r="AC20" s="253"/>
      <c r="AD20" s="253"/>
      <c r="AE20" s="253"/>
      <c r="AF20" s="253"/>
      <c r="AG20" s="253"/>
      <c r="AH20" s="253"/>
      <c r="AI20" s="253"/>
      <c r="AJ20" s="253"/>
      <c r="AK20" s="280"/>
      <c r="AL20" s="281"/>
      <c r="AM20" s="281"/>
      <c r="AN20" s="282"/>
      <c r="AO20" s="283" t="s">
        <v>516</v>
      </c>
      <c r="AP20" s="284" t="s">
        <v>517</v>
      </c>
      <c r="AQ20" s="285" t="s">
        <v>518</v>
      </c>
      <c r="AR20" s="286"/>
    </row>
    <row r="21" spans="1:46" s="292" customFormat="1" ht="13.2" x14ac:dyDescent="0.2">
      <c r="A21" s="287"/>
      <c r="B21" s="258"/>
      <c r="C21" s="258"/>
      <c r="D21" s="258"/>
      <c r="E21" s="258"/>
      <c r="F21" s="258"/>
      <c r="G21" s="258"/>
      <c r="H21" s="258"/>
      <c r="I21" s="258"/>
      <c r="J21" s="258"/>
      <c r="K21" s="258"/>
      <c r="L21" s="258"/>
      <c r="M21" s="258"/>
      <c r="N21" s="258"/>
      <c r="O21" s="258"/>
      <c r="P21" s="258"/>
      <c r="Q21" s="258"/>
      <c r="R21" s="258"/>
      <c r="S21" s="258"/>
      <c r="T21" s="258"/>
      <c r="U21" s="258"/>
      <c r="V21" s="258"/>
      <c r="W21" s="258"/>
      <c r="X21" s="258"/>
      <c r="Y21" s="258"/>
      <c r="Z21" s="258"/>
      <c r="AA21" s="258"/>
      <c r="AB21" s="258"/>
      <c r="AC21" s="258"/>
      <c r="AD21" s="258"/>
      <c r="AE21" s="258"/>
      <c r="AF21" s="258"/>
      <c r="AG21" s="258"/>
      <c r="AH21" s="258"/>
      <c r="AI21" s="258"/>
      <c r="AJ21" s="258"/>
      <c r="AK21" s="1154" t="s">
        <v>519</v>
      </c>
      <c r="AL21" s="1155"/>
      <c r="AM21" s="1155"/>
      <c r="AN21" s="1156"/>
      <c r="AO21" s="288">
        <v>17.37</v>
      </c>
      <c r="AP21" s="289">
        <v>23.14</v>
      </c>
      <c r="AQ21" s="290">
        <v>-5.77</v>
      </c>
      <c r="AR21" s="258"/>
      <c r="AS21" s="291"/>
      <c r="AT21" s="287"/>
    </row>
    <row r="22" spans="1:46" s="292" customFormat="1" ht="13.2" x14ac:dyDescent="0.2">
      <c r="A22" s="287"/>
      <c r="B22" s="258"/>
      <c r="C22" s="258"/>
      <c r="D22" s="258"/>
      <c r="E22" s="258"/>
      <c r="F22" s="258"/>
      <c r="G22" s="258"/>
      <c r="H22" s="258"/>
      <c r="I22" s="258"/>
      <c r="J22" s="258"/>
      <c r="K22" s="258"/>
      <c r="L22" s="258"/>
      <c r="M22" s="258"/>
      <c r="N22" s="258"/>
      <c r="O22" s="258"/>
      <c r="P22" s="258"/>
      <c r="Q22" s="258"/>
      <c r="R22" s="258"/>
      <c r="S22" s="258"/>
      <c r="T22" s="258"/>
      <c r="U22" s="258"/>
      <c r="V22" s="258"/>
      <c r="W22" s="258"/>
      <c r="X22" s="258"/>
      <c r="Y22" s="258"/>
      <c r="Z22" s="258"/>
      <c r="AA22" s="258"/>
      <c r="AB22" s="258"/>
      <c r="AC22" s="258"/>
      <c r="AD22" s="258"/>
      <c r="AE22" s="258"/>
      <c r="AF22" s="258"/>
      <c r="AG22" s="258"/>
      <c r="AH22" s="258"/>
      <c r="AI22" s="258"/>
      <c r="AJ22" s="258"/>
      <c r="AK22" s="1154" t="s">
        <v>520</v>
      </c>
      <c r="AL22" s="1155"/>
      <c r="AM22" s="1155"/>
      <c r="AN22" s="1156"/>
      <c r="AO22" s="293">
        <v>86.9</v>
      </c>
      <c r="AP22" s="294">
        <v>95.7</v>
      </c>
      <c r="AQ22" s="295">
        <v>-8.8000000000000007</v>
      </c>
      <c r="AR22" s="279"/>
      <c r="AS22" s="291"/>
      <c r="AT22" s="287"/>
    </row>
    <row r="23" spans="1:46" s="292" customFormat="1" ht="13.2" x14ac:dyDescent="0.2">
      <c r="A23" s="287"/>
      <c r="B23" s="258"/>
      <c r="C23" s="258"/>
      <c r="D23" s="258"/>
      <c r="E23" s="258"/>
      <c r="F23" s="258"/>
      <c r="G23" s="258"/>
      <c r="H23" s="258"/>
      <c r="I23" s="258"/>
      <c r="J23" s="258"/>
      <c r="K23" s="258"/>
      <c r="L23" s="258"/>
      <c r="M23" s="258"/>
      <c r="N23" s="258"/>
      <c r="O23" s="258"/>
      <c r="P23" s="258"/>
      <c r="Q23" s="258"/>
      <c r="R23" s="258"/>
      <c r="S23" s="258"/>
      <c r="T23" s="258"/>
      <c r="U23" s="258"/>
      <c r="V23" s="258"/>
      <c r="W23" s="258"/>
      <c r="X23" s="258"/>
      <c r="Y23" s="258"/>
      <c r="Z23" s="258"/>
      <c r="AA23" s="258"/>
      <c r="AB23" s="258"/>
      <c r="AC23" s="258"/>
      <c r="AD23" s="258"/>
      <c r="AE23" s="258"/>
      <c r="AF23" s="258"/>
      <c r="AG23" s="258"/>
      <c r="AH23" s="258"/>
      <c r="AI23" s="258"/>
      <c r="AJ23" s="258"/>
      <c r="AK23" s="258"/>
      <c r="AL23" s="258"/>
      <c r="AM23" s="258"/>
      <c r="AN23" s="258"/>
      <c r="AO23" s="258"/>
      <c r="AP23" s="279"/>
      <c r="AQ23" s="279"/>
      <c r="AR23" s="279"/>
      <c r="AS23" s="291"/>
      <c r="AT23" s="287"/>
    </row>
    <row r="24" spans="1:46" s="292" customFormat="1" ht="13.2" x14ac:dyDescent="0.2">
      <c r="A24" s="287"/>
      <c r="B24" s="258"/>
      <c r="C24" s="258"/>
      <c r="D24" s="258"/>
      <c r="E24" s="258"/>
      <c r="F24" s="258"/>
      <c r="G24" s="258"/>
      <c r="H24" s="258"/>
      <c r="I24" s="258"/>
      <c r="J24" s="258"/>
      <c r="K24" s="258"/>
      <c r="L24" s="258"/>
      <c r="M24" s="258"/>
      <c r="N24" s="258"/>
      <c r="O24" s="258"/>
      <c r="P24" s="258"/>
      <c r="Q24" s="258"/>
      <c r="R24" s="258"/>
      <c r="S24" s="258"/>
      <c r="T24" s="258"/>
      <c r="U24" s="258"/>
      <c r="V24" s="258"/>
      <c r="W24" s="258"/>
      <c r="X24" s="258"/>
      <c r="Y24" s="258"/>
      <c r="Z24" s="258"/>
      <c r="AA24" s="258"/>
      <c r="AB24" s="258"/>
      <c r="AC24" s="258"/>
      <c r="AD24" s="258"/>
      <c r="AE24" s="258"/>
      <c r="AF24" s="258"/>
      <c r="AG24" s="258"/>
      <c r="AH24" s="258"/>
      <c r="AI24" s="258"/>
      <c r="AJ24" s="258"/>
      <c r="AK24" s="258"/>
      <c r="AL24" s="258"/>
      <c r="AM24" s="258"/>
      <c r="AN24" s="258"/>
      <c r="AO24" s="258"/>
      <c r="AP24" s="279"/>
      <c r="AQ24" s="279"/>
      <c r="AR24" s="279"/>
      <c r="AS24" s="291"/>
      <c r="AT24" s="287"/>
    </row>
    <row r="25" spans="1:46" s="292" customFormat="1" ht="13.2"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7"/>
    </row>
    <row r="26" spans="1:46" s="292" customFormat="1" ht="13.2" x14ac:dyDescent="0.2">
      <c r="A26" s="1145" t="s">
        <v>521</v>
      </c>
      <c r="B26" s="1145"/>
      <c r="C26" s="1145"/>
      <c r="D26" s="1145"/>
      <c r="E26" s="1145"/>
      <c r="F26" s="1145"/>
      <c r="G26" s="1145"/>
      <c r="H26" s="1145"/>
      <c r="I26" s="1145"/>
      <c r="J26" s="1145"/>
      <c r="K26" s="1145"/>
      <c r="L26" s="1145"/>
      <c r="M26" s="1145"/>
      <c r="N26" s="1145"/>
      <c r="O26" s="1145"/>
      <c r="P26" s="1145"/>
      <c r="Q26" s="1145"/>
      <c r="R26" s="1145"/>
      <c r="S26" s="1145"/>
      <c r="T26" s="1145"/>
      <c r="U26" s="1145"/>
      <c r="V26" s="1145"/>
      <c r="W26" s="1145"/>
      <c r="X26" s="1145"/>
      <c r="Y26" s="1145"/>
      <c r="Z26" s="1145"/>
      <c r="AA26" s="1145"/>
      <c r="AB26" s="1145"/>
      <c r="AC26" s="1145"/>
      <c r="AD26" s="1145"/>
      <c r="AE26" s="1145"/>
      <c r="AF26" s="1145"/>
      <c r="AG26" s="1145"/>
      <c r="AH26" s="1145"/>
      <c r="AI26" s="1145"/>
      <c r="AJ26" s="1145"/>
      <c r="AK26" s="1145"/>
      <c r="AL26" s="1145"/>
      <c r="AM26" s="1145"/>
      <c r="AN26" s="1145"/>
      <c r="AO26" s="1145"/>
      <c r="AP26" s="1145"/>
      <c r="AQ26" s="1145"/>
      <c r="AR26" s="1145"/>
      <c r="AS26" s="1145"/>
      <c r="AT26" s="258"/>
    </row>
    <row r="27" spans="1:46" ht="13.2" x14ac:dyDescent="0.2">
      <c r="A27" s="300"/>
      <c r="AO27" s="253"/>
      <c r="AP27" s="253"/>
      <c r="AQ27" s="253"/>
      <c r="AR27" s="253"/>
      <c r="AS27" s="253"/>
      <c r="AT27" s="253"/>
    </row>
    <row r="28" spans="1:46" ht="16.2" x14ac:dyDescent="0.2">
      <c r="A28" s="254" t="s">
        <v>522</v>
      </c>
      <c r="B28" s="255"/>
      <c r="C28" s="255"/>
      <c r="D28" s="255"/>
      <c r="E28" s="255"/>
      <c r="F28" s="255"/>
      <c r="G28" s="255"/>
      <c r="H28" s="255"/>
      <c r="I28" s="255"/>
      <c r="J28" s="255"/>
      <c r="K28" s="255"/>
      <c r="L28" s="255"/>
      <c r="M28" s="255"/>
      <c r="N28" s="255"/>
      <c r="O28" s="255"/>
      <c r="P28" s="255"/>
      <c r="Q28" s="255"/>
      <c r="R28" s="255"/>
      <c r="S28" s="255"/>
      <c r="T28" s="255"/>
      <c r="U28" s="255"/>
      <c r="V28" s="255"/>
      <c r="W28" s="255"/>
      <c r="X28" s="255"/>
      <c r="Y28" s="255"/>
      <c r="Z28" s="255"/>
      <c r="AA28" s="255"/>
      <c r="AB28" s="255"/>
      <c r="AC28" s="255"/>
      <c r="AD28" s="255"/>
      <c r="AE28" s="255"/>
      <c r="AF28" s="255"/>
      <c r="AG28" s="255"/>
      <c r="AH28" s="255"/>
      <c r="AI28" s="255"/>
      <c r="AJ28" s="255"/>
      <c r="AK28" s="255"/>
      <c r="AL28" s="255"/>
      <c r="AM28" s="255"/>
      <c r="AN28" s="255"/>
      <c r="AO28" s="255"/>
      <c r="AP28" s="255"/>
      <c r="AQ28" s="255"/>
      <c r="AR28" s="255"/>
      <c r="AS28" s="301"/>
    </row>
    <row r="29" spans="1:46" ht="13.2" x14ac:dyDescent="0.2">
      <c r="A29" s="257"/>
      <c r="B29" s="253"/>
      <c r="C29" s="253"/>
      <c r="D29" s="253"/>
      <c r="E29" s="253"/>
      <c r="F29" s="253"/>
      <c r="G29" s="253"/>
      <c r="H29" s="253"/>
      <c r="I29" s="253"/>
      <c r="J29" s="253"/>
      <c r="K29" s="253"/>
      <c r="L29" s="253"/>
      <c r="M29" s="253"/>
      <c r="N29" s="253"/>
      <c r="O29" s="253"/>
      <c r="P29" s="253"/>
      <c r="Q29" s="253"/>
      <c r="R29" s="253"/>
      <c r="S29" s="253"/>
      <c r="T29" s="253"/>
      <c r="U29" s="253"/>
      <c r="V29" s="253"/>
      <c r="W29" s="253"/>
      <c r="X29" s="253"/>
      <c r="Y29" s="253"/>
      <c r="Z29" s="253"/>
      <c r="AA29" s="253"/>
      <c r="AB29" s="253"/>
      <c r="AC29" s="253"/>
      <c r="AD29" s="253"/>
      <c r="AE29" s="253"/>
      <c r="AF29" s="253"/>
      <c r="AG29" s="253"/>
      <c r="AH29" s="253"/>
      <c r="AI29" s="253"/>
      <c r="AJ29" s="253"/>
      <c r="AK29" s="258" t="s">
        <v>523</v>
      </c>
      <c r="AL29" s="258"/>
      <c r="AM29" s="258"/>
      <c r="AN29" s="258"/>
      <c r="AO29" s="253"/>
      <c r="AP29" s="253"/>
      <c r="AQ29" s="253"/>
      <c r="AR29" s="253"/>
      <c r="AS29" s="302"/>
    </row>
    <row r="30" spans="1:46" ht="13.5" customHeight="1" x14ac:dyDescent="0.2">
      <c r="A30" s="257"/>
      <c r="B30" s="253"/>
      <c r="C30" s="253"/>
      <c r="D30" s="253"/>
      <c r="E30" s="253"/>
      <c r="F30" s="253"/>
      <c r="G30" s="253"/>
      <c r="H30" s="253"/>
      <c r="I30" s="253"/>
      <c r="J30" s="253"/>
      <c r="K30" s="253"/>
      <c r="L30" s="253"/>
      <c r="M30" s="253"/>
      <c r="N30" s="253"/>
      <c r="O30" s="253"/>
      <c r="P30" s="253"/>
      <c r="Q30" s="253"/>
      <c r="R30" s="253"/>
      <c r="S30" s="253"/>
      <c r="T30" s="253"/>
      <c r="U30" s="253"/>
      <c r="V30" s="253"/>
      <c r="W30" s="253"/>
      <c r="X30" s="253"/>
      <c r="Y30" s="253"/>
      <c r="Z30" s="253"/>
      <c r="AA30" s="253"/>
      <c r="AB30" s="253"/>
      <c r="AC30" s="253"/>
      <c r="AD30" s="253"/>
      <c r="AE30" s="253"/>
      <c r="AF30" s="253"/>
      <c r="AG30" s="253"/>
      <c r="AH30" s="253"/>
      <c r="AI30" s="253"/>
      <c r="AJ30" s="253"/>
      <c r="AK30" s="260"/>
      <c r="AL30" s="261"/>
      <c r="AM30" s="261"/>
      <c r="AN30" s="262"/>
      <c r="AO30" s="1146" t="s">
        <v>502</v>
      </c>
      <c r="AP30" s="263"/>
      <c r="AQ30" s="264" t="s">
        <v>503</v>
      </c>
      <c r="AR30" s="265"/>
    </row>
    <row r="31" spans="1:46" ht="13.2" x14ac:dyDescent="0.2">
      <c r="A31" s="257"/>
      <c r="B31" s="253"/>
      <c r="C31" s="253"/>
      <c r="D31" s="253"/>
      <c r="E31" s="253"/>
      <c r="F31" s="253"/>
      <c r="G31" s="253"/>
      <c r="H31" s="253"/>
      <c r="I31" s="253"/>
      <c r="J31" s="253"/>
      <c r="K31" s="253"/>
      <c r="L31" s="253"/>
      <c r="M31" s="253"/>
      <c r="N31" s="253"/>
      <c r="O31" s="253"/>
      <c r="P31" s="253"/>
      <c r="Q31" s="253"/>
      <c r="R31" s="253"/>
      <c r="S31" s="253"/>
      <c r="T31" s="253"/>
      <c r="U31" s="253"/>
      <c r="V31" s="253"/>
      <c r="W31" s="253"/>
      <c r="X31" s="253"/>
      <c r="Y31" s="253"/>
      <c r="Z31" s="253"/>
      <c r="AA31" s="253"/>
      <c r="AB31" s="253"/>
      <c r="AC31" s="253"/>
      <c r="AD31" s="253"/>
      <c r="AE31" s="253"/>
      <c r="AF31" s="253"/>
      <c r="AG31" s="253"/>
      <c r="AH31" s="253"/>
      <c r="AI31" s="253"/>
      <c r="AJ31" s="253"/>
      <c r="AK31" s="266"/>
      <c r="AL31" s="267"/>
      <c r="AM31" s="267"/>
      <c r="AN31" s="268"/>
      <c r="AO31" s="1147"/>
      <c r="AP31" s="269" t="s">
        <v>504</v>
      </c>
      <c r="AQ31" s="270" t="s">
        <v>505</v>
      </c>
      <c r="AR31" s="271" t="s">
        <v>506</v>
      </c>
    </row>
    <row r="32" spans="1:46" ht="27" customHeight="1" x14ac:dyDescent="0.2">
      <c r="A32" s="257"/>
      <c r="B32" s="253"/>
      <c r="C32" s="253"/>
      <c r="D32" s="253"/>
      <c r="E32" s="253"/>
      <c r="F32" s="253"/>
      <c r="G32" s="253"/>
      <c r="H32" s="253"/>
      <c r="I32" s="253"/>
      <c r="J32" s="253"/>
      <c r="K32" s="253"/>
      <c r="L32" s="253"/>
      <c r="M32" s="253"/>
      <c r="N32" s="253"/>
      <c r="O32" s="253"/>
      <c r="P32" s="253"/>
      <c r="Q32" s="253"/>
      <c r="R32" s="253"/>
      <c r="S32" s="253"/>
      <c r="T32" s="253"/>
      <c r="U32" s="253"/>
      <c r="V32" s="253"/>
      <c r="W32" s="253"/>
      <c r="X32" s="253"/>
      <c r="Y32" s="253"/>
      <c r="Z32" s="253"/>
      <c r="AA32" s="253"/>
      <c r="AB32" s="253"/>
      <c r="AC32" s="253"/>
      <c r="AD32" s="253"/>
      <c r="AE32" s="253"/>
      <c r="AF32" s="253"/>
      <c r="AG32" s="253"/>
      <c r="AH32" s="253"/>
      <c r="AI32" s="253"/>
      <c r="AJ32" s="253"/>
      <c r="AK32" s="1162" t="s">
        <v>524</v>
      </c>
      <c r="AL32" s="1163"/>
      <c r="AM32" s="1163"/>
      <c r="AN32" s="1164"/>
      <c r="AO32" s="303">
        <v>203888</v>
      </c>
      <c r="AP32" s="303">
        <v>36144</v>
      </c>
      <c r="AQ32" s="304">
        <v>153945</v>
      </c>
      <c r="AR32" s="305">
        <v>-76.5</v>
      </c>
    </row>
    <row r="33" spans="1:46" ht="13.5" customHeight="1" x14ac:dyDescent="0.2">
      <c r="A33" s="257"/>
      <c r="B33" s="253"/>
      <c r="C33" s="253"/>
      <c r="D33" s="253"/>
      <c r="E33" s="253"/>
      <c r="F33" s="253"/>
      <c r="G33" s="253"/>
      <c r="H33" s="253"/>
      <c r="I33" s="253"/>
      <c r="J33" s="253"/>
      <c r="K33" s="253"/>
      <c r="L33" s="253"/>
      <c r="M33" s="253"/>
      <c r="N33" s="253"/>
      <c r="O33" s="253"/>
      <c r="P33" s="253"/>
      <c r="Q33" s="253"/>
      <c r="R33" s="253"/>
      <c r="S33" s="253"/>
      <c r="T33" s="253"/>
      <c r="U33" s="253"/>
      <c r="V33" s="253"/>
      <c r="W33" s="253"/>
      <c r="X33" s="253"/>
      <c r="Y33" s="253"/>
      <c r="Z33" s="253"/>
      <c r="AA33" s="253"/>
      <c r="AB33" s="253"/>
      <c r="AC33" s="253"/>
      <c r="AD33" s="253"/>
      <c r="AE33" s="253"/>
      <c r="AF33" s="253"/>
      <c r="AG33" s="253"/>
      <c r="AH33" s="253"/>
      <c r="AI33" s="253"/>
      <c r="AJ33" s="253"/>
      <c r="AK33" s="1162" t="s">
        <v>525</v>
      </c>
      <c r="AL33" s="1163"/>
      <c r="AM33" s="1163"/>
      <c r="AN33" s="1164"/>
      <c r="AO33" s="303" t="s">
        <v>510</v>
      </c>
      <c r="AP33" s="303" t="s">
        <v>510</v>
      </c>
      <c r="AQ33" s="304" t="s">
        <v>510</v>
      </c>
      <c r="AR33" s="305" t="s">
        <v>510</v>
      </c>
    </row>
    <row r="34" spans="1:46" ht="27" customHeight="1" x14ac:dyDescent="0.2">
      <c r="A34" s="257"/>
      <c r="B34" s="253"/>
      <c r="C34" s="253"/>
      <c r="D34" s="253"/>
      <c r="E34" s="253"/>
      <c r="F34" s="253"/>
      <c r="G34" s="253"/>
      <c r="H34" s="253"/>
      <c r="I34" s="253"/>
      <c r="J34" s="253"/>
      <c r="K34" s="253"/>
      <c r="L34" s="253"/>
      <c r="M34" s="253"/>
      <c r="N34" s="253"/>
      <c r="O34" s="253"/>
      <c r="P34" s="253"/>
      <c r="Q34" s="253"/>
      <c r="R34" s="253"/>
      <c r="S34" s="253"/>
      <c r="T34" s="253"/>
      <c r="U34" s="253"/>
      <c r="V34" s="253"/>
      <c r="W34" s="253"/>
      <c r="X34" s="253"/>
      <c r="Y34" s="253"/>
      <c r="Z34" s="253"/>
      <c r="AA34" s="253"/>
      <c r="AB34" s="253"/>
      <c r="AC34" s="253"/>
      <c r="AD34" s="253"/>
      <c r="AE34" s="253"/>
      <c r="AF34" s="253"/>
      <c r="AG34" s="253"/>
      <c r="AH34" s="253"/>
      <c r="AI34" s="253"/>
      <c r="AJ34" s="253"/>
      <c r="AK34" s="1162" t="s">
        <v>526</v>
      </c>
      <c r="AL34" s="1163"/>
      <c r="AM34" s="1163"/>
      <c r="AN34" s="1164"/>
      <c r="AO34" s="303" t="s">
        <v>510</v>
      </c>
      <c r="AP34" s="303" t="s">
        <v>510</v>
      </c>
      <c r="AQ34" s="304">
        <v>4</v>
      </c>
      <c r="AR34" s="305" t="s">
        <v>510</v>
      </c>
    </row>
    <row r="35" spans="1:46" ht="27" customHeight="1" x14ac:dyDescent="0.2">
      <c r="A35" s="257"/>
      <c r="B35" s="253"/>
      <c r="C35" s="253"/>
      <c r="D35" s="253"/>
      <c r="E35" s="253"/>
      <c r="F35" s="253"/>
      <c r="G35" s="253"/>
      <c r="H35" s="253"/>
      <c r="I35" s="253"/>
      <c r="J35" s="253"/>
      <c r="K35" s="253"/>
      <c r="L35" s="253"/>
      <c r="M35" s="253"/>
      <c r="N35" s="253"/>
      <c r="O35" s="253"/>
      <c r="P35" s="253"/>
      <c r="Q35" s="253"/>
      <c r="R35" s="253"/>
      <c r="S35" s="253"/>
      <c r="T35" s="253"/>
      <c r="U35" s="253"/>
      <c r="V35" s="253"/>
      <c r="W35" s="253"/>
      <c r="X35" s="253"/>
      <c r="Y35" s="253"/>
      <c r="Z35" s="253"/>
      <c r="AA35" s="253"/>
      <c r="AB35" s="253"/>
      <c r="AC35" s="253"/>
      <c r="AD35" s="253"/>
      <c r="AE35" s="253"/>
      <c r="AF35" s="253"/>
      <c r="AG35" s="253"/>
      <c r="AH35" s="253"/>
      <c r="AI35" s="253"/>
      <c r="AJ35" s="253"/>
      <c r="AK35" s="1162" t="s">
        <v>527</v>
      </c>
      <c r="AL35" s="1163"/>
      <c r="AM35" s="1163"/>
      <c r="AN35" s="1164"/>
      <c r="AO35" s="303">
        <v>135190</v>
      </c>
      <c r="AP35" s="303">
        <v>23966</v>
      </c>
      <c r="AQ35" s="304">
        <v>31105</v>
      </c>
      <c r="AR35" s="305">
        <v>-23</v>
      </c>
    </row>
    <row r="36" spans="1:46" ht="27" customHeight="1" x14ac:dyDescent="0.2">
      <c r="A36" s="257"/>
      <c r="B36" s="253"/>
      <c r="C36" s="253"/>
      <c r="D36" s="253"/>
      <c r="E36" s="253"/>
      <c r="F36" s="253"/>
      <c r="G36" s="253"/>
      <c r="H36" s="253"/>
      <c r="I36" s="253"/>
      <c r="J36" s="253"/>
      <c r="K36" s="253"/>
      <c r="L36" s="253"/>
      <c r="M36" s="253"/>
      <c r="N36" s="253"/>
      <c r="O36" s="253"/>
      <c r="P36" s="253"/>
      <c r="Q36" s="253"/>
      <c r="R36" s="253"/>
      <c r="S36" s="253"/>
      <c r="T36" s="253"/>
      <c r="U36" s="253"/>
      <c r="V36" s="253"/>
      <c r="W36" s="253"/>
      <c r="X36" s="253"/>
      <c r="Y36" s="253"/>
      <c r="Z36" s="253"/>
      <c r="AA36" s="253"/>
      <c r="AB36" s="253"/>
      <c r="AC36" s="253"/>
      <c r="AD36" s="253"/>
      <c r="AE36" s="253"/>
      <c r="AF36" s="253"/>
      <c r="AG36" s="253"/>
      <c r="AH36" s="253"/>
      <c r="AI36" s="253"/>
      <c r="AJ36" s="253"/>
      <c r="AK36" s="1162" t="s">
        <v>528</v>
      </c>
      <c r="AL36" s="1163"/>
      <c r="AM36" s="1163"/>
      <c r="AN36" s="1164"/>
      <c r="AO36" s="303">
        <v>32815</v>
      </c>
      <c r="AP36" s="303">
        <v>5817</v>
      </c>
      <c r="AQ36" s="304">
        <v>3257</v>
      </c>
      <c r="AR36" s="305">
        <v>78.599999999999994</v>
      </c>
    </row>
    <row r="37" spans="1:46" ht="13.5" customHeight="1" x14ac:dyDescent="0.2">
      <c r="A37" s="257"/>
      <c r="B37" s="253"/>
      <c r="C37" s="253"/>
      <c r="D37" s="253"/>
      <c r="E37" s="253"/>
      <c r="F37" s="253"/>
      <c r="G37" s="253"/>
      <c r="H37" s="253"/>
      <c r="I37" s="253"/>
      <c r="J37" s="253"/>
      <c r="K37" s="253"/>
      <c r="L37" s="253"/>
      <c r="M37" s="253"/>
      <c r="N37" s="253"/>
      <c r="O37" s="253"/>
      <c r="P37" s="253"/>
      <c r="Q37" s="253"/>
      <c r="R37" s="253"/>
      <c r="S37" s="253"/>
      <c r="T37" s="253"/>
      <c r="U37" s="253"/>
      <c r="V37" s="253"/>
      <c r="W37" s="253"/>
      <c r="X37" s="253"/>
      <c r="Y37" s="253"/>
      <c r="Z37" s="253"/>
      <c r="AA37" s="253"/>
      <c r="AB37" s="253"/>
      <c r="AC37" s="253"/>
      <c r="AD37" s="253"/>
      <c r="AE37" s="253"/>
      <c r="AF37" s="253"/>
      <c r="AG37" s="253"/>
      <c r="AH37" s="253"/>
      <c r="AI37" s="253"/>
      <c r="AJ37" s="253"/>
      <c r="AK37" s="1162" t="s">
        <v>529</v>
      </c>
      <c r="AL37" s="1163"/>
      <c r="AM37" s="1163"/>
      <c r="AN37" s="1164"/>
      <c r="AO37" s="303">
        <v>11993</v>
      </c>
      <c r="AP37" s="303">
        <v>2126</v>
      </c>
      <c r="AQ37" s="304">
        <v>1590</v>
      </c>
      <c r="AR37" s="305">
        <v>33.700000000000003</v>
      </c>
    </row>
    <row r="38" spans="1:46" ht="27" customHeight="1" x14ac:dyDescent="0.2">
      <c r="A38" s="257"/>
      <c r="B38" s="253"/>
      <c r="C38" s="253"/>
      <c r="D38" s="253"/>
      <c r="E38" s="253"/>
      <c r="F38" s="253"/>
      <c r="G38" s="253"/>
      <c r="H38" s="253"/>
      <c r="I38" s="253"/>
      <c r="J38" s="253"/>
      <c r="K38" s="253"/>
      <c r="L38" s="253"/>
      <c r="M38" s="253"/>
      <c r="N38" s="253"/>
      <c r="O38" s="253"/>
      <c r="P38" s="253"/>
      <c r="Q38" s="253"/>
      <c r="R38" s="253"/>
      <c r="S38" s="253"/>
      <c r="T38" s="253"/>
      <c r="U38" s="253"/>
      <c r="V38" s="253"/>
      <c r="W38" s="253"/>
      <c r="X38" s="253"/>
      <c r="Y38" s="253"/>
      <c r="Z38" s="253"/>
      <c r="AA38" s="253"/>
      <c r="AB38" s="253"/>
      <c r="AC38" s="253"/>
      <c r="AD38" s="253"/>
      <c r="AE38" s="253"/>
      <c r="AF38" s="253"/>
      <c r="AG38" s="253"/>
      <c r="AH38" s="253"/>
      <c r="AI38" s="253"/>
      <c r="AJ38" s="253"/>
      <c r="AK38" s="1165" t="s">
        <v>530</v>
      </c>
      <c r="AL38" s="1166"/>
      <c r="AM38" s="1166"/>
      <c r="AN38" s="1167"/>
      <c r="AO38" s="306" t="s">
        <v>510</v>
      </c>
      <c r="AP38" s="306" t="s">
        <v>510</v>
      </c>
      <c r="AQ38" s="307">
        <v>20</v>
      </c>
      <c r="AR38" s="295" t="s">
        <v>510</v>
      </c>
      <c r="AS38" s="302"/>
    </row>
    <row r="39" spans="1:46" ht="13.2" x14ac:dyDescent="0.2">
      <c r="A39" s="257"/>
      <c r="B39" s="253"/>
      <c r="C39" s="253"/>
      <c r="D39" s="253"/>
      <c r="E39" s="253"/>
      <c r="F39" s="253"/>
      <c r="G39" s="253"/>
      <c r="H39" s="253"/>
      <c r="I39" s="253"/>
      <c r="J39" s="253"/>
      <c r="K39" s="253"/>
      <c r="L39" s="253"/>
      <c r="M39" s="253"/>
      <c r="N39" s="253"/>
      <c r="O39" s="253"/>
      <c r="P39" s="253"/>
      <c r="Q39" s="253"/>
      <c r="R39" s="253"/>
      <c r="S39" s="253"/>
      <c r="T39" s="253"/>
      <c r="U39" s="253"/>
      <c r="V39" s="253"/>
      <c r="W39" s="253"/>
      <c r="X39" s="253"/>
      <c r="Y39" s="253"/>
      <c r="Z39" s="253"/>
      <c r="AA39" s="253"/>
      <c r="AB39" s="253"/>
      <c r="AC39" s="253"/>
      <c r="AD39" s="253"/>
      <c r="AE39" s="253"/>
      <c r="AF39" s="253"/>
      <c r="AG39" s="253"/>
      <c r="AH39" s="253"/>
      <c r="AI39" s="253"/>
      <c r="AJ39" s="253"/>
      <c r="AK39" s="1165" t="s">
        <v>531</v>
      </c>
      <c r="AL39" s="1166"/>
      <c r="AM39" s="1166"/>
      <c r="AN39" s="1167"/>
      <c r="AO39" s="303" t="s">
        <v>510</v>
      </c>
      <c r="AP39" s="303" t="s">
        <v>510</v>
      </c>
      <c r="AQ39" s="304">
        <v>-7358</v>
      </c>
      <c r="AR39" s="305" t="s">
        <v>510</v>
      </c>
      <c r="AS39" s="302"/>
    </row>
    <row r="40" spans="1:46" ht="27" customHeight="1" x14ac:dyDescent="0.2">
      <c r="A40" s="257"/>
      <c r="B40" s="253"/>
      <c r="C40" s="253"/>
      <c r="D40" s="253"/>
      <c r="E40" s="253"/>
      <c r="F40" s="253"/>
      <c r="G40" s="253"/>
      <c r="H40" s="253"/>
      <c r="I40" s="253"/>
      <c r="J40" s="253"/>
      <c r="K40" s="253"/>
      <c r="L40" s="253"/>
      <c r="M40" s="253"/>
      <c r="N40" s="253"/>
      <c r="O40" s="253"/>
      <c r="P40" s="253"/>
      <c r="Q40" s="253"/>
      <c r="R40" s="253"/>
      <c r="S40" s="253"/>
      <c r="T40" s="253"/>
      <c r="U40" s="253"/>
      <c r="V40" s="253"/>
      <c r="W40" s="253"/>
      <c r="X40" s="253"/>
      <c r="Y40" s="253"/>
      <c r="Z40" s="253"/>
      <c r="AA40" s="253"/>
      <c r="AB40" s="253"/>
      <c r="AC40" s="253"/>
      <c r="AD40" s="253"/>
      <c r="AE40" s="253"/>
      <c r="AF40" s="253"/>
      <c r="AG40" s="253"/>
      <c r="AH40" s="253"/>
      <c r="AI40" s="253"/>
      <c r="AJ40" s="253"/>
      <c r="AK40" s="1162" t="s">
        <v>532</v>
      </c>
      <c r="AL40" s="1163"/>
      <c r="AM40" s="1163"/>
      <c r="AN40" s="1164"/>
      <c r="AO40" s="303">
        <v>-287196</v>
      </c>
      <c r="AP40" s="303">
        <v>-50912</v>
      </c>
      <c r="AQ40" s="304">
        <v>-130450</v>
      </c>
      <c r="AR40" s="305">
        <v>-61</v>
      </c>
      <c r="AS40" s="302"/>
    </row>
    <row r="41" spans="1:46" ht="13.2" x14ac:dyDescent="0.2">
      <c r="A41" s="257"/>
      <c r="B41" s="253"/>
      <c r="C41" s="253"/>
      <c r="D41" s="253"/>
      <c r="E41" s="253"/>
      <c r="F41" s="253"/>
      <c r="G41" s="253"/>
      <c r="H41" s="253"/>
      <c r="I41" s="253"/>
      <c r="J41" s="253"/>
      <c r="K41" s="253"/>
      <c r="L41" s="253"/>
      <c r="M41" s="253"/>
      <c r="N41" s="253"/>
      <c r="O41" s="253"/>
      <c r="P41" s="253"/>
      <c r="Q41" s="253"/>
      <c r="R41" s="253"/>
      <c r="S41" s="253"/>
      <c r="T41" s="253"/>
      <c r="U41" s="253"/>
      <c r="V41" s="253"/>
      <c r="W41" s="253"/>
      <c r="X41" s="253"/>
      <c r="Y41" s="253"/>
      <c r="Z41" s="253"/>
      <c r="AA41" s="253"/>
      <c r="AB41" s="253"/>
      <c r="AC41" s="253"/>
      <c r="AD41" s="253"/>
      <c r="AE41" s="253"/>
      <c r="AF41" s="253"/>
      <c r="AG41" s="253"/>
      <c r="AH41" s="253"/>
      <c r="AI41" s="253"/>
      <c r="AJ41" s="253"/>
      <c r="AK41" s="1168" t="s">
        <v>300</v>
      </c>
      <c r="AL41" s="1169"/>
      <c r="AM41" s="1169"/>
      <c r="AN41" s="1170"/>
      <c r="AO41" s="303">
        <v>96690</v>
      </c>
      <c r="AP41" s="303">
        <v>17141</v>
      </c>
      <c r="AQ41" s="304">
        <v>52112</v>
      </c>
      <c r="AR41" s="305">
        <v>-67.099999999999994</v>
      </c>
      <c r="AS41" s="302"/>
    </row>
    <row r="42" spans="1:46" ht="13.2" x14ac:dyDescent="0.2">
      <c r="A42" s="257"/>
      <c r="B42" s="253"/>
      <c r="C42" s="253"/>
      <c r="D42" s="253"/>
      <c r="E42" s="253"/>
      <c r="F42" s="253"/>
      <c r="G42" s="253"/>
      <c r="H42" s="253"/>
      <c r="I42" s="253"/>
      <c r="J42" s="253"/>
      <c r="K42" s="253"/>
      <c r="L42" s="253"/>
      <c r="M42" s="253"/>
      <c r="N42" s="253"/>
      <c r="O42" s="253"/>
      <c r="P42" s="253"/>
      <c r="Q42" s="253"/>
      <c r="R42" s="253"/>
      <c r="S42" s="253"/>
      <c r="T42" s="253"/>
      <c r="U42" s="253"/>
      <c r="V42" s="253"/>
      <c r="W42" s="253"/>
      <c r="X42" s="253"/>
      <c r="Y42" s="253"/>
      <c r="Z42" s="253"/>
      <c r="AA42" s="253"/>
      <c r="AB42" s="253"/>
      <c r="AC42" s="253"/>
      <c r="AD42" s="253"/>
      <c r="AE42" s="253"/>
      <c r="AF42" s="253"/>
      <c r="AG42" s="253"/>
      <c r="AH42" s="253"/>
      <c r="AI42" s="253"/>
      <c r="AJ42" s="253"/>
      <c r="AK42" s="308" t="s">
        <v>533</v>
      </c>
      <c r="AL42" s="253"/>
      <c r="AM42" s="253"/>
      <c r="AN42" s="253"/>
      <c r="AO42" s="253"/>
      <c r="AP42" s="253"/>
      <c r="AQ42" s="279"/>
      <c r="AR42" s="279"/>
      <c r="AS42" s="302"/>
    </row>
    <row r="43" spans="1:46" ht="13.2" x14ac:dyDescent="0.2">
      <c r="A43" s="257"/>
      <c r="B43" s="253"/>
      <c r="C43" s="253"/>
      <c r="D43" s="253"/>
      <c r="E43" s="253"/>
      <c r="F43" s="253"/>
      <c r="G43" s="253"/>
      <c r="H43" s="253"/>
      <c r="I43" s="253"/>
      <c r="J43" s="253"/>
      <c r="K43" s="253"/>
      <c r="L43" s="253"/>
      <c r="M43" s="253"/>
      <c r="N43" s="253"/>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309"/>
      <c r="AQ43" s="279"/>
      <c r="AR43" s="253"/>
      <c r="AS43" s="302"/>
    </row>
    <row r="44" spans="1:46" ht="13.2" x14ac:dyDescent="0.2">
      <c r="A44" s="257"/>
      <c r="B44" s="253"/>
      <c r="C44" s="253"/>
      <c r="D44" s="253"/>
      <c r="E44" s="253"/>
      <c r="F44" s="253"/>
      <c r="G44" s="253"/>
      <c r="H44" s="253"/>
      <c r="I44" s="253"/>
      <c r="J44" s="253"/>
      <c r="K44" s="253"/>
      <c r="L44" s="253"/>
      <c r="M44" s="253"/>
      <c r="N44" s="253"/>
      <c r="O44" s="253"/>
      <c r="P44" s="253"/>
      <c r="Q44" s="253"/>
      <c r="R44" s="253"/>
      <c r="S44" s="253"/>
      <c r="T44" s="253"/>
      <c r="U44" s="253"/>
      <c r="V44" s="253"/>
      <c r="W44" s="253"/>
      <c r="X44" s="253"/>
      <c r="Y44" s="253"/>
      <c r="Z44" s="253"/>
      <c r="AA44" s="253"/>
      <c r="AB44" s="253"/>
      <c r="AC44" s="253"/>
      <c r="AD44" s="253"/>
      <c r="AE44" s="253"/>
      <c r="AF44" s="253"/>
      <c r="AG44" s="253"/>
      <c r="AH44" s="253"/>
      <c r="AI44" s="253"/>
      <c r="AJ44" s="253"/>
      <c r="AK44" s="253"/>
      <c r="AL44" s="253"/>
      <c r="AM44" s="253"/>
      <c r="AN44" s="253"/>
      <c r="AO44" s="253"/>
      <c r="AP44" s="253"/>
      <c r="AQ44" s="279"/>
      <c r="AR44" s="253"/>
    </row>
    <row r="45" spans="1:46" ht="13.2" x14ac:dyDescent="0.2">
      <c r="A45" s="255"/>
      <c r="B45" s="255"/>
      <c r="C45" s="255"/>
      <c r="D45" s="255"/>
      <c r="E45" s="255"/>
      <c r="F45" s="255"/>
      <c r="G45" s="255"/>
      <c r="H45" s="255"/>
      <c r="I45" s="255"/>
      <c r="J45" s="255"/>
      <c r="K45" s="255"/>
      <c r="L45" s="255"/>
      <c r="M45" s="255"/>
      <c r="N45" s="255"/>
      <c r="O45" s="255"/>
      <c r="P45" s="255"/>
      <c r="Q45" s="255"/>
      <c r="R45" s="255"/>
      <c r="S45" s="255"/>
      <c r="T45" s="255"/>
      <c r="U45" s="255"/>
      <c r="V45" s="255"/>
      <c r="W45" s="255"/>
      <c r="X45" s="255"/>
      <c r="Y45" s="255"/>
      <c r="Z45" s="255"/>
      <c r="AA45" s="255"/>
      <c r="AB45" s="255"/>
      <c r="AC45" s="255"/>
      <c r="AD45" s="255"/>
      <c r="AE45" s="255"/>
      <c r="AF45" s="255"/>
      <c r="AG45" s="255"/>
      <c r="AH45" s="255"/>
      <c r="AI45" s="255"/>
      <c r="AJ45" s="255"/>
      <c r="AK45" s="255"/>
      <c r="AL45" s="255"/>
      <c r="AM45" s="255"/>
      <c r="AN45" s="255"/>
      <c r="AO45" s="255"/>
      <c r="AP45" s="255"/>
      <c r="AQ45" s="310"/>
      <c r="AR45" s="255"/>
      <c r="AS45" s="255"/>
      <c r="AT45" s="253"/>
    </row>
    <row r="46" spans="1:46" ht="13.2"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3"/>
    </row>
    <row r="47" spans="1:46" ht="17.25" customHeight="1" x14ac:dyDescent="0.2">
      <c r="A47" s="312" t="s">
        <v>534</v>
      </c>
      <c r="B47" s="253"/>
      <c r="C47" s="253"/>
      <c r="D47" s="253"/>
      <c r="E47" s="253"/>
      <c r="F47" s="253"/>
      <c r="G47" s="253"/>
      <c r="H47" s="253"/>
      <c r="I47" s="253"/>
      <c r="J47" s="253"/>
      <c r="K47" s="253"/>
      <c r="L47" s="253"/>
      <c r="M47" s="253"/>
      <c r="N47" s="253"/>
      <c r="O47" s="253"/>
      <c r="P47" s="253"/>
      <c r="Q47" s="253"/>
      <c r="R47" s="253"/>
      <c r="S47" s="253"/>
      <c r="T47" s="253"/>
      <c r="U47" s="253"/>
      <c r="V47" s="253"/>
      <c r="W47" s="253"/>
      <c r="X47" s="253"/>
      <c r="Y47" s="253"/>
      <c r="Z47" s="253"/>
      <c r="AA47" s="253"/>
      <c r="AB47" s="253"/>
      <c r="AC47" s="253"/>
      <c r="AD47" s="253"/>
      <c r="AE47" s="253"/>
      <c r="AF47" s="253"/>
      <c r="AG47" s="253"/>
      <c r="AH47" s="253"/>
      <c r="AI47" s="253"/>
      <c r="AJ47" s="253"/>
      <c r="AK47" s="253"/>
      <c r="AL47" s="253"/>
      <c r="AM47" s="253"/>
      <c r="AN47" s="253"/>
      <c r="AO47" s="253"/>
      <c r="AP47" s="253"/>
      <c r="AQ47" s="253"/>
      <c r="AR47" s="253"/>
    </row>
    <row r="48" spans="1:46" ht="13.2" x14ac:dyDescent="0.2">
      <c r="A48" s="257"/>
      <c r="B48" s="253"/>
      <c r="C48" s="253"/>
      <c r="D48" s="253"/>
      <c r="E48" s="253"/>
      <c r="F48" s="253"/>
      <c r="G48" s="253"/>
      <c r="H48" s="253"/>
      <c r="I48" s="253"/>
      <c r="J48" s="253"/>
      <c r="K48" s="253"/>
      <c r="L48" s="253"/>
      <c r="M48" s="253"/>
      <c r="N48" s="253"/>
      <c r="O48" s="253"/>
      <c r="P48" s="253"/>
      <c r="Q48" s="253"/>
      <c r="R48" s="253"/>
      <c r="S48" s="253"/>
      <c r="T48" s="253"/>
      <c r="U48" s="253"/>
      <c r="V48" s="253"/>
      <c r="W48" s="253"/>
      <c r="X48" s="253"/>
      <c r="Y48" s="253"/>
      <c r="Z48" s="253"/>
      <c r="AA48" s="253"/>
      <c r="AB48" s="253"/>
      <c r="AC48" s="253"/>
      <c r="AD48" s="253"/>
      <c r="AE48" s="253"/>
      <c r="AF48" s="253"/>
      <c r="AG48" s="253"/>
      <c r="AH48" s="253"/>
      <c r="AI48" s="253"/>
      <c r="AJ48" s="253"/>
      <c r="AK48" s="313" t="s">
        <v>535</v>
      </c>
      <c r="AL48" s="313"/>
      <c r="AM48" s="313"/>
      <c r="AN48" s="313"/>
      <c r="AO48" s="313"/>
      <c r="AP48" s="313"/>
      <c r="AQ48" s="314"/>
      <c r="AR48" s="313"/>
    </row>
    <row r="49" spans="1:44" ht="13.5" customHeight="1" x14ac:dyDescent="0.2">
      <c r="A49" s="257"/>
      <c r="B49" s="253"/>
      <c r="C49" s="253"/>
      <c r="D49" s="253"/>
      <c r="E49" s="253"/>
      <c r="F49" s="253"/>
      <c r="G49" s="253"/>
      <c r="H49" s="253"/>
      <c r="I49" s="253"/>
      <c r="J49" s="253"/>
      <c r="K49" s="253"/>
      <c r="L49" s="253"/>
      <c r="M49" s="253"/>
      <c r="N49" s="253"/>
      <c r="O49" s="253"/>
      <c r="P49" s="253"/>
      <c r="Q49" s="253"/>
      <c r="R49" s="253"/>
      <c r="S49" s="253"/>
      <c r="T49" s="253"/>
      <c r="U49" s="253"/>
      <c r="V49" s="253"/>
      <c r="W49" s="253"/>
      <c r="X49" s="253"/>
      <c r="Y49" s="253"/>
      <c r="Z49" s="253"/>
      <c r="AA49" s="253"/>
      <c r="AB49" s="253"/>
      <c r="AC49" s="253"/>
      <c r="AD49" s="253"/>
      <c r="AE49" s="253"/>
      <c r="AF49" s="253"/>
      <c r="AG49" s="253"/>
      <c r="AH49" s="253"/>
      <c r="AI49" s="253"/>
      <c r="AJ49" s="253"/>
      <c r="AK49" s="315"/>
      <c r="AL49" s="316"/>
      <c r="AM49" s="1157" t="s">
        <v>502</v>
      </c>
      <c r="AN49" s="1159" t="s">
        <v>536</v>
      </c>
      <c r="AO49" s="1160"/>
      <c r="AP49" s="1160"/>
      <c r="AQ49" s="1160"/>
      <c r="AR49" s="1161"/>
    </row>
    <row r="50" spans="1:44" ht="13.2" x14ac:dyDescent="0.2">
      <c r="A50" s="257"/>
      <c r="B50" s="253"/>
      <c r="C50" s="253"/>
      <c r="D50" s="253"/>
      <c r="E50" s="253"/>
      <c r="F50" s="253"/>
      <c r="G50" s="253"/>
      <c r="H50" s="253"/>
      <c r="I50" s="253"/>
      <c r="J50" s="253"/>
      <c r="K50" s="253"/>
      <c r="L50" s="253"/>
      <c r="M50" s="253"/>
      <c r="N50" s="253"/>
      <c r="O50" s="253"/>
      <c r="P50" s="253"/>
      <c r="Q50" s="253"/>
      <c r="R50" s="253"/>
      <c r="S50" s="253"/>
      <c r="T50" s="253"/>
      <c r="U50" s="253"/>
      <c r="V50" s="253"/>
      <c r="W50" s="253"/>
      <c r="X50" s="253"/>
      <c r="Y50" s="253"/>
      <c r="Z50" s="253"/>
      <c r="AA50" s="253"/>
      <c r="AB50" s="253"/>
      <c r="AC50" s="253"/>
      <c r="AD50" s="253"/>
      <c r="AE50" s="253"/>
      <c r="AF50" s="253"/>
      <c r="AG50" s="253"/>
      <c r="AH50" s="253"/>
      <c r="AI50" s="253"/>
      <c r="AJ50" s="253"/>
      <c r="AK50" s="317"/>
      <c r="AL50" s="318"/>
      <c r="AM50" s="1158"/>
      <c r="AN50" s="319" t="s">
        <v>537</v>
      </c>
      <c r="AO50" s="320" t="s">
        <v>538</v>
      </c>
      <c r="AP50" s="321" t="s">
        <v>539</v>
      </c>
      <c r="AQ50" s="322" t="s">
        <v>540</v>
      </c>
      <c r="AR50" s="323" t="s">
        <v>541</v>
      </c>
    </row>
    <row r="51" spans="1:44" ht="13.2" x14ac:dyDescent="0.2">
      <c r="A51" s="257"/>
      <c r="B51" s="253"/>
      <c r="C51" s="253"/>
      <c r="D51" s="253"/>
      <c r="E51" s="253"/>
      <c r="F51" s="253"/>
      <c r="G51" s="253"/>
      <c r="H51" s="253"/>
      <c r="I51" s="253"/>
      <c r="J51" s="253"/>
      <c r="K51" s="253"/>
      <c r="L51" s="253"/>
      <c r="M51" s="253"/>
      <c r="N51" s="253"/>
      <c r="O51" s="253"/>
      <c r="P51" s="253"/>
      <c r="Q51" s="253"/>
      <c r="R51" s="253"/>
      <c r="S51" s="253"/>
      <c r="T51" s="253"/>
      <c r="U51" s="253"/>
      <c r="V51" s="253"/>
      <c r="W51" s="253"/>
      <c r="X51" s="253"/>
      <c r="Y51" s="253"/>
      <c r="Z51" s="253"/>
      <c r="AA51" s="253"/>
      <c r="AB51" s="253"/>
      <c r="AC51" s="253"/>
      <c r="AD51" s="253"/>
      <c r="AE51" s="253"/>
      <c r="AF51" s="253"/>
      <c r="AG51" s="253"/>
      <c r="AH51" s="253"/>
      <c r="AI51" s="253"/>
      <c r="AJ51" s="253"/>
      <c r="AK51" s="315" t="s">
        <v>542</v>
      </c>
      <c r="AL51" s="316"/>
      <c r="AM51" s="324">
        <v>1855218</v>
      </c>
      <c r="AN51" s="325">
        <v>305084</v>
      </c>
      <c r="AO51" s="326">
        <v>360.5</v>
      </c>
      <c r="AP51" s="327">
        <v>291173</v>
      </c>
      <c r="AQ51" s="328">
        <v>-0.3</v>
      </c>
      <c r="AR51" s="329">
        <v>360.8</v>
      </c>
    </row>
    <row r="52" spans="1:44" ht="13.2" x14ac:dyDescent="0.2">
      <c r="A52" s="257"/>
      <c r="B52" s="253"/>
      <c r="C52" s="253"/>
      <c r="D52" s="253"/>
      <c r="E52" s="253"/>
      <c r="F52" s="253"/>
      <c r="G52" s="253"/>
      <c r="H52" s="253"/>
      <c r="I52" s="253"/>
      <c r="J52" s="253"/>
      <c r="K52" s="253"/>
      <c r="L52" s="253"/>
      <c r="M52" s="253"/>
      <c r="N52" s="253"/>
      <c r="O52" s="253"/>
      <c r="P52" s="253"/>
      <c r="Q52" s="253"/>
      <c r="R52" s="253"/>
      <c r="S52" s="253"/>
      <c r="T52" s="253"/>
      <c r="U52" s="253"/>
      <c r="V52" s="253"/>
      <c r="W52" s="253"/>
      <c r="X52" s="253"/>
      <c r="Y52" s="253"/>
      <c r="Z52" s="253"/>
      <c r="AA52" s="253"/>
      <c r="AB52" s="253"/>
      <c r="AC52" s="253"/>
      <c r="AD52" s="253"/>
      <c r="AE52" s="253"/>
      <c r="AF52" s="253"/>
      <c r="AG52" s="253"/>
      <c r="AH52" s="253"/>
      <c r="AI52" s="253"/>
      <c r="AJ52" s="253"/>
      <c r="AK52" s="330"/>
      <c r="AL52" s="331" t="s">
        <v>543</v>
      </c>
      <c r="AM52" s="332">
        <v>146341</v>
      </c>
      <c r="AN52" s="333">
        <v>24065</v>
      </c>
      <c r="AO52" s="334">
        <v>14.4</v>
      </c>
      <c r="AP52" s="335">
        <v>119071</v>
      </c>
      <c r="AQ52" s="336">
        <v>-6.7</v>
      </c>
      <c r="AR52" s="337">
        <v>21.1</v>
      </c>
    </row>
    <row r="53" spans="1:44" ht="13.2" x14ac:dyDescent="0.2">
      <c r="A53" s="257"/>
      <c r="B53" s="253"/>
      <c r="C53" s="253"/>
      <c r="D53" s="253"/>
      <c r="E53" s="253"/>
      <c r="F53" s="253"/>
      <c r="G53" s="253"/>
      <c r="H53" s="253"/>
      <c r="I53" s="253"/>
      <c r="J53" s="253"/>
      <c r="K53" s="253"/>
      <c r="L53" s="253"/>
      <c r="M53" s="253"/>
      <c r="N53" s="253"/>
      <c r="O53" s="253"/>
      <c r="P53" s="253"/>
      <c r="Q53" s="253"/>
      <c r="R53" s="253"/>
      <c r="S53" s="253"/>
      <c r="T53" s="253"/>
      <c r="U53" s="253"/>
      <c r="V53" s="253"/>
      <c r="W53" s="253"/>
      <c r="X53" s="253"/>
      <c r="Y53" s="253"/>
      <c r="Z53" s="253"/>
      <c r="AA53" s="253"/>
      <c r="AB53" s="253"/>
      <c r="AC53" s="253"/>
      <c r="AD53" s="253"/>
      <c r="AE53" s="253"/>
      <c r="AF53" s="253"/>
      <c r="AG53" s="253"/>
      <c r="AH53" s="253"/>
      <c r="AI53" s="253"/>
      <c r="AJ53" s="253"/>
      <c r="AK53" s="315" t="s">
        <v>544</v>
      </c>
      <c r="AL53" s="316"/>
      <c r="AM53" s="324">
        <v>5780056</v>
      </c>
      <c r="AN53" s="325">
        <v>959345</v>
      </c>
      <c r="AO53" s="326">
        <v>214.5</v>
      </c>
      <c r="AP53" s="327">
        <v>271581</v>
      </c>
      <c r="AQ53" s="328">
        <v>-6.7</v>
      </c>
      <c r="AR53" s="329">
        <v>221.2</v>
      </c>
    </row>
    <row r="54" spans="1:44" ht="13.2" x14ac:dyDescent="0.2">
      <c r="A54" s="257"/>
      <c r="B54" s="253"/>
      <c r="C54" s="253"/>
      <c r="D54" s="253"/>
      <c r="E54" s="253"/>
      <c r="F54" s="253"/>
      <c r="G54" s="253"/>
      <c r="H54" s="253"/>
      <c r="I54" s="253"/>
      <c r="J54" s="253"/>
      <c r="K54" s="253"/>
      <c r="L54" s="253"/>
      <c r="M54" s="253"/>
      <c r="N54" s="253"/>
      <c r="O54" s="253"/>
      <c r="P54" s="253"/>
      <c r="Q54" s="253"/>
      <c r="R54" s="253"/>
      <c r="S54" s="253"/>
      <c r="T54" s="253"/>
      <c r="U54" s="253"/>
      <c r="V54" s="253"/>
      <c r="W54" s="253"/>
      <c r="X54" s="253"/>
      <c r="Y54" s="253"/>
      <c r="Z54" s="253"/>
      <c r="AA54" s="253"/>
      <c r="AB54" s="253"/>
      <c r="AC54" s="253"/>
      <c r="AD54" s="253"/>
      <c r="AE54" s="253"/>
      <c r="AF54" s="253"/>
      <c r="AG54" s="253"/>
      <c r="AH54" s="253"/>
      <c r="AI54" s="253"/>
      <c r="AJ54" s="253"/>
      <c r="AK54" s="330"/>
      <c r="AL54" s="331" t="s">
        <v>543</v>
      </c>
      <c r="AM54" s="332">
        <v>146188</v>
      </c>
      <c r="AN54" s="333">
        <v>24264</v>
      </c>
      <c r="AO54" s="334">
        <v>0.8</v>
      </c>
      <c r="AP54" s="335">
        <v>117844</v>
      </c>
      <c r="AQ54" s="336">
        <v>-1</v>
      </c>
      <c r="AR54" s="337">
        <v>1.8</v>
      </c>
    </row>
    <row r="55" spans="1:44" ht="13.2" x14ac:dyDescent="0.2">
      <c r="A55" s="257"/>
      <c r="B55" s="253"/>
      <c r="C55" s="253"/>
      <c r="D55" s="253"/>
      <c r="E55" s="253"/>
      <c r="F55" s="253"/>
      <c r="G55" s="253"/>
      <c r="H55" s="253"/>
      <c r="I55" s="253"/>
      <c r="J55" s="253"/>
      <c r="K55" s="253"/>
      <c r="L55" s="253"/>
      <c r="M55" s="253"/>
      <c r="N55" s="253"/>
      <c r="O55" s="253"/>
      <c r="P55" s="253"/>
      <c r="Q55" s="253"/>
      <c r="R55" s="253"/>
      <c r="S55" s="253"/>
      <c r="T55" s="253"/>
      <c r="U55" s="253"/>
      <c r="V55" s="253"/>
      <c r="W55" s="253"/>
      <c r="X55" s="253"/>
      <c r="Y55" s="253"/>
      <c r="Z55" s="253"/>
      <c r="AA55" s="253"/>
      <c r="AB55" s="253"/>
      <c r="AC55" s="253"/>
      <c r="AD55" s="253"/>
      <c r="AE55" s="253"/>
      <c r="AF55" s="253"/>
      <c r="AG55" s="253"/>
      <c r="AH55" s="253"/>
      <c r="AI55" s="253"/>
      <c r="AJ55" s="253"/>
      <c r="AK55" s="315" t="s">
        <v>545</v>
      </c>
      <c r="AL55" s="316"/>
      <c r="AM55" s="324">
        <v>9915553</v>
      </c>
      <c r="AN55" s="325">
        <v>1677475</v>
      </c>
      <c r="AO55" s="326">
        <v>74.900000000000006</v>
      </c>
      <c r="AP55" s="327">
        <v>268375</v>
      </c>
      <c r="AQ55" s="328">
        <v>-1.2</v>
      </c>
      <c r="AR55" s="329">
        <v>76.099999999999994</v>
      </c>
    </row>
    <row r="56" spans="1:44" ht="13.2" x14ac:dyDescent="0.2">
      <c r="A56" s="257"/>
      <c r="B56" s="253"/>
      <c r="C56" s="253"/>
      <c r="D56" s="253"/>
      <c r="E56" s="253"/>
      <c r="F56" s="253"/>
      <c r="G56" s="253"/>
      <c r="H56" s="253"/>
      <c r="I56" s="253"/>
      <c r="J56" s="253"/>
      <c r="K56" s="253"/>
      <c r="L56" s="253"/>
      <c r="M56" s="253"/>
      <c r="N56" s="253"/>
      <c r="O56" s="253"/>
      <c r="P56" s="253"/>
      <c r="Q56" s="253"/>
      <c r="R56" s="253"/>
      <c r="S56" s="253"/>
      <c r="T56" s="253"/>
      <c r="U56" s="253"/>
      <c r="V56" s="253"/>
      <c r="W56" s="253"/>
      <c r="X56" s="253"/>
      <c r="Y56" s="253"/>
      <c r="Z56" s="253"/>
      <c r="AA56" s="253"/>
      <c r="AB56" s="253"/>
      <c r="AC56" s="253"/>
      <c r="AD56" s="253"/>
      <c r="AE56" s="253"/>
      <c r="AF56" s="253"/>
      <c r="AG56" s="253"/>
      <c r="AH56" s="253"/>
      <c r="AI56" s="253"/>
      <c r="AJ56" s="253"/>
      <c r="AK56" s="330"/>
      <c r="AL56" s="331" t="s">
        <v>543</v>
      </c>
      <c r="AM56" s="332">
        <v>109937</v>
      </c>
      <c r="AN56" s="333">
        <v>18599</v>
      </c>
      <c r="AO56" s="334">
        <v>-23.3</v>
      </c>
      <c r="AP56" s="335">
        <v>119602</v>
      </c>
      <c r="AQ56" s="336">
        <v>1.5</v>
      </c>
      <c r="AR56" s="337">
        <v>-24.8</v>
      </c>
    </row>
    <row r="57" spans="1:44" ht="13.2" x14ac:dyDescent="0.2">
      <c r="A57" s="257"/>
      <c r="B57" s="253"/>
      <c r="C57" s="253"/>
      <c r="D57" s="253"/>
      <c r="E57" s="253"/>
      <c r="F57" s="253"/>
      <c r="G57" s="253"/>
      <c r="H57" s="253"/>
      <c r="I57" s="253"/>
      <c r="J57" s="253"/>
      <c r="K57" s="253"/>
      <c r="L57" s="253"/>
      <c r="M57" s="253"/>
      <c r="N57" s="253"/>
      <c r="O57" s="253"/>
      <c r="P57" s="253"/>
      <c r="Q57" s="253"/>
      <c r="R57" s="253"/>
      <c r="S57" s="253"/>
      <c r="T57" s="253"/>
      <c r="U57" s="253"/>
      <c r="V57" s="253"/>
      <c r="W57" s="253"/>
      <c r="X57" s="253"/>
      <c r="Y57" s="253"/>
      <c r="Z57" s="253"/>
      <c r="AA57" s="253"/>
      <c r="AB57" s="253"/>
      <c r="AC57" s="253"/>
      <c r="AD57" s="253"/>
      <c r="AE57" s="253"/>
      <c r="AF57" s="253"/>
      <c r="AG57" s="253"/>
      <c r="AH57" s="253"/>
      <c r="AI57" s="253"/>
      <c r="AJ57" s="253"/>
      <c r="AK57" s="315" t="s">
        <v>546</v>
      </c>
      <c r="AL57" s="316"/>
      <c r="AM57" s="324">
        <v>7211891</v>
      </c>
      <c r="AN57" s="325">
        <v>1245792</v>
      </c>
      <c r="AO57" s="326">
        <v>-25.7</v>
      </c>
      <c r="AP57" s="327">
        <v>301035</v>
      </c>
      <c r="AQ57" s="328">
        <v>12.2</v>
      </c>
      <c r="AR57" s="329">
        <v>-37.9</v>
      </c>
    </row>
    <row r="58" spans="1:44" ht="13.2" x14ac:dyDescent="0.2">
      <c r="A58" s="257"/>
      <c r="B58" s="253"/>
      <c r="C58" s="253"/>
      <c r="D58" s="253"/>
      <c r="E58" s="253"/>
      <c r="F58" s="253"/>
      <c r="G58" s="253"/>
      <c r="H58" s="253"/>
      <c r="I58" s="253"/>
      <c r="J58" s="253"/>
      <c r="K58" s="253"/>
      <c r="L58" s="253"/>
      <c r="M58" s="253"/>
      <c r="N58" s="253"/>
      <c r="O58" s="253"/>
      <c r="P58" s="253"/>
      <c r="Q58" s="253"/>
      <c r="R58" s="253"/>
      <c r="S58" s="253"/>
      <c r="T58" s="253"/>
      <c r="U58" s="253"/>
      <c r="V58" s="253"/>
      <c r="W58" s="253"/>
      <c r="X58" s="253"/>
      <c r="Y58" s="253"/>
      <c r="Z58" s="253"/>
      <c r="AA58" s="253"/>
      <c r="AB58" s="253"/>
      <c r="AC58" s="253"/>
      <c r="AD58" s="253"/>
      <c r="AE58" s="253"/>
      <c r="AF58" s="253"/>
      <c r="AG58" s="253"/>
      <c r="AH58" s="253"/>
      <c r="AI58" s="253"/>
      <c r="AJ58" s="253"/>
      <c r="AK58" s="330"/>
      <c r="AL58" s="331" t="s">
        <v>543</v>
      </c>
      <c r="AM58" s="332">
        <v>132533</v>
      </c>
      <c r="AN58" s="333">
        <v>22894</v>
      </c>
      <c r="AO58" s="334">
        <v>23.1</v>
      </c>
      <c r="AP58" s="335">
        <v>154376</v>
      </c>
      <c r="AQ58" s="336">
        <v>29.1</v>
      </c>
      <c r="AR58" s="337">
        <v>-6</v>
      </c>
    </row>
    <row r="59" spans="1:44" ht="13.2" x14ac:dyDescent="0.2">
      <c r="A59" s="257"/>
      <c r="B59" s="253"/>
      <c r="C59" s="253"/>
      <c r="D59" s="253"/>
      <c r="E59" s="253"/>
      <c r="F59" s="253"/>
      <c r="G59" s="253"/>
      <c r="H59" s="253"/>
      <c r="I59" s="253"/>
      <c r="J59" s="253"/>
      <c r="K59" s="253"/>
      <c r="L59" s="253"/>
      <c r="M59" s="253"/>
      <c r="N59" s="253"/>
      <c r="O59" s="253"/>
      <c r="P59" s="253"/>
      <c r="Q59" s="253"/>
      <c r="R59" s="253"/>
      <c r="S59" s="253"/>
      <c r="T59" s="253"/>
      <c r="U59" s="253"/>
      <c r="V59" s="253"/>
      <c r="W59" s="253"/>
      <c r="X59" s="253"/>
      <c r="Y59" s="253"/>
      <c r="Z59" s="253"/>
      <c r="AA59" s="253"/>
      <c r="AB59" s="253"/>
      <c r="AC59" s="253"/>
      <c r="AD59" s="253"/>
      <c r="AE59" s="253"/>
      <c r="AF59" s="253"/>
      <c r="AG59" s="253"/>
      <c r="AH59" s="253"/>
      <c r="AI59" s="253"/>
      <c r="AJ59" s="253"/>
      <c r="AK59" s="315" t="s">
        <v>547</v>
      </c>
      <c r="AL59" s="316"/>
      <c r="AM59" s="324">
        <v>6147468</v>
      </c>
      <c r="AN59" s="325">
        <v>1089783</v>
      </c>
      <c r="AO59" s="326">
        <v>-12.5</v>
      </c>
      <c r="AP59" s="327">
        <v>277467</v>
      </c>
      <c r="AQ59" s="328">
        <v>-7.8</v>
      </c>
      <c r="AR59" s="329">
        <v>-4.7</v>
      </c>
    </row>
    <row r="60" spans="1:44" ht="13.2" x14ac:dyDescent="0.2">
      <c r="A60" s="257"/>
      <c r="B60" s="253"/>
      <c r="C60" s="253"/>
      <c r="D60" s="253"/>
      <c r="E60" s="253"/>
      <c r="F60" s="253"/>
      <c r="G60" s="253"/>
      <c r="H60" s="253"/>
      <c r="I60" s="253"/>
      <c r="J60" s="253"/>
      <c r="K60" s="253"/>
      <c r="L60" s="253"/>
      <c r="M60" s="253"/>
      <c r="N60" s="253"/>
      <c r="O60" s="253"/>
      <c r="P60" s="253"/>
      <c r="Q60" s="253"/>
      <c r="R60" s="253"/>
      <c r="S60" s="253"/>
      <c r="T60" s="253"/>
      <c r="U60" s="253"/>
      <c r="V60" s="253"/>
      <c r="W60" s="253"/>
      <c r="X60" s="253"/>
      <c r="Y60" s="253"/>
      <c r="Z60" s="253"/>
      <c r="AA60" s="253"/>
      <c r="AB60" s="253"/>
      <c r="AC60" s="253"/>
      <c r="AD60" s="253"/>
      <c r="AE60" s="253"/>
      <c r="AF60" s="253"/>
      <c r="AG60" s="253"/>
      <c r="AH60" s="253"/>
      <c r="AI60" s="253"/>
      <c r="AJ60" s="253"/>
      <c r="AK60" s="330"/>
      <c r="AL60" s="331" t="s">
        <v>543</v>
      </c>
      <c r="AM60" s="332">
        <v>719675</v>
      </c>
      <c r="AN60" s="333">
        <v>127579</v>
      </c>
      <c r="AO60" s="334">
        <v>457.3</v>
      </c>
      <c r="AP60" s="335">
        <v>128378</v>
      </c>
      <c r="AQ60" s="336">
        <v>-16.8</v>
      </c>
      <c r="AR60" s="337">
        <v>474.1</v>
      </c>
    </row>
    <row r="61" spans="1:44" ht="13.2" x14ac:dyDescent="0.2">
      <c r="A61" s="257"/>
      <c r="B61" s="253"/>
      <c r="C61" s="253"/>
      <c r="D61" s="253"/>
      <c r="E61" s="253"/>
      <c r="F61" s="253"/>
      <c r="G61" s="253"/>
      <c r="H61" s="253"/>
      <c r="I61" s="253"/>
      <c r="J61" s="253"/>
      <c r="K61" s="253"/>
      <c r="L61" s="253"/>
      <c r="M61" s="253"/>
      <c r="N61" s="253"/>
      <c r="O61" s="253"/>
      <c r="P61" s="253"/>
      <c r="Q61" s="253"/>
      <c r="R61" s="253"/>
      <c r="S61" s="253"/>
      <c r="T61" s="253"/>
      <c r="U61" s="253"/>
      <c r="V61" s="253"/>
      <c r="W61" s="253"/>
      <c r="X61" s="253"/>
      <c r="Y61" s="253"/>
      <c r="Z61" s="253"/>
      <c r="AA61" s="253"/>
      <c r="AB61" s="253"/>
      <c r="AC61" s="253"/>
      <c r="AD61" s="253"/>
      <c r="AE61" s="253"/>
      <c r="AF61" s="253"/>
      <c r="AG61" s="253"/>
      <c r="AH61" s="253"/>
      <c r="AI61" s="253"/>
      <c r="AJ61" s="253"/>
      <c r="AK61" s="315" t="s">
        <v>548</v>
      </c>
      <c r="AL61" s="338"/>
      <c r="AM61" s="339">
        <v>6182037</v>
      </c>
      <c r="AN61" s="340">
        <v>1055496</v>
      </c>
      <c r="AO61" s="341">
        <v>122.3</v>
      </c>
      <c r="AP61" s="342">
        <v>281926</v>
      </c>
      <c r="AQ61" s="343">
        <v>-0.8</v>
      </c>
      <c r="AR61" s="329">
        <v>123.1</v>
      </c>
    </row>
    <row r="62" spans="1:44" ht="13.2" x14ac:dyDescent="0.2">
      <c r="A62" s="257"/>
      <c r="B62" s="253"/>
      <c r="C62" s="253"/>
      <c r="D62" s="253"/>
      <c r="E62" s="253"/>
      <c r="F62" s="253"/>
      <c r="G62" s="253"/>
      <c r="H62" s="253"/>
      <c r="I62" s="253"/>
      <c r="J62" s="253"/>
      <c r="K62" s="253"/>
      <c r="L62" s="253"/>
      <c r="M62" s="253"/>
      <c r="N62" s="253"/>
      <c r="O62" s="253"/>
      <c r="P62" s="253"/>
      <c r="Q62" s="253"/>
      <c r="R62" s="253"/>
      <c r="S62" s="253"/>
      <c r="T62" s="253"/>
      <c r="U62" s="253"/>
      <c r="V62" s="253"/>
      <c r="W62" s="253"/>
      <c r="X62" s="253"/>
      <c r="Y62" s="253"/>
      <c r="Z62" s="253"/>
      <c r="AA62" s="253"/>
      <c r="AB62" s="253"/>
      <c r="AC62" s="253"/>
      <c r="AD62" s="253"/>
      <c r="AE62" s="253"/>
      <c r="AF62" s="253"/>
      <c r="AG62" s="253"/>
      <c r="AH62" s="253"/>
      <c r="AI62" s="253"/>
      <c r="AJ62" s="253"/>
      <c r="AK62" s="330"/>
      <c r="AL62" s="331" t="s">
        <v>543</v>
      </c>
      <c r="AM62" s="332">
        <v>250935</v>
      </c>
      <c r="AN62" s="333">
        <v>43480</v>
      </c>
      <c r="AO62" s="334">
        <v>94.5</v>
      </c>
      <c r="AP62" s="335">
        <v>127854</v>
      </c>
      <c r="AQ62" s="336">
        <v>1.2</v>
      </c>
      <c r="AR62" s="337">
        <v>93.3</v>
      </c>
    </row>
    <row r="63" spans="1:44" ht="13.2" x14ac:dyDescent="0.2">
      <c r="A63" s="257"/>
      <c r="B63" s="253"/>
      <c r="C63" s="253"/>
      <c r="D63" s="253"/>
      <c r="E63" s="253"/>
      <c r="F63" s="253"/>
      <c r="G63" s="253"/>
      <c r="H63" s="253"/>
      <c r="I63" s="253"/>
      <c r="J63" s="253"/>
      <c r="K63" s="253"/>
      <c r="L63" s="253"/>
      <c r="M63" s="253"/>
      <c r="N63" s="253"/>
      <c r="O63" s="253"/>
      <c r="P63" s="253"/>
      <c r="Q63" s="253"/>
      <c r="R63" s="253"/>
      <c r="S63" s="253"/>
      <c r="T63" s="253"/>
      <c r="U63" s="253"/>
      <c r="V63" s="253"/>
      <c r="W63" s="253"/>
      <c r="X63" s="253"/>
      <c r="Y63" s="253"/>
      <c r="Z63" s="253"/>
      <c r="AA63" s="253"/>
      <c r="AB63" s="253"/>
      <c r="AC63" s="253"/>
      <c r="AD63" s="253"/>
      <c r="AE63" s="253"/>
      <c r="AF63" s="253"/>
      <c r="AG63" s="253"/>
      <c r="AH63" s="253"/>
      <c r="AI63" s="253"/>
      <c r="AJ63" s="253"/>
      <c r="AK63" s="253"/>
      <c r="AL63" s="253"/>
      <c r="AM63" s="253"/>
      <c r="AN63" s="253"/>
      <c r="AO63" s="253"/>
      <c r="AP63" s="253"/>
      <c r="AQ63" s="253"/>
      <c r="AR63" s="253"/>
    </row>
    <row r="64" spans="1:44" ht="13.2" x14ac:dyDescent="0.2">
      <c r="A64" s="257"/>
      <c r="B64" s="253"/>
      <c r="C64" s="253"/>
      <c r="D64" s="253"/>
      <c r="E64" s="253"/>
      <c r="F64" s="253"/>
      <c r="G64" s="253"/>
      <c r="H64" s="253"/>
      <c r="I64" s="253"/>
      <c r="J64" s="253"/>
      <c r="K64" s="253"/>
      <c r="L64" s="253"/>
      <c r="M64" s="253"/>
      <c r="N64" s="253"/>
      <c r="O64" s="253"/>
      <c r="P64" s="253"/>
      <c r="Q64" s="253"/>
      <c r="R64" s="253"/>
      <c r="S64" s="253"/>
      <c r="T64" s="253"/>
      <c r="U64" s="253"/>
      <c r="V64" s="253"/>
      <c r="W64" s="253"/>
      <c r="X64" s="253"/>
      <c r="Y64" s="253"/>
      <c r="Z64" s="253"/>
      <c r="AA64" s="253"/>
      <c r="AB64" s="253"/>
      <c r="AC64" s="253"/>
      <c r="AD64" s="253"/>
      <c r="AE64" s="253"/>
      <c r="AF64" s="253"/>
      <c r="AG64" s="253"/>
      <c r="AH64" s="253"/>
      <c r="AI64" s="253"/>
      <c r="AJ64" s="253"/>
      <c r="AK64" s="253"/>
      <c r="AL64" s="253"/>
      <c r="AM64" s="253"/>
      <c r="AN64" s="253"/>
      <c r="AO64" s="253"/>
      <c r="AP64" s="253"/>
      <c r="AQ64" s="253"/>
      <c r="AR64" s="253"/>
    </row>
    <row r="65" spans="1:46" ht="13.2" x14ac:dyDescent="0.2">
      <c r="A65" s="257"/>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row>
    <row r="66" spans="1:46" ht="13.2" x14ac:dyDescent="0.2">
      <c r="A66" s="344"/>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5"/>
    </row>
    <row r="67" spans="1:46" ht="13.5" hidden="1" customHeight="1" x14ac:dyDescent="0.2">
      <c r="AK67" s="253"/>
      <c r="AL67" s="253"/>
      <c r="AM67" s="253"/>
      <c r="AN67" s="253"/>
      <c r="AO67" s="253"/>
      <c r="AP67" s="253"/>
      <c r="AQ67" s="253"/>
      <c r="AR67" s="253"/>
      <c r="AS67" s="253"/>
      <c r="AT67" s="253"/>
    </row>
    <row r="68" spans="1:46" ht="13.5" hidden="1" customHeight="1" x14ac:dyDescent="0.2">
      <c r="AK68" s="253"/>
      <c r="AL68" s="253"/>
      <c r="AM68" s="253"/>
      <c r="AN68" s="253"/>
      <c r="AO68" s="253"/>
      <c r="AP68" s="253"/>
      <c r="AQ68" s="253"/>
      <c r="AR68" s="253"/>
    </row>
    <row r="69" spans="1:46" ht="13.5" hidden="1" customHeight="1" x14ac:dyDescent="0.2">
      <c r="AK69" s="253"/>
      <c r="AL69" s="253"/>
      <c r="AM69" s="253"/>
      <c r="AN69" s="253"/>
      <c r="AO69" s="253"/>
      <c r="AP69" s="253"/>
      <c r="AQ69" s="253"/>
      <c r="AR69" s="253"/>
    </row>
    <row r="70" spans="1:46" ht="13.2" hidden="1" x14ac:dyDescent="0.2">
      <c r="AK70" s="253"/>
      <c r="AL70" s="253"/>
      <c r="AM70" s="253"/>
      <c r="AN70" s="253"/>
      <c r="AO70" s="253"/>
      <c r="AP70" s="253"/>
      <c r="AQ70" s="253"/>
      <c r="AR70" s="253"/>
    </row>
    <row r="71" spans="1:46" ht="13.2" hidden="1" x14ac:dyDescent="0.2">
      <c r="AK71" s="253"/>
      <c r="AL71" s="253"/>
      <c r="AM71" s="253"/>
      <c r="AN71" s="253"/>
      <c r="AO71" s="253"/>
      <c r="AP71" s="253"/>
      <c r="AQ71" s="253"/>
      <c r="AR71" s="253"/>
    </row>
    <row r="72" spans="1:46" ht="13.2" hidden="1" x14ac:dyDescent="0.2">
      <c r="AK72" s="253"/>
      <c r="AL72" s="253"/>
      <c r="AM72" s="253"/>
      <c r="AN72" s="253"/>
      <c r="AO72" s="253"/>
      <c r="AP72" s="253"/>
      <c r="AQ72" s="253"/>
      <c r="AR72" s="253"/>
    </row>
    <row r="73" spans="1:46" ht="13.2" hidden="1" x14ac:dyDescent="0.2">
      <c r="AK73" s="253"/>
      <c r="AL73" s="253"/>
      <c r="AM73" s="253"/>
      <c r="AN73" s="253"/>
      <c r="AO73" s="253"/>
      <c r="AP73" s="253"/>
      <c r="AQ73" s="253"/>
      <c r="AR73" s="253"/>
    </row>
  </sheetData>
  <sheetProtection algorithmName="SHA-512" hashValue="l5P6ajPM+FKmjRVmd7uXtZAm2fPsuLmQ0bm4XDauI+EuXDDp81FQkkwLbX0mT2w7RRapd81EIL3tTOSoxUpVcg==" saltValue="sVVQOhzxP/Vt5cMAvuoTh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view="pageBreakPreview" zoomScale="75" zoomScaleNormal="95" zoomScaleSheetLayoutView="75" workbookViewId="0">
      <selection activeCell="CE18" sqref="CG19"/>
    </sheetView>
  </sheetViews>
  <sheetFormatPr defaultColWidth="0" defaultRowHeight="13.5" customHeight="1" zeroHeight="1" x14ac:dyDescent="0.2"/>
  <cols>
    <col min="1" max="125" width="2.44140625" style="251" customWidth="1"/>
    <col min="126" max="16384" width="9" style="250" hidden="1"/>
  </cols>
  <sheetData>
    <row r="1" spans="2:125" ht="13.5" customHeight="1" x14ac:dyDescent="0.2">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c r="DM1" s="250"/>
      <c r="DN1" s="250"/>
      <c r="DO1" s="250"/>
      <c r="DP1" s="250"/>
      <c r="DQ1" s="250"/>
      <c r="DR1" s="250"/>
      <c r="DS1" s="250"/>
      <c r="DT1" s="250"/>
      <c r="DU1" s="250"/>
    </row>
    <row r="2" spans="2:125" ht="13.2" x14ac:dyDescent="0.2">
      <c r="B2" s="250"/>
      <c r="DG2" s="250"/>
    </row>
    <row r="3" spans="2:125" ht="13.2" x14ac:dyDescent="0.2">
      <c r="C3" s="250"/>
      <c r="D3" s="250"/>
      <c r="E3" s="250"/>
      <c r="F3" s="250"/>
      <c r="G3" s="250"/>
      <c r="H3" s="250"/>
      <c r="I3" s="250"/>
      <c r="J3" s="250"/>
      <c r="K3" s="250"/>
      <c r="L3" s="250"/>
      <c r="M3" s="250"/>
      <c r="N3" s="250"/>
      <c r="O3" s="250"/>
      <c r="P3" s="250"/>
      <c r="Q3" s="250"/>
      <c r="R3" s="250"/>
      <c r="S3" s="250"/>
      <c r="T3" s="250"/>
      <c r="U3" s="250"/>
      <c r="V3" s="250"/>
      <c r="W3" s="250"/>
      <c r="X3" s="250"/>
      <c r="Y3" s="250"/>
      <c r="Z3" s="250"/>
      <c r="AA3" s="250"/>
      <c r="AB3" s="250"/>
      <c r="AC3" s="250"/>
      <c r="AD3" s="250"/>
      <c r="AE3" s="250"/>
      <c r="AF3" s="250"/>
      <c r="AG3" s="250"/>
      <c r="AH3" s="250"/>
      <c r="AI3" s="250"/>
      <c r="AJ3" s="250"/>
      <c r="AK3" s="250"/>
      <c r="AL3" s="250"/>
      <c r="AM3" s="250"/>
      <c r="AN3" s="250"/>
      <c r="AO3" s="250"/>
      <c r="AP3" s="250"/>
      <c r="AQ3" s="250"/>
      <c r="AR3" s="250"/>
      <c r="AS3" s="250"/>
      <c r="AT3" s="250"/>
      <c r="AU3" s="250"/>
      <c r="AV3" s="250"/>
      <c r="AW3" s="250"/>
      <c r="AX3" s="250"/>
      <c r="AY3" s="250"/>
      <c r="AZ3" s="250"/>
      <c r="BA3" s="250"/>
      <c r="BB3" s="250"/>
      <c r="BC3" s="250"/>
      <c r="BD3" s="250"/>
      <c r="BE3" s="250"/>
      <c r="BF3" s="250"/>
      <c r="BG3" s="250"/>
      <c r="BH3" s="250"/>
      <c r="BI3" s="250"/>
      <c r="BJ3" s="250"/>
      <c r="BK3" s="250"/>
      <c r="BL3" s="250"/>
      <c r="BM3" s="250"/>
      <c r="BN3" s="250"/>
      <c r="BO3" s="250"/>
      <c r="BP3" s="250"/>
      <c r="BQ3" s="250"/>
      <c r="BR3" s="250"/>
      <c r="BS3" s="250"/>
      <c r="BT3" s="250"/>
      <c r="BU3" s="250"/>
      <c r="BV3" s="250"/>
      <c r="BW3" s="250"/>
      <c r="BX3" s="250"/>
      <c r="BY3" s="250"/>
      <c r="BZ3" s="250"/>
      <c r="CA3" s="250"/>
      <c r="CB3" s="250"/>
      <c r="CC3" s="250"/>
      <c r="CD3" s="250"/>
      <c r="CE3" s="250"/>
      <c r="CF3" s="250"/>
      <c r="CG3" s="250"/>
      <c r="CH3" s="250"/>
      <c r="CI3" s="250"/>
      <c r="CJ3" s="250"/>
      <c r="CK3" s="250"/>
      <c r="CL3" s="250"/>
      <c r="CM3" s="250"/>
      <c r="CN3" s="250"/>
      <c r="CO3" s="250"/>
      <c r="CP3" s="250"/>
      <c r="CQ3" s="250"/>
      <c r="CR3" s="250"/>
      <c r="CS3" s="250"/>
      <c r="CT3" s="250"/>
      <c r="CU3" s="250"/>
      <c r="CV3" s="250"/>
      <c r="CW3" s="250"/>
      <c r="CX3" s="250"/>
      <c r="CY3" s="250"/>
      <c r="CZ3" s="250"/>
      <c r="DA3" s="250"/>
      <c r="DB3" s="250"/>
      <c r="DC3" s="250"/>
      <c r="DD3" s="250"/>
      <c r="DE3" s="250"/>
      <c r="DF3" s="250"/>
      <c r="DH3" s="250"/>
      <c r="DI3" s="250"/>
      <c r="DJ3" s="250"/>
      <c r="DK3" s="250"/>
      <c r="DL3" s="250"/>
      <c r="DM3" s="250"/>
      <c r="DN3" s="250"/>
      <c r="DO3" s="250"/>
      <c r="DP3" s="250"/>
      <c r="DQ3" s="250"/>
      <c r="DR3" s="250"/>
      <c r="DS3" s="250"/>
      <c r="DT3" s="250"/>
      <c r="DU3" s="250"/>
    </row>
    <row r="4" spans="2:125" ht="13.2" x14ac:dyDescent="0.2"/>
    <row r="5" spans="2:125" ht="13.2" x14ac:dyDescent="0.2"/>
    <row r="6" spans="2:125" ht="13.2" x14ac:dyDescent="0.2"/>
    <row r="7" spans="2:125" ht="13.2" x14ac:dyDescent="0.2"/>
    <row r="8" spans="2:125" ht="13.2" x14ac:dyDescent="0.2"/>
    <row r="9" spans="2:125" ht="13.2" x14ac:dyDescent="0.2">
      <c r="DU9" s="250"/>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0"/>
    </row>
    <row r="18" spans="125:125" ht="13.2" x14ac:dyDescent="0.2"/>
    <row r="19" spans="125:125" ht="13.2" x14ac:dyDescent="0.2"/>
    <row r="20" spans="125:125" ht="13.2" x14ac:dyDescent="0.2">
      <c r="DU20" s="250"/>
    </row>
    <row r="21" spans="125:125" ht="13.2" x14ac:dyDescent="0.2">
      <c r="DU21" s="250"/>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0"/>
    </row>
    <row r="29" spans="125:125" ht="13.2" x14ac:dyDescent="0.2"/>
    <row r="30" spans="125:125" ht="13.2" x14ac:dyDescent="0.2"/>
    <row r="31" spans="125:125" ht="13.2" x14ac:dyDescent="0.2"/>
    <row r="32" spans="125:125" ht="13.2" x14ac:dyDescent="0.2"/>
    <row r="33" spans="2:125" ht="13.2" x14ac:dyDescent="0.2">
      <c r="B33" s="250"/>
      <c r="G33" s="250"/>
      <c r="I33" s="250"/>
    </row>
    <row r="34" spans="2:125" ht="13.2" x14ac:dyDescent="0.2">
      <c r="C34" s="250"/>
      <c r="P34" s="250"/>
      <c r="DE34" s="250"/>
      <c r="DH34" s="250"/>
    </row>
    <row r="35" spans="2:125" ht="13.2" x14ac:dyDescent="0.2">
      <c r="D35" s="250"/>
      <c r="E35" s="250"/>
      <c r="DG35" s="250"/>
      <c r="DJ35" s="250"/>
      <c r="DP35" s="250"/>
      <c r="DQ35" s="250"/>
      <c r="DR35" s="250"/>
      <c r="DS35" s="250"/>
      <c r="DT35" s="250"/>
      <c r="DU35" s="250"/>
    </row>
    <row r="36" spans="2:125" ht="13.2" x14ac:dyDescent="0.2">
      <c r="F36" s="250"/>
      <c r="H36" s="250"/>
      <c r="J36" s="250"/>
      <c r="K36" s="250"/>
      <c r="L36" s="250"/>
      <c r="M36" s="250"/>
      <c r="N36" s="250"/>
      <c r="O36" s="250"/>
      <c r="Q36" s="250"/>
      <c r="R36" s="250"/>
      <c r="S36" s="250"/>
      <c r="T36" s="250"/>
      <c r="U36" s="250"/>
      <c r="V36" s="250"/>
      <c r="W36" s="250"/>
      <c r="X36" s="250"/>
      <c r="Y36" s="250"/>
      <c r="Z36" s="250"/>
      <c r="AA36" s="250"/>
      <c r="AB36" s="250"/>
      <c r="AC36" s="250"/>
      <c r="AD36" s="250"/>
      <c r="AE36" s="250"/>
      <c r="AF36" s="250"/>
      <c r="AG36" s="250"/>
      <c r="AH36" s="250"/>
      <c r="AI36" s="250"/>
      <c r="AJ36" s="250"/>
      <c r="AK36" s="250"/>
      <c r="AL36" s="250"/>
      <c r="AM36" s="250"/>
      <c r="AN36" s="250"/>
      <c r="AO36" s="250"/>
      <c r="AP36" s="250"/>
      <c r="AQ36" s="250"/>
      <c r="AR36" s="250"/>
      <c r="AS36" s="250"/>
      <c r="AT36" s="250"/>
      <c r="AU36" s="250"/>
      <c r="AV36" s="250"/>
      <c r="AW36" s="250"/>
      <c r="AX36" s="250"/>
      <c r="AY36" s="250"/>
      <c r="AZ36" s="250"/>
      <c r="BA36" s="250"/>
      <c r="BB36" s="250"/>
      <c r="BC36" s="250"/>
      <c r="BD36" s="250"/>
      <c r="BE36" s="250"/>
      <c r="BF36" s="250"/>
      <c r="BG36" s="250"/>
      <c r="BH36" s="250"/>
      <c r="BI36" s="250"/>
      <c r="BJ36" s="250"/>
      <c r="BK36" s="250"/>
      <c r="BL36" s="250"/>
      <c r="BM36" s="250"/>
      <c r="BN36" s="250"/>
      <c r="BO36" s="250"/>
      <c r="BP36" s="250"/>
      <c r="BQ36" s="250"/>
      <c r="BR36" s="250"/>
      <c r="BS36" s="250"/>
      <c r="BT36" s="250"/>
      <c r="BU36" s="250"/>
      <c r="BV36" s="250"/>
      <c r="BW36" s="250"/>
      <c r="BX36" s="250"/>
      <c r="BY36" s="250"/>
      <c r="BZ36" s="250"/>
      <c r="CA36" s="250"/>
      <c r="CB36" s="250"/>
      <c r="CC36" s="250"/>
      <c r="CD36" s="250"/>
      <c r="CE36" s="250"/>
      <c r="CF36" s="250"/>
      <c r="CG36" s="250"/>
      <c r="CH36" s="250"/>
      <c r="CI36" s="250"/>
      <c r="CJ36" s="250"/>
      <c r="CK36" s="250"/>
      <c r="CL36" s="250"/>
      <c r="CM36" s="250"/>
      <c r="CN36" s="250"/>
      <c r="CO36" s="250"/>
      <c r="CP36" s="250"/>
      <c r="CQ36" s="250"/>
      <c r="CR36" s="250"/>
      <c r="CS36" s="250"/>
      <c r="CT36" s="250"/>
      <c r="CU36" s="250"/>
      <c r="CV36" s="250"/>
      <c r="CW36" s="250"/>
      <c r="CX36" s="250"/>
      <c r="CY36" s="250"/>
      <c r="CZ36" s="250"/>
      <c r="DA36" s="250"/>
      <c r="DB36" s="250"/>
      <c r="DC36" s="250"/>
      <c r="DD36" s="250"/>
      <c r="DF36" s="250"/>
      <c r="DI36" s="250"/>
      <c r="DK36" s="250"/>
      <c r="DL36" s="250"/>
      <c r="DM36" s="250"/>
      <c r="DN36" s="250"/>
      <c r="DO36" s="250"/>
      <c r="DP36" s="250"/>
      <c r="DQ36" s="250"/>
      <c r="DR36" s="250"/>
      <c r="DS36" s="250"/>
      <c r="DT36" s="250"/>
      <c r="DU36" s="250"/>
    </row>
    <row r="37" spans="2:125" ht="13.2" x14ac:dyDescent="0.2">
      <c r="DU37" s="250"/>
    </row>
    <row r="38" spans="2:125" ht="13.2" x14ac:dyDescent="0.2">
      <c r="DT38" s="250"/>
      <c r="DU38" s="250"/>
    </row>
    <row r="39" spans="2:125" ht="13.2" x14ac:dyDescent="0.2"/>
    <row r="40" spans="2:125" ht="13.2" x14ac:dyDescent="0.2">
      <c r="DH40" s="250"/>
    </row>
    <row r="41" spans="2:125" ht="13.2" x14ac:dyDescent="0.2">
      <c r="DE41" s="250"/>
    </row>
    <row r="42" spans="2:125" ht="13.2" x14ac:dyDescent="0.2">
      <c r="DG42" s="250"/>
      <c r="DJ42" s="250"/>
    </row>
    <row r="43" spans="2:125" ht="13.2" x14ac:dyDescent="0.2">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250"/>
      <c r="AQ43" s="250"/>
      <c r="AR43" s="250"/>
      <c r="AS43" s="250"/>
      <c r="AT43" s="250"/>
      <c r="AU43" s="250"/>
      <c r="AV43" s="250"/>
      <c r="AW43" s="250"/>
      <c r="AX43" s="250"/>
      <c r="AY43" s="250"/>
      <c r="AZ43" s="250"/>
      <c r="BA43" s="250"/>
      <c r="BB43" s="250"/>
      <c r="BC43" s="250"/>
      <c r="BD43" s="250"/>
      <c r="BE43" s="250"/>
      <c r="BF43" s="250"/>
      <c r="BG43" s="250"/>
      <c r="BH43" s="250"/>
      <c r="BI43" s="250"/>
      <c r="BJ43" s="250"/>
      <c r="BK43" s="250"/>
      <c r="BL43" s="250"/>
      <c r="BM43" s="250"/>
      <c r="BN43" s="250"/>
      <c r="BO43" s="250"/>
      <c r="BP43" s="250"/>
      <c r="BQ43" s="250"/>
      <c r="BR43" s="250"/>
      <c r="BS43" s="250"/>
      <c r="BT43" s="250"/>
      <c r="BU43" s="250"/>
      <c r="BV43" s="250"/>
      <c r="BW43" s="250"/>
      <c r="BX43" s="250"/>
      <c r="BY43" s="250"/>
      <c r="BZ43" s="250"/>
      <c r="CA43" s="250"/>
      <c r="CB43" s="250"/>
      <c r="CC43" s="250"/>
      <c r="CD43" s="250"/>
      <c r="CE43" s="250"/>
      <c r="CF43" s="250"/>
      <c r="CG43" s="250"/>
      <c r="CH43" s="250"/>
      <c r="CI43" s="250"/>
      <c r="CJ43" s="250"/>
      <c r="CK43" s="250"/>
      <c r="CL43" s="250"/>
      <c r="CM43" s="250"/>
      <c r="CN43" s="250"/>
      <c r="CO43" s="250"/>
      <c r="CP43" s="250"/>
      <c r="CQ43" s="250"/>
      <c r="CR43" s="250"/>
      <c r="CS43" s="250"/>
      <c r="CT43" s="250"/>
      <c r="CU43" s="250"/>
      <c r="CV43" s="250"/>
      <c r="CW43" s="250"/>
      <c r="CX43" s="250"/>
      <c r="CY43" s="250"/>
      <c r="CZ43" s="250"/>
      <c r="DA43" s="250"/>
      <c r="DB43" s="250"/>
      <c r="DC43" s="250"/>
      <c r="DD43" s="250"/>
      <c r="DF43" s="250"/>
      <c r="DI43" s="250"/>
      <c r="DK43" s="250"/>
      <c r="DL43" s="250"/>
      <c r="DM43" s="250"/>
      <c r="DN43" s="250"/>
      <c r="DO43" s="250"/>
      <c r="DP43" s="250"/>
      <c r="DQ43" s="250"/>
      <c r="DR43" s="250"/>
      <c r="DS43" s="250"/>
      <c r="DT43" s="250"/>
      <c r="DU43" s="250"/>
    </row>
    <row r="44" spans="2:125" ht="13.2" x14ac:dyDescent="0.2">
      <c r="DU44" s="250"/>
    </row>
    <row r="45" spans="2:125" ht="13.2" x14ac:dyDescent="0.2"/>
    <row r="46" spans="2:125" ht="13.2" x14ac:dyDescent="0.2"/>
    <row r="47" spans="2:125" ht="13.2" x14ac:dyDescent="0.2"/>
    <row r="48" spans="2:125" ht="13.2" x14ac:dyDescent="0.2">
      <c r="DT48" s="250"/>
      <c r="DU48" s="250"/>
    </row>
    <row r="49" spans="120:125" ht="13.2" x14ac:dyDescent="0.2">
      <c r="DU49" s="250"/>
    </row>
    <row r="50" spans="120:125" ht="13.2" x14ac:dyDescent="0.2">
      <c r="DU50" s="250"/>
    </row>
    <row r="51" spans="120:125" ht="13.2" x14ac:dyDescent="0.2">
      <c r="DP51" s="250"/>
      <c r="DQ51" s="250"/>
      <c r="DR51" s="250"/>
      <c r="DS51" s="250"/>
      <c r="DT51" s="250"/>
      <c r="DU51" s="250"/>
    </row>
    <row r="52" spans="120:125" ht="13.2" x14ac:dyDescent="0.2"/>
    <row r="53" spans="120:125" ht="13.2" x14ac:dyDescent="0.2"/>
    <row r="54" spans="120:125" ht="13.2" x14ac:dyDescent="0.2">
      <c r="DU54" s="250"/>
    </row>
    <row r="55" spans="120:125" ht="13.2" x14ac:dyDescent="0.2"/>
    <row r="56" spans="120:125" ht="13.2" x14ac:dyDescent="0.2"/>
    <row r="57" spans="120:125" ht="13.2" x14ac:dyDescent="0.2"/>
    <row r="58" spans="120:125" ht="13.2" x14ac:dyDescent="0.2">
      <c r="DU58" s="250"/>
    </row>
    <row r="59" spans="120:125" ht="13.2" x14ac:dyDescent="0.2"/>
    <row r="60" spans="120:125" ht="13.2" x14ac:dyDescent="0.2"/>
    <row r="61" spans="120:125" ht="13.2" x14ac:dyDescent="0.2"/>
    <row r="62" spans="120:125" ht="13.2" x14ac:dyDescent="0.2"/>
    <row r="63" spans="120:125" ht="13.2" x14ac:dyDescent="0.2">
      <c r="DU63" s="250"/>
    </row>
    <row r="64" spans="120:125" ht="13.2" x14ac:dyDescent="0.2">
      <c r="DT64" s="250"/>
      <c r="DU64" s="250"/>
    </row>
    <row r="65" spans="123:125" ht="13.2" x14ac:dyDescent="0.2"/>
    <row r="66" spans="123:125" ht="13.2" x14ac:dyDescent="0.2"/>
    <row r="67" spans="123:125" ht="13.2" x14ac:dyDescent="0.2"/>
    <row r="68" spans="123:125" ht="13.2" x14ac:dyDescent="0.2"/>
    <row r="69" spans="123:125" ht="13.2" x14ac:dyDescent="0.2">
      <c r="DS69" s="250"/>
      <c r="DT69" s="250"/>
      <c r="DU69" s="250"/>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0"/>
    </row>
    <row r="83" spans="116:125" ht="13.2" x14ac:dyDescent="0.2">
      <c r="DM83" s="250"/>
      <c r="DN83" s="250"/>
      <c r="DO83" s="250"/>
      <c r="DP83" s="250"/>
      <c r="DQ83" s="250"/>
      <c r="DR83" s="250"/>
      <c r="DS83" s="250"/>
      <c r="DT83" s="250"/>
      <c r="DU83" s="250"/>
    </row>
    <row r="84" spans="116:125" ht="13.2" x14ac:dyDescent="0.2"/>
    <row r="85" spans="116:125" ht="13.2" x14ac:dyDescent="0.2"/>
    <row r="86" spans="116:125" ht="13.2" x14ac:dyDescent="0.2"/>
    <row r="87" spans="116:125" ht="13.2" x14ac:dyDescent="0.2"/>
    <row r="88" spans="116:125" ht="13.2" x14ac:dyDescent="0.2">
      <c r="DU88" s="250"/>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0"/>
      <c r="DT94" s="250"/>
      <c r="DU94" s="250"/>
    </row>
    <row r="95" spans="116:125" ht="13.5" customHeight="1" x14ac:dyDescent="0.2">
      <c r="DU95" s="250"/>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0"/>
    </row>
    <row r="102" spans="124:125" ht="13.5" customHeight="1" x14ac:dyDescent="0.2"/>
    <row r="103" spans="124:125" ht="13.5" customHeight="1" x14ac:dyDescent="0.2"/>
    <row r="104" spans="124:125" ht="13.5" customHeight="1" x14ac:dyDescent="0.2">
      <c r="DT104" s="250"/>
      <c r="DU104" s="250"/>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0" t="s">
        <v>550</v>
      </c>
    </row>
    <row r="120" spans="125:125" ht="13.5" hidden="1" customHeight="1" x14ac:dyDescent="0.2"/>
    <row r="121" spans="125:125" ht="13.5" hidden="1" customHeight="1" x14ac:dyDescent="0.2">
      <c r="DU121" s="250"/>
    </row>
  </sheetData>
  <sheetProtection algorithmName="SHA-512" hashValue="zthQK5Jhq08vf7hU9hgpbULDyLpdhkfDfaud4Uv/ouWxX+Q9jB4q6jNyT9r0lOuiwhMEu+Zxp5jnVXxmRWpvnQ==" saltValue="UdulF9b1Y5XTX1BB1QDNA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5" zoomScaleNormal="75" zoomScaleSheetLayoutView="55" workbookViewId="0">
      <selection activeCell="CE18" sqref="CG19"/>
    </sheetView>
  </sheetViews>
  <sheetFormatPr defaultColWidth="0" defaultRowHeight="13.5" customHeight="1" zeroHeight="1" x14ac:dyDescent="0.2"/>
  <cols>
    <col min="1" max="125" width="2.44140625" style="251" customWidth="1"/>
    <col min="126" max="142" width="0" style="250" hidden="1" customWidth="1"/>
    <col min="143" max="16384" width="9" style="250" hidden="1"/>
  </cols>
  <sheetData>
    <row r="1" spans="1:125" ht="13.5" customHeight="1" x14ac:dyDescent="0.2">
      <c r="A1" s="250"/>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c r="DM1" s="250"/>
      <c r="DN1" s="250"/>
      <c r="DO1" s="250"/>
      <c r="DP1" s="250"/>
      <c r="DQ1" s="250"/>
      <c r="DR1" s="250"/>
      <c r="DS1" s="250"/>
      <c r="DT1" s="250"/>
      <c r="DU1" s="250"/>
    </row>
    <row r="2" spans="1:125" ht="13.2" x14ac:dyDescent="0.2">
      <c r="B2" s="250"/>
      <c r="T2" s="250"/>
    </row>
    <row r="3" spans="1:125" ht="13.2" x14ac:dyDescent="0.2">
      <c r="C3" s="250"/>
      <c r="D3" s="250"/>
      <c r="E3" s="250"/>
      <c r="F3" s="250"/>
      <c r="G3" s="250"/>
      <c r="H3" s="250"/>
      <c r="I3" s="250"/>
      <c r="J3" s="250"/>
      <c r="K3" s="250"/>
      <c r="L3" s="250"/>
      <c r="M3" s="250"/>
      <c r="N3" s="250"/>
      <c r="O3" s="250"/>
      <c r="P3" s="250"/>
      <c r="Q3" s="250"/>
      <c r="R3" s="250"/>
      <c r="S3" s="250"/>
      <c r="U3" s="250"/>
      <c r="V3" s="250"/>
      <c r="W3" s="250"/>
      <c r="X3" s="250"/>
      <c r="Y3" s="250"/>
      <c r="Z3" s="250"/>
      <c r="AA3" s="250"/>
      <c r="AB3" s="250"/>
      <c r="AC3" s="250"/>
      <c r="AD3" s="250"/>
      <c r="AE3" s="250"/>
      <c r="AF3" s="250"/>
      <c r="AG3" s="250"/>
      <c r="AH3" s="250"/>
      <c r="AI3" s="250"/>
      <c r="AJ3" s="250"/>
      <c r="AK3" s="250"/>
      <c r="AL3" s="250"/>
      <c r="AM3" s="250"/>
      <c r="AN3" s="250"/>
      <c r="AO3" s="250"/>
      <c r="AP3" s="250"/>
      <c r="AQ3" s="250"/>
      <c r="AR3" s="250"/>
      <c r="AS3" s="250"/>
      <c r="AT3" s="250"/>
      <c r="AU3" s="250"/>
      <c r="AV3" s="250"/>
      <c r="AW3" s="250"/>
      <c r="AX3" s="250"/>
      <c r="AY3" s="250"/>
      <c r="AZ3" s="250"/>
      <c r="BA3" s="250"/>
      <c r="BB3" s="250"/>
      <c r="BC3" s="250"/>
      <c r="BD3" s="250"/>
      <c r="BE3" s="250"/>
      <c r="BF3" s="250"/>
      <c r="BG3" s="250"/>
      <c r="BH3" s="250"/>
      <c r="BI3" s="250"/>
      <c r="BJ3" s="250"/>
      <c r="BK3" s="250"/>
      <c r="BL3" s="250"/>
      <c r="BM3" s="250"/>
      <c r="BN3" s="250"/>
      <c r="BO3" s="250"/>
      <c r="BP3" s="250"/>
      <c r="BQ3" s="250"/>
      <c r="BR3" s="250"/>
      <c r="BS3" s="250"/>
      <c r="BT3" s="250"/>
      <c r="BU3" s="250"/>
      <c r="BV3" s="250"/>
      <c r="BW3" s="250"/>
      <c r="BX3" s="250"/>
      <c r="BY3" s="250"/>
      <c r="BZ3" s="250"/>
      <c r="CA3" s="250"/>
      <c r="CB3" s="250"/>
      <c r="CC3" s="250"/>
      <c r="CD3" s="250"/>
      <c r="CE3" s="250"/>
      <c r="CF3" s="250"/>
      <c r="CG3" s="250"/>
      <c r="CH3" s="250"/>
      <c r="CI3" s="250"/>
      <c r="CJ3" s="250"/>
      <c r="CK3" s="250"/>
      <c r="CL3" s="250"/>
      <c r="CM3" s="250"/>
      <c r="CN3" s="250"/>
      <c r="CO3" s="250"/>
      <c r="CP3" s="250"/>
      <c r="CQ3" s="250"/>
      <c r="CR3" s="250"/>
      <c r="CS3" s="250"/>
      <c r="CT3" s="250"/>
      <c r="CU3" s="250"/>
      <c r="CV3" s="250"/>
      <c r="CW3" s="250"/>
      <c r="CX3" s="250"/>
      <c r="CY3" s="250"/>
      <c r="CZ3" s="250"/>
      <c r="DA3" s="250"/>
      <c r="DB3" s="250"/>
      <c r="DC3" s="250"/>
      <c r="DD3" s="250"/>
      <c r="DE3" s="250"/>
      <c r="DF3" s="250"/>
      <c r="DG3" s="250"/>
      <c r="DH3" s="250"/>
      <c r="DI3" s="250"/>
      <c r="DJ3" s="250"/>
      <c r="DK3" s="250"/>
      <c r="DL3" s="250"/>
      <c r="DM3" s="250"/>
      <c r="DN3" s="250"/>
      <c r="DO3" s="250"/>
      <c r="DP3" s="250"/>
      <c r="DQ3" s="250"/>
      <c r="DR3" s="250"/>
      <c r="DS3" s="250"/>
      <c r="DT3" s="250"/>
      <c r="DU3" s="250"/>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0"/>
      <c r="G33" s="250"/>
      <c r="I33" s="250"/>
    </row>
    <row r="34" spans="2:125" ht="13.2" x14ac:dyDescent="0.2">
      <c r="C34" s="250"/>
      <c r="P34" s="250"/>
      <c r="R34" s="250"/>
      <c r="U34" s="250"/>
    </row>
    <row r="35" spans="2:125" ht="13.2" x14ac:dyDescent="0.2">
      <c r="D35" s="250"/>
      <c r="E35" s="250"/>
      <c r="T35" s="250"/>
      <c r="W35" s="250"/>
      <c r="X35" s="250"/>
      <c r="Y35" s="250"/>
      <c r="Z35" s="250"/>
      <c r="AA35" s="250"/>
      <c r="AB35" s="250"/>
      <c r="AC35" s="250"/>
      <c r="AD35" s="250"/>
      <c r="AE35" s="250"/>
      <c r="AF35" s="250"/>
      <c r="AG35" s="250"/>
      <c r="AH35" s="250"/>
      <c r="AI35" s="250"/>
      <c r="AJ35" s="250"/>
      <c r="AK35" s="250"/>
      <c r="AL35" s="250"/>
      <c r="AM35" s="250"/>
      <c r="AN35" s="250"/>
      <c r="AO35" s="250"/>
      <c r="AP35" s="250"/>
      <c r="AQ35" s="250"/>
      <c r="AR35" s="250"/>
      <c r="AS35" s="250"/>
      <c r="AT35" s="250"/>
      <c r="AU35" s="250"/>
      <c r="AV35" s="250"/>
      <c r="AW35" s="250"/>
      <c r="AX35" s="250"/>
      <c r="AY35" s="250"/>
      <c r="AZ35" s="250"/>
      <c r="BA35" s="250"/>
      <c r="BB35" s="250"/>
      <c r="BC35" s="250"/>
      <c r="BD35" s="250"/>
      <c r="BE35" s="250"/>
      <c r="BF35" s="250"/>
      <c r="BG35" s="250"/>
      <c r="BH35" s="250"/>
      <c r="BI35" s="250"/>
      <c r="BJ35" s="250"/>
      <c r="BK35" s="250"/>
      <c r="BL35" s="250"/>
      <c r="BM35" s="250"/>
      <c r="BN35" s="250"/>
      <c r="BO35" s="250"/>
      <c r="BP35" s="250"/>
      <c r="BQ35" s="250"/>
      <c r="BR35" s="250"/>
      <c r="BS35" s="250"/>
      <c r="BT35" s="250"/>
      <c r="BU35" s="250"/>
      <c r="BV35" s="250"/>
      <c r="BW35" s="250"/>
      <c r="BX35" s="250"/>
      <c r="BY35" s="250"/>
      <c r="BZ35" s="250"/>
      <c r="CA35" s="250"/>
      <c r="CB35" s="250"/>
      <c r="CC35" s="250"/>
      <c r="CD35" s="250"/>
      <c r="CE35" s="250"/>
      <c r="CF35" s="250"/>
      <c r="CG35" s="250"/>
      <c r="CH35" s="250"/>
      <c r="CI35" s="250"/>
      <c r="CJ35" s="250"/>
      <c r="CK35" s="250"/>
      <c r="CL35" s="250"/>
      <c r="CM35" s="250"/>
      <c r="CN35" s="250"/>
      <c r="CO35" s="250"/>
      <c r="CP35" s="250"/>
      <c r="CQ35" s="250"/>
      <c r="CR35" s="250"/>
      <c r="CS35" s="250"/>
      <c r="CT35" s="250"/>
      <c r="CU35" s="250"/>
      <c r="CV35" s="250"/>
      <c r="CW35" s="250"/>
      <c r="CX35" s="250"/>
      <c r="CY35" s="250"/>
      <c r="CZ35" s="250"/>
      <c r="DA35" s="250"/>
      <c r="DB35" s="250"/>
      <c r="DC35" s="250"/>
      <c r="DD35" s="250"/>
      <c r="DE35" s="250"/>
      <c r="DF35" s="250"/>
      <c r="DG35" s="250"/>
      <c r="DH35" s="250"/>
      <c r="DI35" s="250"/>
      <c r="DJ35" s="250"/>
      <c r="DK35" s="250"/>
      <c r="DL35" s="250"/>
      <c r="DM35" s="250"/>
      <c r="DN35" s="250"/>
      <c r="DO35" s="250"/>
      <c r="DP35" s="250"/>
      <c r="DQ35" s="250"/>
      <c r="DR35" s="250"/>
      <c r="DS35" s="250"/>
      <c r="DT35" s="250"/>
      <c r="DU35" s="250"/>
    </row>
    <row r="36" spans="2:125" ht="13.2" x14ac:dyDescent="0.2">
      <c r="F36" s="250"/>
      <c r="H36" s="250"/>
      <c r="J36" s="250"/>
      <c r="K36" s="250"/>
      <c r="L36" s="250"/>
      <c r="M36" s="250"/>
      <c r="N36" s="250"/>
      <c r="O36" s="250"/>
      <c r="Q36" s="250"/>
      <c r="S36" s="250"/>
      <c r="V36" s="250"/>
    </row>
    <row r="37" spans="2:125" ht="13.2" x14ac:dyDescent="0.2"/>
    <row r="38" spans="2:125" ht="13.2" x14ac:dyDescent="0.2"/>
    <row r="39" spans="2:125" ht="13.2" x14ac:dyDescent="0.2"/>
    <row r="40" spans="2:125" ht="13.2" x14ac:dyDescent="0.2">
      <c r="U40" s="250"/>
    </row>
    <row r="41" spans="2:125" ht="13.2" x14ac:dyDescent="0.2">
      <c r="R41" s="250"/>
    </row>
    <row r="42" spans="2:125" ht="13.2" x14ac:dyDescent="0.2">
      <c r="T42" s="250"/>
      <c r="W42" s="250"/>
      <c r="X42" s="250"/>
      <c r="Y42" s="250"/>
      <c r="Z42" s="250"/>
      <c r="AA42" s="250"/>
      <c r="AB42" s="250"/>
      <c r="AC42" s="250"/>
      <c r="AD42" s="250"/>
      <c r="AE42" s="250"/>
      <c r="AF42" s="250"/>
      <c r="AG42" s="250"/>
      <c r="AH42" s="250"/>
      <c r="AI42" s="250"/>
      <c r="AJ42" s="250"/>
      <c r="AK42" s="250"/>
      <c r="AL42" s="250"/>
      <c r="AM42" s="250"/>
      <c r="AN42" s="250"/>
      <c r="AO42" s="250"/>
      <c r="AP42" s="250"/>
      <c r="AQ42" s="250"/>
      <c r="AR42" s="250"/>
      <c r="AS42" s="250"/>
      <c r="AT42" s="250"/>
      <c r="AU42" s="250"/>
      <c r="AV42" s="250"/>
      <c r="AW42" s="250"/>
      <c r="AX42" s="250"/>
      <c r="AY42" s="250"/>
      <c r="AZ42" s="250"/>
      <c r="BA42" s="250"/>
      <c r="BB42" s="250"/>
      <c r="BC42" s="250"/>
      <c r="BD42" s="250"/>
      <c r="BE42" s="250"/>
      <c r="BF42" s="250"/>
      <c r="BG42" s="250"/>
      <c r="BH42" s="250"/>
      <c r="BI42" s="250"/>
      <c r="BJ42" s="250"/>
      <c r="BK42" s="250"/>
      <c r="BL42" s="250"/>
      <c r="BM42" s="250"/>
      <c r="BN42" s="250"/>
      <c r="BO42" s="250"/>
      <c r="BP42" s="250"/>
      <c r="BQ42" s="250"/>
      <c r="BR42" s="250"/>
      <c r="BS42" s="250"/>
      <c r="BT42" s="250"/>
      <c r="BU42" s="250"/>
      <c r="BV42" s="250"/>
      <c r="BW42" s="250"/>
      <c r="BX42" s="250"/>
      <c r="BY42" s="250"/>
      <c r="BZ42" s="250"/>
      <c r="CA42" s="250"/>
      <c r="CB42" s="250"/>
      <c r="CC42" s="250"/>
      <c r="CD42" s="250"/>
      <c r="CE42" s="250"/>
      <c r="CF42" s="250"/>
      <c r="CG42" s="250"/>
      <c r="CH42" s="250"/>
      <c r="CI42" s="250"/>
      <c r="CJ42" s="250"/>
      <c r="CK42" s="250"/>
      <c r="CL42" s="250"/>
      <c r="CM42" s="250"/>
      <c r="CN42" s="250"/>
      <c r="CO42" s="250"/>
      <c r="CP42" s="250"/>
      <c r="CQ42" s="250"/>
      <c r="CR42" s="250"/>
      <c r="CS42" s="250"/>
      <c r="CT42" s="250"/>
      <c r="CU42" s="250"/>
      <c r="CV42" s="250"/>
      <c r="CW42" s="250"/>
      <c r="CX42" s="250"/>
      <c r="CY42" s="250"/>
      <c r="CZ42" s="250"/>
      <c r="DA42" s="250"/>
      <c r="DB42" s="250"/>
      <c r="DC42" s="250"/>
      <c r="DD42" s="250"/>
      <c r="DE42" s="250"/>
      <c r="DF42" s="250"/>
      <c r="DG42" s="250"/>
      <c r="DH42" s="250"/>
      <c r="DI42" s="250"/>
      <c r="DJ42" s="250"/>
      <c r="DK42" s="250"/>
      <c r="DL42" s="250"/>
      <c r="DM42" s="250"/>
      <c r="DN42" s="250"/>
      <c r="DO42" s="250"/>
      <c r="DP42" s="250"/>
      <c r="DQ42" s="250"/>
      <c r="DR42" s="250"/>
      <c r="DS42" s="250"/>
      <c r="DT42" s="250"/>
      <c r="DU42" s="250"/>
    </row>
    <row r="43" spans="2:125" ht="13.2" x14ac:dyDescent="0.2">
      <c r="Q43" s="250"/>
      <c r="S43" s="250"/>
      <c r="V43" s="250"/>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1" t="s">
        <v>551</v>
      </c>
    </row>
  </sheetData>
  <sheetProtection algorithmName="SHA-512" hashValue="HujMGLLBt5RDU6XvB5SWWX3GXUgaRoz5Wg6Ioz3VM10rcjJCAAzzlrvf3C4lZaUq6wfUkQDl6Ovcyp06xjgtbA==" saltValue="aHktypZZT2cRqYqNQVYGH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6"/>
  <sheetViews>
    <sheetView showGridLines="0" zoomScale="75" zoomScaleNormal="75" zoomScaleSheetLayoutView="100" workbookViewId="0">
      <selection activeCell="CE18" sqref="CG19"/>
    </sheetView>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552</v>
      </c>
      <c r="G46" s="8" t="s">
        <v>553</v>
      </c>
      <c r="H46" s="8" t="s">
        <v>554</v>
      </c>
      <c r="I46" s="8" t="s">
        <v>555</v>
      </c>
      <c r="J46" s="9" t="s">
        <v>556</v>
      </c>
    </row>
    <row r="47" spans="2:10" ht="57.75" customHeight="1" x14ac:dyDescent="0.2">
      <c r="B47" s="10"/>
      <c r="C47" s="1171" t="s">
        <v>3</v>
      </c>
      <c r="D47" s="1171"/>
      <c r="E47" s="1172"/>
      <c r="F47" s="11">
        <v>132.97999999999999</v>
      </c>
      <c r="G47" s="12">
        <v>134.44999999999999</v>
      </c>
      <c r="H47" s="12">
        <v>130.91999999999999</v>
      </c>
      <c r="I47" s="12">
        <v>130.80000000000001</v>
      </c>
      <c r="J47" s="13">
        <v>125.14</v>
      </c>
    </row>
    <row r="48" spans="2:10" ht="57.75" customHeight="1" x14ac:dyDescent="0.2">
      <c r="B48" s="14"/>
      <c r="C48" s="1173" t="s">
        <v>4</v>
      </c>
      <c r="D48" s="1173"/>
      <c r="E48" s="1174"/>
      <c r="F48" s="15">
        <v>20.14</v>
      </c>
      <c r="G48" s="16">
        <v>31.18</v>
      </c>
      <c r="H48" s="16">
        <v>52.52</v>
      </c>
      <c r="I48" s="16">
        <v>48.66</v>
      </c>
      <c r="J48" s="17">
        <v>54.12</v>
      </c>
    </row>
    <row r="49" spans="2:10" ht="57.75" customHeight="1" thickBot="1" x14ac:dyDescent="0.25">
      <c r="B49" s="18"/>
      <c r="C49" s="1175" t="s">
        <v>5</v>
      </c>
      <c r="D49" s="1175"/>
      <c r="E49" s="1176"/>
      <c r="F49" s="19" t="s">
        <v>557</v>
      </c>
      <c r="G49" s="20">
        <v>9.23</v>
      </c>
      <c r="H49" s="20">
        <v>16.239999999999998</v>
      </c>
      <c r="I49" s="20">
        <v>3.37</v>
      </c>
      <c r="J49" s="21">
        <v>13.26</v>
      </c>
    </row>
    <row r="50" spans="2:10" ht="13.2" x14ac:dyDescent="0.2"/>
    <row r="51" spans="2:10" ht="13.5" hidden="1" customHeight="1" x14ac:dyDescent="0.2"/>
    <row r="52" spans="2:10" ht="13.5" hidden="1" customHeight="1" x14ac:dyDescent="0.2"/>
    <row r="53" spans="2:10" ht="13.5" hidden="1" customHeight="1" x14ac:dyDescent="0.2"/>
    <row r="54" spans="2:10" ht="13.5" hidden="1" customHeight="1" x14ac:dyDescent="0.2"/>
    <row r="55" spans="2:10" ht="13.5" hidden="1" customHeight="1" x14ac:dyDescent="0.2"/>
    <row r="56" spans="2:10" ht="13.5" hidden="1" customHeight="1" x14ac:dyDescent="0.2"/>
  </sheetData>
  <sheetProtection algorithmName="SHA-512" hashValue="gkxBOvLNmBtl/KSjI0LwshMCG0RwzbGS0vN4mlto++0sIQdIB73YjqL6LLXq6o3OY1XxbfgWTbyt12RQatb2/g==" saltValue="rl4JMH59V2bXTkXC7FpVu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渡辺 沙彩</cp:lastModifiedBy>
  <cp:lastPrinted>2023-09-29T01:13:21Z</cp:lastPrinted>
  <dcterms:created xsi:type="dcterms:W3CDTF">2023-02-20T04:09:35Z</dcterms:created>
  <dcterms:modified xsi:type="dcterms:W3CDTF">2023-10-31T01:18:14Z</dcterms:modified>
  <cp:category/>
</cp:coreProperties>
</file>