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120" yWindow="-120" windowWidth="19800" windowHeight="11760" tabRatio="883"/>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CO35" i="10"/>
  <c r="AM35" i="10"/>
  <c r="CO34" i="10"/>
  <c r="BW34" i="10"/>
  <c r="BW35" i="10" s="1"/>
  <c r="BW36" i="10" s="1"/>
  <c r="BW37" i="10" s="1"/>
  <c r="BW38" i="10" s="1"/>
  <c r="BW39" i="10" s="1"/>
  <c r="BW40" i="10" s="1"/>
  <c r="BW41" i="10" s="1"/>
  <c r="BW42" i="10" s="1"/>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E36" i="10" s="1"/>
</calcChain>
</file>

<file path=xl/sharedStrings.xml><?xml version="1.0" encoding="utf-8"?>
<sst xmlns="http://schemas.openxmlformats.org/spreadsheetml/2006/main" count="1141" uniqueCount="608">
  <si>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</si>
  <si>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</si>
  <si>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</si>
  <si>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</si>
  <si>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</si>
  <si>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</si>
  <si>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</si>
  <si>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</si>
  <si>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</si>
  <si>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</si>
  <si>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</si>
  <si>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</si>
  <si>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</si>
  <si>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</si>
  <si>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</si>
  <si>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</si>
  <si>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</si>
  <si>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</si>
  <si>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</si>
  <si>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</si>
  <si>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</si>
  <si>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</si>
  <si>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</si>
  <si>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</si>
  <si>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</si>
  <si>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</si>
  <si>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</si>
  <si>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</si>
  <si>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</si>
  <si>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</si>
  <si>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</si>
  <si>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</si>
  <si>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</si>
  <si>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</si>
  <si>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</si>
  <si>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</si>
  <si>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</si>
  <si>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</si>
  <si>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</si>
  <si>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</si>
  <si>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</si>
  <si>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</si>
  <si>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</si>
  <si>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</si>
  <si>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</si>
  <si>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</si>
  <si>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</si>
  <si>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</si>
  <si>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</si>
  <si>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</si>
  <si>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</si>
  <si>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</si>
  <si>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</si>
  <si>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</si>
  <si>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</si>
  <si>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</si>
  <si>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</si>
  <si>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</si>
  <si>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</si>
  <si>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</si>
  <si>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</si>
  <si>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</si>
  <si>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</si>
  <si>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</si>
  <si>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</si>
  <si>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</si>
  <si>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</si>
  <si>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</si>
  <si>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</si>
  <si>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</si>
  <si>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</si>
  <si>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</si>
  <si>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</si>
  <si>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</si>
  <si>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</si>
  <si>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</si>
  <si>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</si>
  <si>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</si>
  <si>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</si>
  <si>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</si>
  <si>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</si>
  <si>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</si>
  <si>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</si>
  <si>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</si>
  <si>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</si>
  <si>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</si>
  <si>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</si>
  <si>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</si>
  <si>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</si>
  <si>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</si>
  <si>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</si>
  <si>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</si>
  <si>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</si>
  <si>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</si>
  <si>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</si>
  <si>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</si>
  <si>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</si>
  <si>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浅川町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</si>
  <si>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</si>
  <si>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</si>
  <si>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</si>
  <si>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</si>
  <si>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</si>
  <si>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</si>
  <si>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</si>
  <si>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</si>
  <si>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</si>
  <si>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</si>
  <si>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</si>
  <si>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</si>
  <si>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</si>
  <si>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</si>
  <si>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</si>
  <si>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</si>
  <si>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</si>
  <si>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</si>
  <si>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</si>
  <si>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</si>
  <si>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</si>
  <si>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</si>
  <si>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</si>
  <si>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</si>
  <si>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</si>
  <si>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</si>
  <si>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</si>
  <si>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</si>
  <si>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</si>
  <si>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</si>
  <si>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</si>
  <si>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</si>
  <si>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</si>
  <si>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</si>
  <si>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</si>
  <si>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</si>
  <si>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</si>
  <si>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</si>
  <si>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</si>
  <si>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</si>
  <si>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</si>
  <si>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</si>
  <si>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</si>
  <si>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</si>
  <si>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</si>
  <si>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</si>
  <si>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</si>
  <si>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</si>
  <si>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</si>
  <si>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</si>
  <si>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</si>
  <si>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</si>
  <si>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</si>
  <si>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</si>
  <si>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</si>
  <si>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</si>
  <si>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</si>
  <si>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</si>
  <si>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</si>
  <si>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</si>
  <si>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</si>
  <si>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</si>
  <si>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</si>
  <si>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</si>
  <si>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</si>
  <si>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</si>
  <si>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</si>
  <si>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</si>
  <si>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</si>
  <si>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</si>
  <si>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</si>
  <si>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</si>
  <si>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</si>
  <si>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</si>
  <si>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</si>
  <si>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</si>
  <si>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</si>
  <si>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</si>
  <si>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</si>
  <si>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</si>
  <si>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</si>
  <si>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</si>
  <si>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</si>
  <si>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</si>
  <si>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</si>
  <si>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</si>
  <si>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</si>
  <si>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</si>
  <si>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</si>
  <si>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</si>
  <si>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</si>
  <si>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</si>
  <si>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</si>
  <si>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</si>
  <si>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</si>
  <si>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</si>
  <si>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</si>
  <si>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</si>
  <si>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</si>
  <si>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</si>
  <si>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</si>
  <si>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</si>
  <si>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</si>
  <si>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</si>
  <si>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</si>
  <si>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</si>
  <si>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</si>
  <si>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</si>
  <si>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</si>
  <si>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</si>
  <si>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</si>
  <si>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</si>
  <si>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</si>
  <si>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</si>
  <si>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</si>
  <si>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福島県浅川町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</si>
  <si>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</si>
  <si>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</si>
  <si>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</si>
  <si>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</si>
  <si>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</si>
  <si>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</si>
  <si>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</si>
  <si>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</si>
  <si>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</si>
  <si>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</si>
  <si>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</si>
  <si>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</si>
  <si>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</si>
  <si>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</si>
  <si>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</si>
  <si>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</si>
  <si>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</si>
  <si>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</si>
  <si>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</si>
  <si>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</si>
  <si>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</si>
  <si>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</si>
  <si>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</si>
  <si>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</si>
  <si>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</si>
  <si>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</si>
  <si>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</si>
  <si>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</si>
  <si>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</si>
  <si>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</si>
  <si>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</si>
  <si>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</si>
  <si>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</si>
  <si>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</si>
  <si>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</si>
  <si>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</si>
  <si>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</si>
  <si>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</si>
  <si>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</si>
  <si>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</si>
  <si>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</si>
  <si>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</si>
  <si>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</si>
  <si>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</si>
  <si>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</si>
  <si>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</si>
  <si>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</si>
  <si>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</si>
  <si>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</si>
  <si>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</si>
  <si>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</si>
  <si>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</si>
  <si>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</si>
  <si>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</si>
  <si>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</si>
  <si>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</si>
  <si>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</si>
  <si>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</si>
  <si>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</si>
  <si>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</si>
  <si>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</si>
  <si>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</si>
  <si>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</si>
  <si>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</si>
  <si>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</si>
  <si>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</si>
  <si>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</si>
  <si>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</si>
  <si>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</si>
  <si>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</si>
  <si>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</si>
  <si>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</si>
  <si>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</si>
  <si>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</si>
  <si>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</si>
  <si>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</si>
  <si>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</si>
  <si>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</si>
  <si>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</si>
  <si>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</si>
  <si>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</si>
  <si>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</si>
  <si>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</si>
  <si>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</si>
  <si>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</si>
  <si>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</si>
  <si>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</si>
  <si>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</si>
  <si>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</si>
  <si>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</si>
  <si>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</si>
  <si>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</si>
  <si>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</si>
  <si>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</si>
  <si>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</si>
  <si>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</si>
  <si>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</si>
  <si>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</si>
  <si>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</si>
  <si>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</si>
  <si>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</si>
  <si>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</si>
  <si>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</si>
  <si>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</si>
  <si>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</si>
  <si>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</si>
  <si>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</si>
  <si>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</si>
  <si>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</si>
  <si>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</si>
  <si>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</si>
  <si>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</si>
  <si>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</si>
  <si>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</si>
  <si>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</si>
  <si>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</si>
  <si>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</si>
  <si>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</si>
  <si>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</si>
  <si>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</si>
  <si>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</si>
  <si>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</si>
  <si>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</si>
  <si>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宅地造成</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</si>
  <si>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</si>
  <si>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</si>
  <si>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</si>
  <si>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</si>
  <si>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</si>
  <si>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</si>
  <si>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</si>
  <si>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</si>
  <si>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</si>
  <si>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</si>
  <si>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</si>
  <si>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</si>
  <si>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</si>
  <si>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</si>
  <si>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</si>
  <si>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</si>
  <si>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</si>
  <si>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</si>
  <si>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</si>
  <si>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</si>
  <si>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</si>
  <si>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</si>
  <si>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</si>
  <si>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</si>
  <si>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</si>
  <si>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</si>
  <si>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</si>
  <si>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</si>
  <si>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</si>
  <si>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福島県浅川町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</si>
  <si>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</si>
  <si>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</si>
  <si>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</si>
  <si>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</si>
  <si>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</si>
  <si>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</si>
  <si>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</si>
  <si>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</si>
  <si>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</si>
  <si>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</si>
  <si>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</si>
  <si>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</si>
  <si>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</si>
  <si>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</si>
  <si>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</si>
  <si>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</si>
  <si>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</si>
  <si>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</si>
  <si>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</si>
  <si>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</si>
  <si>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花火の里ニュータウン汚水処理事業特別会計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</si>
  <si>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</si>
  <si>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</si>
  <si>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</si>
  <si>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</si>
  <si>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</si>
  <si>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</si>
  <si>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</si>
  <si>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</si>
  <si>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</si>
  <si>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</si>
  <si>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</si>
  <si>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</si>
  <si>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</si>
  <si>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</si>
  <si>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</si>
  <si>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</si>
  <si>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</si>
  <si>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</si>
  <si>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農業集落排水事業特別会計</t>
    <phoneticPr fontId="5"/>
  </si>
  <si>
    <t>法非適用企業</t>
    <phoneticPr fontId="5"/>
  </si>
  <si>
    <t>公共下水道事業特別会計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</si>
  <si>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</si>
  <si>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</si>
  <si>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</si>
  <si>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</si>
  <si>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</si>
  <si>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</si>
  <si>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</si>
  <si>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</si>
  <si>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</si>
  <si>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</si>
  <si>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</si>
  <si>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</si>
  <si>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</si>
  <si>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</si>
  <si>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</si>
  <si>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</si>
  <si>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</si>
  <si>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</si>
  <si>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</si>
  <si>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</si>
  <si>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</si>
  <si>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</si>
  <si>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</si>
  <si>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</si>
  <si>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</si>
  <si>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</si>
  <si>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</si>
  <si>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</si>
  <si>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</si>
  <si>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</si>
  <si>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</si>
  <si>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</si>
  <si>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</si>
  <si>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</si>
  <si>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</si>
  <si>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</si>
  <si>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</si>
  <si>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</si>
  <si>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</si>
  <si>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</si>
  <si>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</si>
  <si>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</si>
  <si>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</si>
  <si>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</si>
  <si>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</si>
  <si>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</si>
  <si>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</si>
  <si>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</si>
  <si>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</si>
  <si>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</si>
  <si>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</si>
  <si>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</si>
  <si>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</si>
  <si>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</si>
  <si>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</si>
  <si>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</si>
  <si>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</si>
  <si>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</si>
  <si>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</si>
  <si>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</si>
  <si>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</si>
  <si>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</si>
  <si>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</si>
  <si>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</si>
  <si>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</si>
  <si>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</si>
  <si>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</si>
  <si>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</si>
  <si>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</si>
  <si>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</si>
  <si>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</si>
  <si>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</si>
  <si>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</si>
  <si>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</si>
  <si>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</si>
  <si>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</si>
  <si>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</si>
  <si>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</si>
  <si>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</si>
  <si>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</si>
  <si>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</si>
  <si>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</si>
  <si>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</si>
  <si>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</si>
  <si>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</si>
  <si>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</si>
  <si>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</si>
  <si>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</si>
  <si>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</si>
  <si>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</si>
  <si>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</si>
  <si>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</si>
  <si>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</si>
  <si>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</si>
  <si>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</si>
  <si>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</si>
  <si>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</si>
  <si>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</si>
  <si>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</si>
  <si>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</si>
  <si>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</si>
  <si>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</si>
  <si>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</si>
  <si>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</si>
  <si>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</si>
  <si>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</si>
  <si>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</si>
  <si>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</si>
  <si>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</si>
  <si>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</si>
  <si>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</si>
  <si>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</si>
  <si>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</si>
  <si>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</si>
  <si>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</si>
  <si>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</si>
  <si>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</si>
  <si>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</si>
  <si>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</si>
  <si>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</si>
  <si>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</si>
  <si>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</si>
  <si>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</si>
  <si>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</si>
  <si>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</si>
  <si>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</si>
  <si>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</si>
  <si>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</si>
  <si>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</si>
  <si>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</si>
  <si>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</si>
  <si>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</si>
  <si>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</si>
  <si>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</si>
  <si>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</si>
  <si>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</si>
  <si>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</si>
  <si>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</si>
  <si>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</si>
  <si>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</si>
  <si>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</si>
  <si>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</si>
  <si>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</si>
  <si>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</si>
  <si>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</si>
  <si>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</si>
  <si>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</si>
  <si>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</si>
  <si>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</si>
  <si>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1.33</t>
  </si>
  <si>
    <t>▲ 2.65</t>
  </si>
  <si>
    <t>▲ 14.60</t>
  </si>
  <si>
    <t>上水道事業会計</t>
  </si>
  <si>
    <t>一般会計</t>
  </si>
  <si>
    <t>宅地造成事業特別会計</t>
  </si>
  <si>
    <t>介護保険特別会計</t>
  </si>
  <si>
    <t>公共下水道事業特別会計</t>
  </si>
  <si>
    <t>国民健康保険特別会計</t>
  </si>
  <si>
    <t>花火の里ニュータウン汚水処理事業特別会計</t>
  </si>
  <si>
    <t>農業集落排水事業特別会計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</si>
  <si>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</si>
  <si>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</si>
  <si>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</si>
  <si>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</si>
  <si>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</si>
  <si>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</si>
  <si>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</si>
  <si>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</si>
  <si>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石川地方生活環境施設組合(一般会計）</t>
  </si>
  <si>
    <t>須賀川地方広域消防組合(一般会計)</t>
  </si>
  <si>
    <t>福島県後期高齢者医療広域連合(一般会計)</t>
  </si>
  <si>
    <t>福島県後期高齢者医療広域連合(後期高齢者医療特別会計)</t>
  </si>
  <si>
    <t>福島県市町村総合事務組合(一般会計)</t>
  </si>
  <si>
    <t>福島県市町村総合事務組合(消防補償等特別会計)</t>
    <rPh sb="15" eb="17">
      <t>ホショウ</t>
    </rPh>
    <phoneticPr fontId="31"/>
  </si>
  <si>
    <t>福島県市町村総合事務組合(消防賞じゅつ金特別会計)</t>
  </si>
  <si>
    <t>福島県市町村総合事務組合(非常勤職員公務災害補償特別会計)</t>
  </si>
  <si>
    <t>福島県市町村総合事務組合(自治会館管理特別会計)</t>
  </si>
  <si>
    <t>一般財団法人吉田富三顕彰会</t>
  </si>
  <si>
    <t>-</t>
    <phoneticPr fontId="2"/>
  </si>
  <si>
    <t>-</t>
    <phoneticPr fontId="2"/>
  </si>
  <si>
    <t>-</t>
    <phoneticPr fontId="2"/>
  </si>
  <si>
    <t>浅川町役場庁舎等建設基金(R03年度末現在)</t>
    <rPh sb="0" eb="3">
      <t>アサカワマチ</t>
    </rPh>
    <rPh sb="3" eb="5">
      <t>ヤクバ</t>
    </rPh>
    <rPh sb="5" eb="7">
      <t>チョウシャ</t>
    </rPh>
    <rPh sb="7" eb="8">
      <t>トウ</t>
    </rPh>
    <rPh sb="8" eb="10">
      <t>ケンセツ</t>
    </rPh>
    <rPh sb="10" eb="12">
      <t>キキン</t>
    </rPh>
    <phoneticPr fontId="2"/>
  </si>
  <si>
    <t>浅川町ふれあい福祉基金(R03年度末現在)</t>
    <rPh sb="0" eb="3">
      <t>アサカワマチ</t>
    </rPh>
    <rPh sb="7" eb="9">
      <t>フクシ</t>
    </rPh>
    <rPh sb="9" eb="11">
      <t>キキン</t>
    </rPh>
    <phoneticPr fontId="2"/>
  </si>
  <si>
    <t>浅川町定住促進住宅維持整備基金(R03年度末現在)</t>
    <rPh sb="0" eb="3">
      <t>アサカワマチ</t>
    </rPh>
    <rPh sb="3" eb="5">
      <t>テイジュウ</t>
    </rPh>
    <rPh sb="5" eb="7">
      <t>ソクシン</t>
    </rPh>
    <rPh sb="7" eb="9">
      <t>ジュウタク</t>
    </rPh>
    <rPh sb="9" eb="11">
      <t>イジ</t>
    </rPh>
    <rPh sb="11" eb="13">
      <t>セイビ</t>
    </rPh>
    <rPh sb="13" eb="15">
      <t>キキン</t>
    </rPh>
    <phoneticPr fontId="2"/>
  </si>
  <si>
    <t>「ふるさと創生」事業基金(R03年度末現在)</t>
    <rPh sb="5" eb="7">
      <t>ソウセイ</t>
    </rPh>
    <rPh sb="8" eb="10">
      <t>ジギョウ</t>
    </rPh>
    <rPh sb="10" eb="12">
      <t>キキン</t>
    </rPh>
    <phoneticPr fontId="2"/>
  </si>
  <si>
    <t>浅川町ふるさと応援基金(R03年度末現在)</t>
    <rPh sb="0" eb="3">
      <t>アサカワマチ</t>
    </rPh>
    <rPh sb="7" eb="9">
      <t>オウエン</t>
    </rPh>
    <rPh sb="9" eb="11">
      <t>キキン</t>
    </rPh>
    <phoneticPr fontId="2"/>
  </si>
  <si>
    <t>※8：職員の状況については、令和3年地方公務員給与実態調査に基づいている。</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</si>
  <si>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</si>
  <si>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</si>
  <si>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5年度から始まる浅川中学校建設に対応するため、計算の分母となる基金に多額の積立（財政調整基金に200,000千円、役場庁舎等建設基金に200,000千円）を行ったため将来負担比率は「-」となっている。中学校建設が完了すると、将来負担比率が大きく増加すると見込まれる。反対に、有形固定資産減価償却率については、減少すると見込まれる。</t>
    <rPh sb="0" eb="2">
      <t>レイワ</t>
    </rPh>
    <rPh sb="3" eb="5">
      <t>ネンド</t>
    </rPh>
    <rPh sb="7" eb="8">
      <t>ハジ</t>
    </rPh>
    <rPh sb="10" eb="15">
      <t>アサカワチュウガッコウ</t>
    </rPh>
    <rPh sb="15" eb="17">
      <t>ケンセツ</t>
    </rPh>
    <rPh sb="18" eb="20">
      <t>タイオウ</t>
    </rPh>
    <rPh sb="25" eb="27">
      <t>ケイサン</t>
    </rPh>
    <rPh sb="28" eb="30">
      <t>ブンボ</t>
    </rPh>
    <rPh sb="33" eb="35">
      <t>キキン</t>
    </rPh>
    <rPh sb="36" eb="38">
      <t>タガク</t>
    </rPh>
    <rPh sb="39" eb="41">
      <t>ツミタテ</t>
    </rPh>
    <rPh sb="42" eb="48">
      <t>ザイセイチョウセイキキン</t>
    </rPh>
    <rPh sb="56" eb="58">
      <t>センエン</t>
    </rPh>
    <rPh sb="59" eb="64">
      <t>ヤクバチョウシャトウ</t>
    </rPh>
    <rPh sb="64" eb="68">
      <t>ケンセツキキン</t>
    </rPh>
    <rPh sb="76" eb="78">
      <t>センエン</t>
    </rPh>
    <rPh sb="80" eb="81">
      <t>オコナ</t>
    </rPh>
    <rPh sb="85" eb="89">
      <t>ショウライフタン</t>
    </rPh>
    <rPh sb="89" eb="91">
      <t>ヒリツ</t>
    </rPh>
    <rPh sb="102" eb="105">
      <t>チュウガッコウ</t>
    </rPh>
    <rPh sb="105" eb="107">
      <t>ケンセツ</t>
    </rPh>
    <rPh sb="108" eb="110">
      <t>カンリョウ</t>
    </rPh>
    <rPh sb="114" eb="120">
      <t>ショウライフタンヒリツ</t>
    </rPh>
    <rPh sb="121" eb="122">
      <t>オオ</t>
    </rPh>
    <rPh sb="124" eb="126">
      <t>ゾウカ</t>
    </rPh>
    <rPh sb="129" eb="131">
      <t>ミコ</t>
    </rPh>
    <rPh sb="135" eb="137">
      <t>ハンタイ</t>
    </rPh>
    <rPh sb="139" eb="145">
      <t>ユウケイコテイシサン</t>
    </rPh>
    <rPh sb="145" eb="150">
      <t>ゲンカショウキャクリツ</t>
    </rPh>
    <rPh sb="156" eb="158">
      <t>ゲンショウ</t>
    </rPh>
    <rPh sb="161" eb="163">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</si>
  <si>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</si>
  <si>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</si>
  <si>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</si>
  <si>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</si>
  <si>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</si>
  <si>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</si>
  <si>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の分子となる額が平成12年度借入臨時地方道整備事業債等の償還終了により減となったほか、控除額の増等により、比率が対前年比0.4%の減となったが、幼保一体化施設整備事業及び下水道事業、今後実施する中学校建設事業により借入金の元利償還金増が見込まれるため、「浅川町第5次振興計画」のもと、地域の住民ニーズに的確に対応した事業の選択と、起債に大きく頼ることのない身の丈にあった財政運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</si>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</sst>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64"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C764-4DDB-9492-CB4311849E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129947</c:v>
                </c:pt>
                <c:pt idx="1">
                  <c:v>67427</c:v>
                </c:pt>
                <c:pt idx="2">
                  <c:v>63230</c:v>
                </c:pt>
                <c:pt idx="3">
                  <c:v>73600</c:v>
                </c:pt>
                <c:pt idx="4">
                  <c:v>60286</c:v>
                </c:pt>
              </c:numCache>
            </c:numRef>
          </c:val>
          <c:smooth val="0"/>
          <c:extLst>
            <c:ext xmlns:c16="http://schemas.microsoft.com/office/drawing/2014/chart" uri="{C3380CC4-5D6E-409C-BE32-E72D297353CC}">
              <c16:uniqueId val="{00000001-C764-4DDB-9492-CB4311849E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11.48</c:v>
                </c:pt>
                <c:pt idx="1">
                  <c:v>9.86</c:v>
                </c:pt>
                <c:pt idx="2">
                  <c:v>6.24</c:v>
                </c:pt>
                <c:pt idx="3">
                  <c:v>11.3</c:v>
                </c:pt>
                <c:pt idx="4">
                  <c:v>6.87</c:v>
                </c:pt>
              </c:numCache>
            </c:numRef>
          </c:val>
          <c:extLst>
            <c:ext xmlns:c16="http://schemas.microsoft.com/office/drawing/2014/chart" uri="{C3380CC4-5D6E-409C-BE32-E72D297353CC}">
              <c16:uniqueId val="{00000000-9A73-4357-9AE8-1CF120A668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39.06</c:v>
                </c:pt>
                <c:pt idx="1">
                  <c:v>38.5</c:v>
                </c:pt>
                <c:pt idx="2">
                  <c:v>27.17</c:v>
                </c:pt>
                <c:pt idx="3">
                  <c:v>33.909999999999997</c:v>
                </c:pt>
                <c:pt idx="4">
                  <c:v>39.450000000000003</c:v>
                </c:pt>
              </c:numCache>
            </c:numRef>
          </c:val>
          <c:extLst>
            <c:ext xmlns:c16="http://schemas.microsoft.com/office/drawing/2014/chart" uri="{C3380CC4-5D6E-409C-BE32-E72D297353CC}">
              <c16:uniqueId val="{00000001-9A73-4357-9AE8-1CF120A6685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-1.33</c:v>
                </c:pt>
                <c:pt idx="1">
                  <c:v>-2.65</c:v>
                </c:pt>
                <c:pt idx="2">
                  <c:v>-14.6</c:v>
                </c:pt>
                <c:pt idx="3">
                  <c:v>13.67</c:v>
                </c:pt>
                <c:pt idx="4">
                  <c:v>4.47</c:v>
                </c:pt>
              </c:numCache>
            </c:numRef>
          </c:val>
          <c:smooth val="0"/>
          <c:extLst>
            <c:ext xmlns:c16="http://schemas.microsoft.com/office/drawing/2014/chart" uri="{C3380CC4-5D6E-409C-BE32-E72D297353CC}">
              <c16:uniqueId val="{00000002-9A73-4357-9AE8-1CF120A6685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0.83</c:v>
                </c:pt>
                <c:pt idx="2">
                  <c:v>#N/A</c:v>
                </c:pt>
                <c:pt idx="3">
                  <c:v>0.55000000000000004</c:v>
                </c:pt>
                <c:pt idx="4">
                  <c:v>#N/A</c:v>
                </c:pt>
                <c:pt idx="5">
                  <c:v>0.25</c:v>
                </c:pt>
                <c:pt idx="6">
                  <c:v>#N/A</c:v>
                </c:pt>
                <c:pt idx="7">
                  <c:v>0.03</c:v>
                </c:pt>
                <c:pt idx="8">
                  <c:v>#N/A</c:v>
                </c:pt>
                <c:pt idx="9">
                  <c:v>0.02</c:v>
                </c:pt>
              </c:numCache>
            </c:numRef>
          </c:val>
          <c:extLst>
            <c:ext xmlns:c16="http://schemas.microsoft.com/office/drawing/2014/chart" uri="{C3380CC4-5D6E-409C-BE32-E72D297353CC}">
              <c16:uniqueId val="{00000000-6462-4D59-A97B-C70233596E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62-4D59-A97B-C70233596E54}"/>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0.03</c:v>
                </c:pt>
                <c:pt idx="2">
                  <c:v>#N/A</c:v>
                </c:pt>
                <c:pt idx="3">
                  <c:v>0.03</c:v>
                </c:pt>
                <c:pt idx="4">
                  <c:v>#N/A</c:v>
                </c:pt>
                <c:pt idx="5">
                  <c:v>0.03</c:v>
                </c:pt>
                <c:pt idx="6">
                  <c:v>#N/A</c:v>
                </c:pt>
                <c:pt idx="7">
                  <c:v>0.03</c:v>
                </c:pt>
                <c:pt idx="8">
                  <c:v>#N/A</c:v>
                </c:pt>
                <c:pt idx="9">
                  <c:v>0.02</c:v>
                </c:pt>
              </c:numCache>
            </c:numRef>
          </c:val>
          <c:extLst>
            <c:ext xmlns:c16="http://schemas.microsoft.com/office/drawing/2014/chart" uri="{C3380CC4-5D6E-409C-BE32-E72D297353CC}">
              <c16:uniqueId val="{00000002-6462-4D59-A97B-C70233596E54}"/>
            </c:ext>
          </c:extLst>
        </c:ser>
        <c:ser>
          <c:idx val="3"/>
          <c:order val="3"/>
          <c:tx>
            <c:strRef>
              <c:f>データシート!$A$30</c:f>
              <c:strCache>
                <c:ptCount val="1"/>
                <c:pt idx="0">
                  <c:v>花火の里ニュータウン汚水処理事業特別会計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7.0000000000000007E-2</c:v>
                </c:pt>
                <c:pt idx="8">
                  <c:v>#N/A</c:v>
                </c:pt>
                <c:pt idx="9">
                  <c:v>0.09</c:v>
                </c:pt>
              </c:numCache>
            </c:numRef>
          </c:val>
          <c:extLst>
            <c:ext xmlns:c16="http://schemas.microsoft.com/office/drawing/2014/chart" uri="{C3380CC4-5D6E-409C-BE32-E72D297353CC}">
              <c16:uniqueId val="{00000003-6462-4D59-A97B-C70233596E54}"/>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4.1399999999999997</c:v>
                </c:pt>
                <c:pt idx="2">
                  <c:v>#N/A</c:v>
                </c:pt>
                <c:pt idx="3">
                  <c:v>0.94</c:v>
                </c:pt>
                <c:pt idx="4">
                  <c:v>#N/A</c:v>
                </c:pt>
                <c:pt idx="5">
                  <c:v>0.35</c:v>
                </c:pt>
                <c:pt idx="6">
                  <c:v>#N/A</c:v>
                </c:pt>
                <c:pt idx="7">
                  <c:v>0.75</c:v>
                </c:pt>
                <c:pt idx="8">
                  <c:v>#N/A</c:v>
                </c:pt>
                <c:pt idx="9">
                  <c:v>0.42</c:v>
                </c:pt>
              </c:numCache>
            </c:numRef>
          </c:val>
          <c:extLst>
            <c:ext xmlns:c16="http://schemas.microsoft.com/office/drawing/2014/chart" uri="{C3380CC4-5D6E-409C-BE32-E72D297353CC}">
              <c16:uniqueId val="{00000004-6462-4D59-A97B-C70233596E54}"/>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c:v>
                </c:pt>
                <c:pt idx="2">
                  <c:v>#N/A</c:v>
                </c:pt>
                <c:pt idx="3">
                  <c:v>0.22</c:v>
                </c:pt>
                <c:pt idx="4">
                  <c:v>#N/A</c:v>
                </c:pt>
                <c:pt idx="5">
                  <c:v>0.2</c:v>
                </c:pt>
                <c:pt idx="6">
                  <c:v>#N/A</c:v>
                </c:pt>
                <c:pt idx="7">
                  <c:v>0.42</c:v>
                </c:pt>
                <c:pt idx="8">
                  <c:v>#N/A</c:v>
                </c:pt>
                <c:pt idx="9">
                  <c:v>0.64</c:v>
                </c:pt>
              </c:numCache>
            </c:numRef>
          </c:val>
          <c:extLst>
            <c:ext xmlns:c16="http://schemas.microsoft.com/office/drawing/2014/chart" uri="{C3380CC4-5D6E-409C-BE32-E72D297353CC}">
              <c16:uniqueId val="{00000005-6462-4D59-A97B-C70233596E5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2.2999999999999998</c:v>
                </c:pt>
                <c:pt idx="2">
                  <c:v>#N/A</c:v>
                </c:pt>
                <c:pt idx="3">
                  <c:v>2.83</c:v>
                </c:pt>
                <c:pt idx="4">
                  <c:v>#N/A</c:v>
                </c:pt>
                <c:pt idx="5">
                  <c:v>1.41</c:v>
                </c:pt>
                <c:pt idx="6">
                  <c:v>#N/A</c:v>
                </c:pt>
                <c:pt idx="7">
                  <c:v>2.4300000000000002</c:v>
                </c:pt>
                <c:pt idx="8">
                  <c:v>#N/A</c:v>
                </c:pt>
                <c:pt idx="9">
                  <c:v>1.64</c:v>
                </c:pt>
              </c:numCache>
            </c:numRef>
          </c:val>
          <c:extLst>
            <c:ext xmlns:c16="http://schemas.microsoft.com/office/drawing/2014/chart" uri="{C3380CC4-5D6E-409C-BE32-E72D297353CC}">
              <c16:uniqueId val="{00000006-6462-4D59-A97B-C70233596E54}"/>
            </c:ext>
          </c:extLst>
        </c:ser>
        <c:ser>
          <c:idx val="7"/>
          <c:order val="7"/>
          <c:tx>
            <c:strRef>
              <c:f>データシート!$A$34</c:f>
              <c:strCache>
                <c:ptCount val="1"/>
                <c:pt idx="0">
                  <c:v>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6.19</c:v>
                </c:pt>
                <c:pt idx="2">
                  <c:v>#N/A</c:v>
                </c:pt>
                <c:pt idx="3">
                  <c:v>6.27</c:v>
                </c:pt>
                <c:pt idx="4">
                  <c:v>#N/A</c:v>
                </c:pt>
                <c:pt idx="5">
                  <c:v>6.29</c:v>
                </c:pt>
                <c:pt idx="6">
                  <c:v>#N/A</c:v>
                </c:pt>
                <c:pt idx="7">
                  <c:v>5.99</c:v>
                </c:pt>
                <c:pt idx="8">
                  <c:v>#N/A</c:v>
                </c:pt>
                <c:pt idx="9">
                  <c:v>5.55</c:v>
                </c:pt>
              </c:numCache>
            </c:numRef>
          </c:val>
          <c:extLst>
            <c:ext xmlns:c16="http://schemas.microsoft.com/office/drawing/2014/chart" uri="{C3380CC4-5D6E-409C-BE32-E72D297353CC}">
              <c16:uniqueId val="{00000007-6462-4D59-A97B-C70233596E5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11.47</c:v>
                </c:pt>
                <c:pt idx="2">
                  <c:v>#N/A</c:v>
                </c:pt>
                <c:pt idx="3">
                  <c:v>9.86</c:v>
                </c:pt>
                <c:pt idx="4">
                  <c:v>#N/A</c:v>
                </c:pt>
                <c:pt idx="5">
                  <c:v>6.23</c:v>
                </c:pt>
                <c:pt idx="6">
                  <c:v>#N/A</c:v>
                </c:pt>
                <c:pt idx="7">
                  <c:v>11.22</c:v>
                </c:pt>
                <c:pt idx="8">
                  <c:v>#N/A</c:v>
                </c:pt>
                <c:pt idx="9">
                  <c:v>6.77</c:v>
                </c:pt>
              </c:numCache>
            </c:numRef>
          </c:val>
          <c:extLst>
            <c:ext xmlns:c16="http://schemas.microsoft.com/office/drawing/2014/chart" uri="{C3380CC4-5D6E-409C-BE32-E72D297353CC}">
              <c16:uniqueId val="{00000008-6462-4D59-A97B-C70233596E54}"/>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c:v>
                </c:pt>
                <c:pt idx="2">
                  <c:v>#N/A</c:v>
                </c:pt>
                <c:pt idx="3">
                  <c:v>10.199999999999999</c:v>
                </c:pt>
                <c:pt idx="4">
                  <c:v>#N/A</c:v>
                </c:pt>
                <c:pt idx="5">
                  <c:v>11.37</c:v>
                </c:pt>
                <c:pt idx="6">
                  <c:v>#N/A</c:v>
                </c:pt>
                <c:pt idx="7">
                  <c:v>10.55</c:v>
                </c:pt>
                <c:pt idx="8">
                  <c:v>#N/A</c:v>
                </c:pt>
                <c:pt idx="9">
                  <c:v>10.35</c:v>
                </c:pt>
              </c:numCache>
            </c:numRef>
          </c:val>
          <c:extLst>
            <c:ext xmlns:c16="http://schemas.microsoft.com/office/drawing/2014/chart" uri="{C3380CC4-5D6E-409C-BE32-E72D297353CC}">
              <c16:uniqueId val="{00000009-6462-4D59-A97B-C70233596E5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263</c:v>
                </c:pt>
                <c:pt idx="5">
                  <c:v>245</c:v>
                </c:pt>
                <c:pt idx="8">
                  <c:v>236</c:v>
                </c:pt>
                <c:pt idx="11">
                  <c:v>247</c:v>
                </c:pt>
                <c:pt idx="14">
                  <c:v>243</c:v>
                </c:pt>
              </c:numCache>
            </c:numRef>
          </c:val>
          <c:extLst>
            <c:ext xmlns:c16="http://schemas.microsoft.com/office/drawing/2014/chart" uri="{C3380CC4-5D6E-409C-BE32-E72D297353CC}">
              <c16:uniqueId val="{00000000-6CAD-445B-981D-68EC5D85F6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CAD-445B-981D-68EC5D85F6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15</c:v>
                </c:pt>
                <c:pt idx="3">
                  <c:v>6</c:v>
                </c:pt>
                <c:pt idx="6">
                  <c:v>6</c:v>
                </c:pt>
                <c:pt idx="9">
                  <c:v>5</c:v>
                </c:pt>
                <c:pt idx="12">
                  <c:v>4</c:v>
                </c:pt>
              </c:numCache>
            </c:numRef>
          </c:val>
          <c:extLst>
            <c:ext xmlns:c16="http://schemas.microsoft.com/office/drawing/2014/chart" uri="{C3380CC4-5D6E-409C-BE32-E72D297353CC}">
              <c16:uniqueId val="{00000002-6CAD-445B-981D-68EC5D85F6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12</c:v>
                </c:pt>
                <c:pt idx="3">
                  <c:v>2</c:v>
                </c:pt>
                <c:pt idx="6">
                  <c:v>2</c:v>
                </c:pt>
                <c:pt idx="9">
                  <c:v>3</c:v>
                </c:pt>
                <c:pt idx="12">
                  <c:v>4</c:v>
                </c:pt>
              </c:numCache>
            </c:numRef>
          </c:val>
          <c:extLst>
            <c:ext xmlns:c16="http://schemas.microsoft.com/office/drawing/2014/chart" uri="{C3380CC4-5D6E-409C-BE32-E72D297353CC}">
              <c16:uniqueId val="{00000003-6CAD-445B-981D-68EC5D85F6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98</c:v>
                </c:pt>
                <c:pt idx="3">
                  <c:v>100</c:v>
                </c:pt>
                <c:pt idx="6">
                  <c:v>101</c:v>
                </c:pt>
                <c:pt idx="9">
                  <c:v>103</c:v>
                </c:pt>
                <c:pt idx="12">
                  <c:v>100</c:v>
                </c:pt>
              </c:numCache>
            </c:numRef>
          </c:val>
          <c:extLst>
            <c:ext xmlns:c16="http://schemas.microsoft.com/office/drawing/2014/chart" uri="{C3380CC4-5D6E-409C-BE32-E72D297353CC}">
              <c16:uniqueId val="{00000004-6CAD-445B-981D-68EC5D85F6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AD-445B-981D-68EC5D85F6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AD-445B-981D-68EC5D85F6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277</c:v>
                </c:pt>
                <c:pt idx="3">
                  <c:v>253</c:v>
                </c:pt>
                <c:pt idx="6">
                  <c:v>233</c:v>
                </c:pt>
                <c:pt idx="9">
                  <c:v>232</c:v>
                </c:pt>
                <c:pt idx="12">
                  <c:v>244</c:v>
                </c:pt>
              </c:numCache>
            </c:numRef>
          </c:val>
          <c:extLst>
            <c:ext xmlns:c16="http://schemas.microsoft.com/office/drawing/2014/chart" uri="{C3380CC4-5D6E-409C-BE32-E72D297353CC}">
              <c16:uniqueId val="{00000007-6CAD-445B-981D-68EC5D85F6A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139</c:v>
                </c:pt>
                <c:pt idx="2">
                  <c:v>#N/A</c:v>
                </c:pt>
                <c:pt idx="3">
                  <c:v>#N/A</c:v>
                </c:pt>
                <c:pt idx="4">
                  <c:v>116</c:v>
                </c:pt>
                <c:pt idx="5">
                  <c:v>#N/A</c:v>
                </c:pt>
                <c:pt idx="6">
                  <c:v>#N/A</c:v>
                </c:pt>
                <c:pt idx="7">
                  <c:v>106</c:v>
                </c:pt>
                <c:pt idx="8">
                  <c:v>#N/A</c:v>
                </c:pt>
                <c:pt idx="9">
                  <c:v>#N/A</c:v>
                </c:pt>
                <c:pt idx="10">
                  <c:v>96</c:v>
                </c:pt>
                <c:pt idx="11">
                  <c:v>#N/A</c:v>
                </c:pt>
                <c:pt idx="12">
                  <c:v>#N/A</c:v>
                </c:pt>
                <c:pt idx="13">
                  <c:v>109</c:v>
                </c:pt>
                <c:pt idx="14">
                  <c:v>#N/A</c:v>
                </c:pt>
              </c:numCache>
            </c:numRef>
          </c:val>
          <c:smooth val="0"/>
          <c:extLst>
            <c:ext xmlns:c16="http://schemas.microsoft.com/office/drawing/2014/chart" uri="{C3380CC4-5D6E-409C-BE32-E72D297353CC}">
              <c16:uniqueId val="{00000008-6CAD-445B-981D-68EC5D85F6A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2992</c:v>
                </c:pt>
                <c:pt idx="5">
                  <c:v>2958</c:v>
                </c:pt>
                <c:pt idx="8">
                  <c:v>2994</c:v>
                </c:pt>
                <c:pt idx="11">
                  <c:v>3034</c:v>
                </c:pt>
                <c:pt idx="14">
                  <c:v>2952</c:v>
                </c:pt>
              </c:numCache>
            </c:numRef>
          </c:val>
          <c:extLst>
            <c:ext xmlns:c16="http://schemas.microsoft.com/office/drawing/2014/chart" uri="{C3380CC4-5D6E-409C-BE32-E72D297353CC}">
              <c16:uniqueId val="{00000000-06FB-4EC5-B9F7-9D3F5B1711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6FB-4EC5-B9F7-9D3F5B1711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1888</c:v>
                </c:pt>
                <c:pt idx="5">
                  <c:v>2037</c:v>
                </c:pt>
                <c:pt idx="8">
                  <c:v>1909</c:v>
                </c:pt>
                <c:pt idx="11">
                  <c:v>2108</c:v>
                </c:pt>
                <c:pt idx="14">
                  <c:v>2527</c:v>
                </c:pt>
              </c:numCache>
            </c:numRef>
          </c:val>
          <c:extLst>
            <c:ext xmlns:c16="http://schemas.microsoft.com/office/drawing/2014/chart" uri="{C3380CC4-5D6E-409C-BE32-E72D297353CC}">
              <c16:uniqueId val="{00000002-06FB-4EC5-B9F7-9D3F5B1711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FB-4EC5-B9F7-9D3F5B1711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FB-4EC5-B9F7-9D3F5B1711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FB-4EC5-B9F7-9D3F5B1711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508</c:v>
                </c:pt>
                <c:pt idx="3">
                  <c:v>403</c:v>
                </c:pt>
                <c:pt idx="6">
                  <c:v>414</c:v>
                </c:pt>
                <c:pt idx="9">
                  <c:v>377</c:v>
                </c:pt>
                <c:pt idx="12">
                  <c:v>349</c:v>
                </c:pt>
              </c:numCache>
            </c:numRef>
          </c:val>
          <c:extLst>
            <c:ext xmlns:c16="http://schemas.microsoft.com/office/drawing/2014/chart" uri="{C3380CC4-5D6E-409C-BE32-E72D297353CC}">
              <c16:uniqueId val="{00000006-06FB-4EC5-B9F7-9D3F5B1711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66</c:v>
                </c:pt>
                <c:pt idx="3">
                  <c:v>83</c:v>
                </c:pt>
                <c:pt idx="6">
                  <c:v>118</c:v>
                </c:pt>
                <c:pt idx="9">
                  <c:v>202</c:v>
                </c:pt>
                <c:pt idx="12">
                  <c:v>198</c:v>
                </c:pt>
              </c:numCache>
            </c:numRef>
          </c:val>
          <c:extLst>
            <c:ext xmlns:c16="http://schemas.microsoft.com/office/drawing/2014/chart" uri="{C3380CC4-5D6E-409C-BE32-E72D297353CC}">
              <c16:uniqueId val="{00000007-06FB-4EC5-B9F7-9D3F5B1711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1580</c:v>
                </c:pt>
                <c:pt idx="3">
                  <c:v>1561</c:v>
                </c:pt>
                <c:pt idx="6">
                  <c:v>1546</c:v>
                </c:pt>
                <c:pt idx="9">
                  <c:v>1541</c:v>
                </c:pt>
                <c:pt idx="12">
                  <c:v>1572</c:v>
                </c:pt>
              </c:numCache>
            </c:numRef>
          </c:val>
          <c:extLst>
            <c:ext xmlns:c16="http://schemas.microsoft.com/office/drawing/2014/chart" uri="{C3380CC4-5D6E-409C-BE32-E72D297353CC}">
              <c16:uniqueId val="{00000008-06FB-4EC5-B9F7-9D3F5B1711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26</c:v>
                </c:pt>
                <c:pt idx="3">
                  <c:v>20</c:v>
                </c:pt>
                <c:pt idx="6">
                  <c:v>15</c:v>
                </c:pt>
                <c:pt idx="9">
                  <c:v>11</c:v>
                </c:pt>
                <c:pt idx="12">
                  <c:v>7</c:v>
                </c:pt>
              </c:numCache>
            </c:numRef>
          </c:val>
          <c:extLst>
            <c:ext xmlns:c16="http://schemas.microsoft.com/office/drawing/2014/chart" uri="{C3380CC4-5D6E-409C-BE32-E72D297353CC}">
              <c16:uniqueId val="{00000009-06FB-4EC5-B9F7-9D3F5B1711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3123</c:v>
                </c:pt>
                <c:pt idx="3">
                  <c:v>3115</c:v>
                </c:pt>
                <c:pt idx="6">
                  <c:v>3181</c:v>
                </c:pt>
                <c:pt idx="9">
                  <c:v>3228</c:v>
                </c:pt>
                <c:pt idx="12">
                  <c:v>3131</c:v>
                </c:pt>
              </c:numCache>
            </c:numRef>
          </c:val>
          <c:extLst>
            <c:ext xmlns:c16="http://schemas.microsoft.com/office/drawing/2014/chart" uri="{C3380CC4-5D6E-409C-BE32-E72D297353CC}">
              <c16:uniqueId val="{0000000A-06FB-4EC5-B9F7-9D3F5B1711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424</c:v>
                </c:pt>
                <c:pt idx="2">
                  <c:v>#N/A</c:v>
                </c:pt>
                <c:pt idx="3">
                  <c:v>#N/A</c:v>
                </c:pt>
                <c:pt idx="4">
                  <c:v>187</c:v>
                </c:pt>
                <c:pt idx="5">
                  <c:v>#N/A</c:v>
                </c:pt>
                <c:pt idx="6">
                  <c:v>#N/A</c:v>
                </c:pt>
                <c:pt idx="7">
                  <c:v>371</c:v>
                </c:pt>
                <c:pt idx="8">
                  <c:v>#N/A</c:v>
                </c:pt>
                <c:pt idx="9">
                  <c:v>#N/A</c:v>
                </c:pt>
                <c:pt idx="10">
                  <c:v>216</c:v>
                </c:pt>
                <c:pt idx="11">
                  <c:v>#N/A</c:v>
                </c:pt>
                <c:pt idx="12">
                  <c:v>#N/A</c:v>
                </c:pt>
                <c:pt idx="13">
                  <c:v>0</c:v>
                </c:pt>
                <c:pt idx="14">
                  <c:v>#N/A</c:v>
                </c:pt>
              </c:numCache>
            </c:numRef>
          </c:val>
          <c:smooth val="0"/>
          <c:extLst>
            <c:ext xmlns:c16="http://schemas.microsoft.com/office/drawing/2014/chart" uri="{C3380CC4-5D6E-409C-BE32-E72D297353CC}">
              <c16:uniqueId val="{0000000B-06FB-4EC5-B9F7-9D3F5B1711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590</c:v>
                </c:pt>
                <c:pt idx="1">
                  <c:v>780</c:v>
                </c:pt>
                <c:pt idx="2">
                  <c:v>980</c:v>
                </c:pt>
              </c:numCache>
            </c:numRef>
          </c:val>
          <c:extLst>
            <c:ext xmlns:c16="http://schemas.microsoft.com/office/drawing/2014/chart" uri="{C3380CC4-5D6E-409C-BE32-E72D297353CC}">
              <c16:uniqueId val="{00000000-D479-429E-A59B-32442BF72D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40</c:v>
                </c:pt>
                <c:pt idx="1">
                  <c:v>40</c:v>
                </c:pt>
                <c:pt idx="2">
                  <c:v>40</c:v>
                </c:pt>
              </c:numCache>
            </c:numRef>
          </c:val>
          <c:extLst>
            <c:ext xmlns:c16="http://schemas.microsoft.com/office/drawing/2014/chart" uri="{C3380CC4-5D6E-409C-BE32-E72D297353CC}">
              <c16:uniqueId val="{00000001-D479-429E-A59B-32442BF72D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784</c:v>
                </c:pt>
                <c:pt idx="1">
                  <c:v>813</c:v>
                </c:pt>
                <c:pt idx="2">
                  <c:v>1019</c:v>
                </c:pt>
              </c:numCache>
            </c:numRef>
          </c:val>
          <c:extLst>
            <c:ext xmlns:c16="http://schemas.microsoft.com/office/drawing/2014/chart" uri="{C3380CC4-5D6E-409C-BE32-E72D297353CC}">
              <c16:uniqueId val="{00000002-D479-429E-A59B-32442BF72D3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{8C07F8DD-8C1C-4C1B-8889-A4F2900360B7}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16E-4CC4-89AA-721ADA397E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{AC010741-6236-4EBE-B83A-67270F7BE06C}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6E-4CC4-89AA-721ADA397E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{064A7AB5-664B-4BEF-8CAE-F08A16DA043E}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6E-4CC4-89AA-721ADA397E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{3565C8F9-390A-44B2-945F-209CD58DF344}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6E-4CC4-89AA-721ADA397E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{D832CFDE-7571-4F6C-A17C-7B7A3F8B7714}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6E-4CC4-89AA-721ADA397E0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{8C9CF5EE-A950-420E-BE33-4BB1F2109502}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16E-4CC4-89AA-721ADA397E0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{B7652C30-E779-46F5-A923-E24C095AD594}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16E-4CC4-89AA-721ADA397E0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{B237709A-3C5C-4745-A8E4-ECB96FD384C1}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16E-4CC4-89AA-721ADA397E0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{866E7BB8-D172-4587-8B50-8128FC8A2358}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16E-4CC4-89AA-721ADA397E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62.5</c:v>
                </c:pt>
                <c:pt idx="8">
                  <c:v>63.8</c:v>
                </c:pt>
                <c:pt idx="16">
                  <c:v>65.8</c:v>
                </c:pt>
                <c:pt idx="24">
                  <c:v>66.599999999999994</c:v>
                </c:pt>
                <c:pt idx="32">
                  <c:v>68.599999999999994</c:v>
                </c:pt>
              </c:numCache>
            </c:numRef>
          </c:xVal>
          <c:yVal>
            <c:numRef>
              <c:f>公会計指標分析・財政指標組合せ分析表!$BP$51:$DC$51</c:f>
              <c:numCache>
                <c:formatCode>#,##0.0;"▲ "#,##0.0</c:formatCode>
                <c:ptCount val="40"/>
                <c:pt idx="0">
                  <c:v>22.1</c:v>
                </c:pt>
                <c:pt idx="8">
                  <c:v>9.8000000000000007</c:v>
                </c:pt>
                <c:pt idx="16">
                  <c:v>19.100000000000001</c:v>
                </c:pt>
                <c:pt idx="24">
                  <c:v>10.5</c:v>
                </c:pt>
              </c:numCache>
            </c:numRef>
          </c:yVal>
          <c:smooth val="0"/>
          <c:extLst>
            <c:ext xmlns:c16="http://schemas.microsoft.com/office/drawing/2014/chart" uri="{C3380CC4-5D6E-409C-BE32-E72D297353CC}">
              <c16:uniqueId val="{00000009-D16E-4CC4-89AA-721ADA397E0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{A4F795AA-63EF-4D09-9312-9736A2CBDA93}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16E-4CC4-89AA-721ADA397E0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{B7549883-B9EC-4687-9AAA-3FBC55FA29E4}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6E-4CC4-89AA-721ADA397E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{7A71D34C-7AE0-41DB-BE1C-39A0F8C7D891}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6E-4CC4-89AA-721ADA397E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{CA78931C-82AE-4DC0-A24B-AECD2A225058}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6E-4CC4-89AA-721ADA397E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{067FA74C-D281-4818-BE1F-8F8CF656EC03}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6E-4CC4-89AA-721ADA397E0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{F790F721-1BB3-4334-9C06-923A49A417B5}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16E-4CC4-89AA-721ADA397E0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{3EEA1001-A2B9-478A-8ED9-EBF844C2B078}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16E-4CC4-89AA-721ADA397E0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{E8759CB9-4CAC-4056-A163-D077BC8778E7}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16E-4CC4-89AA-721ADA397E0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{9CB57829-F5F7-4036-99CF-EA9D7F8A994F}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16E-4CC4-89AA-721ADA397E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pt idx="32">
                  <c:v>66.3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16E-4CC4-89AA-721ADA397E06}"/>
            </c:ext>
          </c:extLst>
        </c:ser>
        <c:dLbls>
          <c:showLegendKey val="0"/>
          <c:showVal val="1"/>
          <c:showCatName val="0"/>
          <c:showSerName val="0"/>
          <c:showPercent val="0"/>
          <c:showBubbleSize val="0"/>
        </c:dLbls>
        <c:axId val="46179840"/>
        <c:axId val="46181760"/>
      </c:scatterChart>
      <c:valAx>
        <c:axId val="4617984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{06BAEC7A-4662-4979-BF01-139C9E1EDFF5}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BA9-49B4-BDB1-AF2215A1E7D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{9E1DF924-68C9-4020-B06E-3FD437527E10}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A9-49B4-BDB1-AF2215A1E7D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{39F4CBFF-CFCB-4B49-A6C3-0AFFD79E38F4}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A9-49B4-BDB1-AF2215A1E7D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{41D3D382-F112-4FAF-911E-AB552D02D9AF}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A9-49B4-BDB1-AF2215A1E7D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{E3152D71-79C1-4CCD-AC6F-33676CF980AA}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A9-49B4-BDB1-AF2215A1E7D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{402A841C-47F4-4D79-85B4-7D8B55341F79}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BA9-49B4-BDB1-AF2215A1E7D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{0FC9A764-25F8-4E2C-8AEB-884DF0414D33}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BA9-49B4-BDB1-AF2215A1E7D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{90E78236-ECDB-4930-A068-E61150911152}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BA9-49B4-BDB1-AF2215A1E7D6}"/>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{1AC30F8A-502F-4F67-864B-9CD3806AFC84}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BA9-49B4-BDB1-AF2215A1E7D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7.1</c:v>
                </c:pt>
                <c:pt idx="16">
                  <c:v>6.2</c:v>
                </c:pt>
                <c:pt idx="24">
                  <c:v>5.4</c:v>
                </c:pt>
                <c:pt idx="32">
                  <c:v>5</c:v>
                </c:pt>
              </c:numCache>
            </c:numRef>
          </c:xVal>
          <c:yVal>
            <c:numRef>
              <c:f>公会計指標分析・財政指標組合せ分析表!$BP$73:$DC$73</c:f>
              <c:numCache>
                <c:formatCode>#,##0.0;"▲ "#,##0.0</c:formatCode>
                <c:ptCount val="40"/>
                <c:pt idx="0">
                  <c:v>22.1</c:v>
                </c:pt>
                <c:pt idx="8">
                  <c:v>9.8000000000000007</c:v>
                </c:pt>
                <c:pt idx="16">
                  <c:v>19.100000000000001</c:v>
                </c:pt>
                <c:pt idx="24">
                  <c:v>10.5</c:v>
                </c:pt>
              </c:numCache>
            </c:numRef>
          </c:yVal>
          <c:smooth val="0"/>
          <c:extLst>
            <c:ext xmlns:c16="http://schemas.microsoft.com/office/drawing/2014/chart" uri="{C3380CC4-5D6E-409C-BE32-E72D297353CC}">
              <c16:uniqueId val="{00000009-1BA9-49B4-BDB1-AF2215A1E7D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{C17CEFC4-5BE4-4FE3-A6A5-9FA08CB70677}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BA9-49B4-BDB1-AF2215A1E7D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{8B71C45A-C43C-492A-BB5F-C7C66CE7FC53}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A9-49B4-BDB1-AF2215A1E7D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{E03F2416-F6C7-47E7-B46D-31E3A0F34546}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A9-49B4-BDB1-AF2215A1E7D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{D8D25798-F76E-4DE2-8C05-84C2F9498603}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A9-49B4-BDB1-AF2215A1E7D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{98A83B92-FB75-420F-A969-EE6322FE76C7}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A9-49B4-BDB1-AF2215A1E7D6}"/>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{584310B9-89E7-4695-B59F-8F2C07561036}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BA9-49B4-BDB1-AF2215A1E7D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{7518F0A5-B7C9-4B76-9580-68716878F061}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BA9-49B4-BDB1-AF2215A1E7D6}"/>
                </c:ext>
              </c:extLst>
            </c:dLbl>
            <c:dLbl>
              <c:idx val="24"/>
              <c:layout>
                <c:manualLayout>
                  <c:x val="-4.490505736590121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{9795C1E4-D083-4C34-9295-E4340585D18E}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BA9-49B4-BDB1-AF2215A1E7D6}"/>
                </c:ext>
              </c:extLst>
            </c:dLbl>
            <c:dLbl>
              <c:idx val="32"/>
              <c:layout>
                <c:manualLayout>
                  <c:x val="-1.8235628084250059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{FDC39057-BC3E-4C48-BB0B-913DB695DA38}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BA9-49B4-BDB1-AF2215A1E7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BA9-49B4-BDB1-AF2215A1E7D6}"/>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C47F5820-C21C-442B-B362-EAFE0C3B3A56}"/>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FB3B3A4A-EBB1-4F0B-84CF-9695CCB2F452}"/>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分子となる元利償還金の額が、平成</a:t>
          </a:r>
          <a:r>
            <a:rPr kumimoji="1" lang="en-US" altLang="ja-JP" sz="1300">
              <a:solidFill>
                <a:sysClr val="windowText" lastClr="000000"/>
              </a:solidFill>
              <a:latin typeface="ＭＳ ゴシック" pitchFamily="49" charset="-128"/>
              <a:ea typeface="ＭＳ ゴシック" pitchFamily="49" charset="-128"/>
            </a:rPr>
            <a:t>12</a:t>
          </a:r>
          <a:r>
            <a:rPr kumimoji="1" lang="ja-JP" altLang="en-US" sz="1300">
              <a:solidFill>
                <a:sysClr val="windowText" lastClr="000000"/>
              </a:solidFill>
              <a:latin typeface="ＭＳ ゴシック" pitchFamily="49" charset="-128"/>
              <a:ea typeface="ＭＳ ゴシック" pitchFamily="49" charset="-128"/>
            </a:rPr>
            <a:t>年度借入臨時地方道整備事業債等の償還終了により減となったものもあるが、緊急防災・減災事業債等の償還開始により全体として増となった。実質公債費比率は分母となる普通交付税等の増により、前年度比で</a:t>
          </a:r>
          <a:r>
            <a:rPr kumimoji="1" lang="en-US" altLang="ja-JP" sz="1300">
              <a:solidFill>
                <a:sysClr val="windowText" lastClr="000000"/>
              </a:solidFill>
              <a:latin typeface="ＭＳ ゴシック" pitchFamily="49" charset="-128"/>
              <a:ea typeface="ＭＳ ゴシック" pitchFamily="49" charset="-128"/>
            </a:rPr>
            <a:t>0.4</a:t>
          </a:r>
          <a:r>
            <a:rPr kumimoji="1" lang="ja-JP" altLang="en-US" sz="1300">
              <a:solidFill>
                <a:sysClr val="windowText" lastClr="000000"/>
              </a:solidFill>
              <a:latin typeface="ＭＳ ゴシック" pitchFamily="49" charset="-128"/>
              <a:ea typeface="ＭＳ ゴシック" pitchFamily="49" charset="-128"/>
            </a:rPr>
            <a:t>ポイント減となった。実質公債費比率は年々減となっているが、今後、緊急防災・減災事業債、公共施設最適化事業債一の元金償還が見込まれるが、「浅川町第</a:t>
          </a:r>
          <a:r>
            <a:rPr kumimoji="1" lang="en-US" altLang="ja-JP" sz="1300">
              <a:solidFill>
                <a:sysClr val="windowText" lastClr="000000"/>
              </a:solidFill>
              <a:latin typeface="ＭＳ ゴシック" pitchFamily="49" charset="-128"/>
              <a:ea typeface="ＭＳ ゴシック" pitchFamily="49" charset="-128"/>
            </a:rPr>
            <a:t>5</a:t>
          </a:r>
          <a:r>
            <a:rPr kumimoji="1" lang="ja-JP" altLang="en-US" sz="1300">
              <a:solidFill>
                <a:sysClr val="windowText" lastClr="000000"/>
              </a:solidFill>
              <a:latin typeface="ＭＳ ゴシック" pitchFamily="49" charset="-128"/>
              <a:ea typeface="ＭＳ ゴシック" pitchFamily="49" charset="-128"/>
            </a:rPr>
            <a:t>次振興計画」のもと、地域の住民ニーズに的確に対応した事業の選択と、起債に大きく頼ることのない身の丈にあった財政運営に努める。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将来負担額の</a:t>
          </a:r>
          <a:r>
            <a:rPr kumimoji="1" lang="en-US" altLang="ja-JP" sz="1200">
              <a:solidFill>
                <a:sysClr val="windowText" lastClr="000000"/>
              </a:solidFill>
              <a:latin typeface="ＭＳ ゴシック" pitchFamily="49" charset="-128"/>
              <a:ea typeface="ＭＳ ゴシック" pitchFamily="49" charset="-128"/>
            </a:rPr>
            <a:t>59.6%</a:t>
          </a:r>
          <a:r>
            <a:rPr kumimoji="1" lang="ja-JP" altLang="en-US" sz="1200">
              <a:solidFill>
                <a:sysClr val="windowText" lastClr="000000"/>
              </a:solidFill>
              <a:latin typeface="ＭＳ ゴシック" pitchFamily="49" charset="-128"/>
              <a:ea typeface="ＭＳ ゴシック" pitchFamily="49" charset="-128"/>
            </a:rPr>
            <a:t>を占める地方債現在高の内訳としては、臨時財政対策債が将来負担額の</a:t>
          </a:r>
          <a:r>
            <a:rPr kumimoji="1" lang="en-US" altLang="ja-JP" sz="1200">
              <a:solidFill>
                <a:sysClr val="windowText" lastClr="000000"/>
              </a:solidFill>
              <a:latin typeface="ＭＳ ゴシック" pitchFamily="49" charset="-128"/>
              <a:ea typeface="ＭＳ ゴシック" pitchFamily="49" charset="-128"/>
            </a:rPr>
            <a:t>27.3%</a:t>
          </a:r>
          <a:r>
            <a:rPr kumimoji="1" lang="ja-JP" altLang="en-US" sz="1200">
              <a:solidFill>
                <a:sysClr val="windowText" lastClr="000000"/>
              </a:solidFill>
              <a:latin typeface="ＭＳ ゴシック" pitchFamily="49" charset="-128"/>
              <a:ea typeface="ＭＳ ゴシック" pitchFamily="49" charset="-128"/>
            </a:rPr>
            <a:t>を占めている。毎年借り入れている起債であり、近年は借入額より元金償還額が多い傾向があるため、今後は横ばいまたは減少する見込みである。公共施設最適化事業債については、将来負担額の</a:t>
          </a:r>
          <a:r>
            <a:rPr kumimoji="1" lang="en-US" altLang="ja-JP" sz="1200">
              <a:solidFill>
                <a:sysClr val="windowText" lastClr="000000"/>
              </a:solidFill>
              <a:latin typeface="ＭＳ ゴシック" pitchFamily="49" charset="-128"/>
              <a:ea typeface="ＭＳ ゴシック" pitchFamily="49" charset="-128"/>
            </a:rPr>
            <a:t>12.9%</a:t>
          </a:r>
          <a:r>
            <a:rPr kumimoji="1" lang="ja-JP" altLang="en-US" sz="1200">
              <a:solidFill>
                <a:sysClr val="windowText" lastClr="000000"/>
              </a:solidFill>
              <a:latin typeface="ＭＳ ゴシック" pitchFamily="49" charset="-128"/>
              <a:ea typeface="ＭＳ ゴシック" pitchFamily="49" charset="-128"/>
            </a:rPr>
            <a:t>を占めており、令和</a:t>
          </a:r>
          <a:r>
            <a:rPr kumimoji="1" lang="en-US" altLang="ja-JP" sz="1200">
              <a:solidFill>
                <a:sysClr val="windowText" lastClr="000000"/>
              </a:solidFill>
              <a:latin typeface="ＭＳ ゴシック" pitchFamily="49" charset="-128"/>
              <a:ea typeface="ＭＳ ゴシック" pitchFamily="49" charset="-128"/>
            </a:rPr>
            <a:t>4</a:t>
          </a:r>
          <a:r>
            <a:rPr kumimoji="1" lang="ja-JP" altLang="en-US" sz="1200">
              <a:solidFill>
                <a:sysClr val="windowText" lastClr="000000"/>
              </a:solidFill>
              <a:latin typeface="ＭＳ ゴシック" pitchFamily="49" charset="-128"/>
              <a:ea typeface="ＭＳ ゴシック" pitchFamily="49" charset="-128"/>
            </a:rPr>
            <a:t>年度から</a:t>
          </a:r>
          <a:r>
            <a:rPr kumimoji="1" lang="en-US" altLang="ja-JP" sz="1200">
              <a:solidFill>
                <a:sysClr val="windowText" lastClr="000000"/>
              </a:solidFill>
              <a:latin typeface="ＭＳ ゴシック" pitchFamily="49" charset="-128"/>
              <a:ea typeface="ＭＳ ゴシック" pitchFamily="49" charset="-128"/>
            </a:rPr>
            <a:t>18</a:t>
          </a:r>
          <a:r>
            <a:rPr kumimoji="1" lang="ja-JP" altLang="en-US" sz="1200">
              <a:solidFill>
                <a:sysClr val="windowText" lastClr="000000"/>
              </a:solidFill>
              <a:latin typeface="ＭＳ ゴシック" pitchFamily="49" charset="-128"/>
              <a:ea typeface="ＭＳ ゴシック" pitchFamily="49" charset="-128"/>
            </a:rPr>
            <a:t>年で償還する見通しである。充当可能基金については、財政調整基金、役場庁舎等建設基金等への積み立てにより増となった。将来負担比率については、充当可能基金額の増により皆減となった。今後の状況としては、令和</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年度においては、基金積立の増等により減少したが、今後、老朽化した公共施設の大規模改修や建替え、特定環境保全公共下水道事業による負担や災害に対する予防・対策等に要する経費の増等に対する財政負担の増加が予想されることから、今後の将来負担比率は増加傾向で推移する見込みであるため、今後も、地方債残高や将来への負担等を検討しながら身の丈に合った事業を展開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福島県浅川町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で見た場合、財政調整基金、役場庁舎等建設基金、ふれあい福祉基金が大部分を占めている。その中において予算執行に伴う財源として補填する財政調整基金については、浅川町幼保一体化施設整備事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あさかわこども園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及び宅地造成事業への貸付償還に伴う取り崩しのほか、令和元年東日本台風による災害復旧費に伴う取り崩しにより、令和元年度は△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590,000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千円となったが、令和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年度には令和元年度に施越事業として行った災害復旧事業の補助金等のうち令和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年度に交付された補助金等の余剰金を積み立てたことにより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千円増の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780,000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年度には決算の余剰金等を積み立てることにより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千円増の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980,000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役場庁舎等建設基金については、昭和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年建築で築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年以上経過した役場庁舎をはじめ老朽化した施設の建替え等のため積立てており、令和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702,827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また、その他の基金においては、同額又は積立てによる増となっており、大きな増減はない。</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年度における標準財政規模額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2,484,332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％となっており、適正規模である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％を大幅に上回っている状況であるため、適正な財政運営を図れる基金額を確保したうえで、今後の大規模な事業等に備え役場庁舎等建設基金への振替え等の検討を含め、基金積立額の精査を図ってく。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また、その他の基金についても、余剰金等を踏まえ今後の事業等実施に備え適正な積立に努める。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役場庁舎等建設基金及びふれあい福祉基金が大部分を占めており、役場庁舎等建設基金については、昭和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年建築で築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以上経過した役場庁舎をはじめ老朽化した施設の建替え等のため積立てているものである。ふれあい福祉基金については、高齢者等の在宅福祉の向上及び健康の保持に資する事業等の福祉事業のために充てる基金である。その他、定住促進住宅維持整備基金、「ふるさと創生」事業基金、ふるさと応援基金、ふるさと水と土基金、定住・移住促進住宅維持整備基金、花火の里ニュータウン汚水処理施設維持整備基金があるが、基金名称のとおり目的をもった基金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浅川町役場庁舎等建設基金に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千円の積立てを行ったことにより増加した。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2,288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千円の積立てを行ったことにより増加した。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定住・移住促進住宅維持維持整備基金に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千円の積立てを行ったことにより増加した。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森林環境譲与税基金に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千円の積立てを行ったことにより増加した。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花火の里ニュータウン汚水処理施設維持整備基金に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千円の積立てを行ったことにより増加した。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目的に沿った事業実施に向け、各基金を適正に積立て確実かつ有利な方法で運用を図るととも、事業実施となった際においても取崩し時期等適切な対応を図っていく。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財政調整基金については、浅川町幼保一体化施設整備事業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あさかわこども園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及び宅地造成事業への貸付償還に伴う取り崩しのほか、令和元年東日本台風による災害復旧費に伴う取り崩しにより、令和元年度は△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590,000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千円となったが、令和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年度には令和元年度に施越事業として行った災害復旧事業の補助金等のうち令和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年度に交付された補助金等の余剰金を積み立てたことにより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千円増の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780,000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年度には決算の余剰金等を積み立てることにより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千円増の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980,000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年度における標準財政規模額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2,484,332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％となっており、適正規模である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％を大幅に上回っている状況であるため、適正な財政運営を図れる基金額を確保したうえで、今後の大規模な事業等に備え役場庁舎等建設基金への振替え等の検討を含め、基金積立額の精査を図ってく。</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増減はない。</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今後の償還を見据え、基金の積立てを検討していく。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85B8D0F-72AD-4B2C-B7E1-E1FC11FB68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59A0E60-55D8-46CF-B634-6FEDC1B83E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54FCA1D7-FD7E-4901-9740-6C2551357A8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B7FF68F3-CA59-4EDD-A937-F66EB4C632D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BBDA1B1F-CED1-48A0-B523-7596FD0211F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CA67B18C-DE11-4B97-A625-4F3B98BF6DC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132FD01D-CED8-42B2-975E-5E0CC70965D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8864B997-2051-4267-868C-1805E80B824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C23B4983-9313-46D1-8CF2-04977E8916D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A4BDED35-ED9D-401F-BC8E-B1B9B0EE206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1C205E5D-CF82-4B5F-8CED-07D84AA7C27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AD7B0039-F27D-4DEB-B2C0-387DB89BC79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764DC3EF-8A1C-4B23-8F3D-3A06776DBEE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34F819C5-8036-456C-B659-33664E17CF7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6,152
6,117
37.43
4,100,115
3,878,336
170,736
2,484,332
3,179,172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6931AA7E-39DC-457A-8DBA-4C1A874F252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EC270B6C-672D-4AAA-B295-A21A19731E8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8D854B9B-FA01-4937-A90F-255CCEAEB51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647544B0-97E8-43C7-9345-0046EB8A1CE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59FEA31F-0423-4DC9-97F2-B177A599773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5A5FE0EB-1A5A-4E21-B075-A85A82E36F4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3E4D4159-BCD6-4FC4-99F8-2F289EE3433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3D7A7C29-77A8-4960-9FB8-9F3C2DBF6A9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6E2926D6-CD03-459C-A65F-BEE7FC0A9F3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841FC2EC-7F07-451B-97C8-9058A5B4BC7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B6A27187-1701-438C-A25C-1EEEDC17D8C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E9CD59EF-6806-4225-BBC9-3D0078E8996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D86BBF9D-92AB-4837-8B3F-B48E977B5CF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6CD019A8-6B88-405A-A52C-05BCD62F387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3463D42E-2DCD-41C2-8E97-211B69ACF53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B9D5435A-A44A-43BD-9F66-0400C33E3E6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123F3846-9CB2-4B0C-A4CF-4ED63443EE1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52B45DA6-263E-4301-A953-FFB69C01A09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12A8A070-78B9-4DD5-A9FB-E0814155E31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2378115D-01A0-4308-91C1-E0A9748E6A9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2F73710A-179D-4643-8DF1-57D6B4975387}"/>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F389DE37-CE36-46AA-9C2C-4C1D9D8DFE3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9B1AA0AC-5117-4F6C-87D2-4D07DD87DE7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8BF055F2-83C7-4364-A91A-F6F358D9727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3E964CB5-D11F-4A32-B6DB-AE4483A0475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FDEE434C-31C1-4146-9BF8-52112ECA30B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A00D09A1-8333-493E-B192-490816941E4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F17BC8B0-A6F1-4D6B-AA0A-F164734E1D4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8D0BB6E7-B5E7-464B-BF3E-CD5E877387B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63FE803A-CF92-47A7-8820-95B48811EE2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3D780596-B0C7-4AAC-AF7F-102E2ECBBE6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E388FC1B-A2EF-45BB-9803-73416399D44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363AF05A-5962-4C45-9A36-57126E3B923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4372AAF7-2512-4996-A581-402561B8DE6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69346EDA-8997-428B-84D6-A52FF92ACAD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当町の公共施設は、昭和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年代にかけて整備された施設が多いため有形固定資産減価償却率が高く、全国及び福島県平均に比べても高くなっている。平成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年に幼保一体化施設整備事業に伴い有形固定資産償却率が減少したが、いまだに高い状況が続いているので、計画的な更新を行っていく必要がある。 </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20E784C9-B53B-4B3C-B5A0-293F73F2C77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E52F0B06-3472-4677-BC7A-7688709A80E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D75CB46F-96C2-4710-AA98-8929AAFF76E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25ECB245-A484-44C0-8D0F-1DC2CFFD370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a:extLst>
            <a:ext uri="{FF2B5EF4-FFF2-40B4-BE49-F238E27FC236}">
              <a16:creationId xmlns:a16="http://schemas.microsoft.com/office/drawing/2014/main" id="{57F53F0E-0CDC-4E18-A9B4-345BEA21473D}"/>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CBD5FF42-62BB-4119-9D83-AA100DC0F26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A3109BE3-6D6F-48B6-A15F-E7538F1572A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F1D4B0AD-59F0-47A8-9A6F-D4B5C9DB0F7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AF4BCABB-1EE1-4F2B-AE51-C3E913A6D66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213046D2-10F5-4C77-BC7D-468057944A5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596AE6E9-F066-4CA9-A0E3-A89CA84B699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9EA00247-9BDA-436F-A605-31F87F6302F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F8F1F491-0B80-4EB3-8077-6DC5336CCE9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F4CDA962-485C-44B8-B00E-ABDA9D1F5F1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5EB34A46-C6CB-4EBF-A1A3-86958E940A99}"/>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EC80B949-D0D1-4B83-8CEE-5D8CE7BD721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67" name="直線コネクタ 66">
          <a:extLst>
            <a:ext uri="{FF2B5EF4-FFF2-40B4-BE49-F238E27FC236}">
              <a16:creationId xmlns:a16="http://schemas.microsoft.com/office/drawing/2014/main" id="{C08C4EA0-EC7F-4796-8DCB-DBC470F9BBE0}"/>
            </a:ext>
          </a:extLst>
        </xdr:cNvPr>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8" name="有形固定資産減価償却率最小値テキスト">
          <a:extLst>
            <a:ext uri="{FF2B5EF4-FFF2-40B4-BE49-F238E27FC236}">
              <a16:creationId xmlns:a16="http://schemas.microsoft.com/office/drawing/2014/main" id="{AF3746AF-DDAB-468D-95F8-89C23A7E24D5}"/>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9" name="直線コネクタ 68">
          <a:extLst>
            <a:ext uri="{FF2B5EF4-FFF2-40B4-BE49-F238E27FC236}">
              <a16:creationId xmlns:a16="http://schemas.microsoft.com/office/drawing/2014/main" id="{1BFA9CA9-8AA9-414A-A762-F3DF2FBF175A}"/>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70" name="有形固定資産減価償却率最大値テキスト">
          <a:extLst>
            <a:ext uri="{FF2B5EF4-FFF2-40B4-BE49-F238E27FC236}">
              <a16:creationId xmlns:a16="http://schemas.microsoft.com/office/drawing/2014/main" id="{2360C9E6-8AFB-4FE9-9ED0-09C2048384E4}"/>
            </a:ext>
          </a:extLst>
        </xdr:cNvPr>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71" name="直線コネクタ 70">
          <a:extLst>
            <a:ext uri="{FF2B5EF4-FFF2-40B4-BE49-F238E27FC236}">
              <a16:creationId xmlns:a16="http://schemas.microsoft.com/office/drawing/2014/main" id="{08F89DB6-FBD0-413E-B5A1-DFFF902F0F7F}"/>
            </a:ext>
          </a:extLst>
        </xdr:cNvPr>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31449</xdr:rowOff>
    </xdr:from>
    <xdr:ext cx="405111" cy="259045"/>
    <xdr:sp macro="" textlink="">
      <xdr:nvSpPr>
        <xdr:cNvPr id="72" name="有形固定資産減価償却率平均値テキスト">
          <a:extLst>
            <a:ext uri="{FF2B5EF4-FFF2-40B4-BE49-F238E27FC236}">
              <a16:creationId xmlns:a16="http://schemas.microsoft.com/office/drawing/2014/main" id="{CB29678B-6BBC-44F7-A3AE-11D0D9430E9C}"/>
            </a:ext>
          </a:extLst>
        </xdr:cNvPr>
        <xdr:cNvSpPr txBox="1"/>
      </xdr:nvSpPr>
      <xdr:spPr>
        <a:xfrm>
          <a:off x="4813300" y="5946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73" name="フローチャート: 判断 72">
          <a:extLst>
            <a:ext uri="{FF2B5EF4-FFF2-40B4-BE49-F238E27FC236}">
              <a16:creationId xmlns:a16="http://schemas.microsoft.com/office/drawing/2014/main" id="{6E62A599-D172-4432-9AB0-BBD83592B9C1}"/>
            </a:ext>
          </a:extLst>
        </xdr:cNvPr>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74" name="フローチャート: 判断 73">
          <a:extLst>
            <a:ext uri="{FF2B5EF4-FFF2-40B4-BE49-F238E27FC236}">
              <a16:creationId xmlns:a16="http://schemas.microsoft.com/office/drawing/2014/main" id="{77F6369A-2F02-40BF-95D0-86D862BB33CB}"/>
            </a:ext>
          </a:extLst>
        </xdr:cNvPr>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5" name="フローチャート: 判断 74">
          <a:extLst>
            <a:ext uri="{FF2B5EF4-FFF2-40B4-BE49-F238E27FC236}">
              <a16:creationId xmlns:a16="http://schemas.microsoft.com/office/drawing/2014/main" id="{7287A600-C378-4CAB-9E5F-5136ED50C525}"/>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6" name="フローチャート: 判断 75">
          <a:extLst>
            <a:ext uri="{FF2B5EF4-FFF2-40B4-BE49-F238E27FC236}">
              <a16:creationId xmlns:a16="http://schemas.microsoft.com/office/drawing/2014/main" id="{CD4FF14E-A1E5-4F53-80D8-51112EEBF53C}"/>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7" name="フローチャート: 判断 76">
          <a:extLst>
            <a:ext uri="{FF2B5EF4-FFF2-40B4-BE49-F238E27FC236}">
              <a16:creationId xmlns:a16="http://schemas.microsoft.com/office/drawing/2014/main" id="{4E10D5D7-394A-44B3-83C0-D07D8C7F8C0D}"/>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23107F8-53F6-4786-93D6-00AEC1D26FC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80E3C50-5275-4E86-A855-3BF8180BA79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0723F1D-58F9-439E-8286-D39C8213B83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18B34A4-D01C-4F72-8D40-4D40F21EB8D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A8E89893-D323-4443-A7D1-A5DD2DC486F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49953</xdr:rowOff>
    </xdr:from>
    <xdr:to>
      <xdr:col>23</xdr:col>
      <xdr:colOff>136525</xdr:colOff>
      <xdr:row>31</xdr:row>
      <xdr:rowOff>151553</xdr:rowOff>
    </xdr:to>
    <xdr:sp macro="" textlink="">
      <xdr:nvSpPr>
        <xdr:cNvPr id="83" name="楕円 82">
          <a:extLst>
            <a:ext uri="{FF2B5EF4-FFF2-40B4-BE49-F238E27FC236}">
              <a16:creationId xmlns:a16="http://schemas.microsoft.com/office/drawing/2014/main" id="{D039FA4B-7890-4E44-BFE4-A5434CB40765}"/>
            </a:ext>
          </a:extLst>
        </xdr:cNvPr>
        <xdr:cNvSpPr/>
      </xdr:nvSpPr>
      <xdr:spPr>
        <a:xfrm>
          <a:off x="4711700" y="61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28380</xdr:rowOff>
    </xdr:from>
    <xdr:ext cx="405111" cy="259045"/>
    <xdr:sp macro="" textlink="">
      <xdr:nvSpPr>
        <xdr:cNvPr id="84" name="有形固定資産減価償却率該当値テキスト">
          <a:extLst>
            <a:ext uri="{FF2B5EF4-FFF2-40B4-BE49-F238E27FC236}">
              <a16:creationId xmlns:a16="http://schemas.microsoft.com/office/drawing/2014/main" id="{59E7FFE0-3313-41F3-B27E-A9C23F8CE8FC}"/>
            </a:ext>
          </a:extLst>
        </xdr:cNvPr>
        <xdr:cNvSpPr txBox="1"/>
      </xdr:nvSpPr>
      <xdr:spPr>
        <a:xfrm>
          <a:off x="4813300" y="611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13970</xdr:rowOff>
    </xdr:from>
    <xdr:to>
      <xdr:col>19</xdr:col>
      <xdr:colOff>187325</xdr:colOff>
      <xdr:row>31</xdr:row>
      <xdr:rowOff>115570</xdr:rowOff>
    </xdr:to>
    <xdr:sp macro="" textlink="">
      <xdr:nvSpPr>
        <xdr:cNvPr id="85" name="楕円 84">
          <a:extLst>
            <a:ext uri="{FF2B5EF4-FFF2-40B4-BE49-F238E27FC236}">
              <a16:creationId xmlns:a16="http://schemas.microsoft.com/office/drawing/2014/main" id="{21B04E72-9935-4C28-8622-6633642D16A6}"/>
            </a:ext>
          </a:extLst>
        </xdr:cNvPr>
        <xdr:cNvSpPr/>
      </xdr:nvSpPr>
      <xdr:spPr>
        <a:xfrm>
          <a:off x="4000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64770</xdr:rowOff>
    </xdr:from>
    <xdr:to>
      <xdr:col>23</xdr:col>
      <xdr:colOff>85725</xdr:colOff>
      <xdr:row>31</xdr:row>
      <xdr:rowOff>100753</xdr:rowOff>
    </xdr:to>
    <xdr:cxnSp macro="">
      <xdr:nvCxnSpPr>
        <xdr:cNvPr id="86" name="直線コネクタ 85">
          <a:extLst>
            <a:ext uri="{FF2B5EF4-FFF2-40B4-BE49-F238E27FC236}">
              <a16:creationId xmlns:a16="http://schemas.microsoft.com/office/drawing/2014/main" id="{3DAE9392-DC73-4A4D-A234-B4E536F50709}"/>
            </a:ext>
          </a:extLst>
        </xdr:cNvPr>
        <xdr:cNvCxnSpPr/>
      </xdr:nvCxnSpPr>
      <xdr:spPr>
        <a:xfrm>
          <a:off x="4051300" y="6151245"/>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87" name="楕円 86">
          <a:extLst>
            <a:ext uri="{FF2B5EF4-FFF2-40B4-BE49-F238E27FC236}">
              <a16:creationId xmlns:a16="http://schemas.microsoft.com/office/drawing/2014/main" id="{CC158F9E-8E8C-41AD-8CA9-4F78D00EAB71}"/>
            </a:ext>
          </a:extLst>
        </xdr:cNvPr>
        <xdr:cNvSpPr/>
      </xdr:nvSpPr>
      <xdr:spPr>
        <a:xfrm>
          <a:off x="32385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50377</xdr:rowOff>
    </xdr:from>
    <xdr:to>
      <xdr:col>19</xdr:col>
      <xdr:colOff>136525</xdr:colOff>
      <xdr:row>31</xdr:row>
      <xdr:rowOff>64770</xdr:rowOff>
    </xdr:to>
    <xdr:cxnSp macro="">
      <xdr:nvCxnSpPr>
        <xdr:cNvPr id="88" name="直線コネクタ 87">
          <a:extLst>
            <a:ext uri="{FF2B5EF4-FFF2-40B4-BE49-F238E27FC236}">
              <a16:creationId xmlns:a16="http://schemas.microsoft.com/office/drawing/2014/main" id="{85EDA198-300F-42B4-94D6-551A0F718E2E}"/>
            </a:ext>
          </a:extLst>
        </xdr:cNvPr>
        <xdr:cNvCxnSpPr/>
      </xdr:nvCxnSpPr>
      <xdr:spPr>
        <a:xfrm>
          <a:off x="3289300" y="6136852"/>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9" name="楕円 88">
          <a:extLst>
            <a:ext uri="{FF2B5EF4-FFF2-40B4-BE49-F238E27FC236}">
              <a16:creationId xmlns:a16="http://schemas.microsoft.com/office/drawing/2014/main" id="{54C8A4FE-23E9-47A8-8911-7C65D14981FE}"/>
            </a:ext>
          </a:extLst>
        </xdr:cNvPr>
        <xdr:cNvSpPr/>
      </xdr:nvSpPr>
      <xdr:spPr>
        <a:xfrm>
          <a:off x="24765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14393</xdr:rowOff>
    </xdr:from>
    <xdr:to>
      <xdr:col>15</xdr:col>
      <xdr:colOff>136525</xdr:colOff>
      <xdr:row>31</xdr:row>
      <xdr:rowOff>50377</xdr:rowOff>
    </xdr:to>
    <xdr:cxnSp macro="">
      <xdr:nvCxnSpPr>
        <xdr:cNvPr id="90" name="直線コネクタ 89">
          <a:extLst>
            <a:ext uri="{FF2B5EF4-FFF2-40B4-BE49-F238E27FC236}">
              <a16:creationId xmlns:a16="http://schemas.microsoft.com/office/drawing/2014/main" id="{D0E61ED0-531E-4E3D-A691-19C2BBC97059}"/>
            </a:ext>
          </a:extLst>
        </xdr:cNvPr>
        <xdr:cNvCxnSpPr/>
      </xdr:nvCxnSpPr>
      <xdr:spPr>
        <a:xfrm>
          <a:off x="2527300" y="6100868"/>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111654</xdr:rowOff>
    </xdr:from>
    <xdr:to>
      <xdr:col>7</xdr:col>
      <xdr:colOff>187325</xdr:colOff>
      <xdr:row>31</xdr:row>
      <xdr:rowOff>41804</xdr:rowOff>
    </xdr:to>
    <xdr:sp macro="" textlink="">
      <xdr:nvSpPr>
        <xdr:cNvPr id="91" name="楕円 90">
          <a:extLst>
            <a:ext uri="{FF2B5EF4-FFF2-40B4-BE49-F238E27FC236}">
              <a16:creationId xmlns:a16="http://schemas.microsoft.com/office/drawing/2014/main" id="{5E86F750-287F-487E-9618-9777A4B7C29C}"/>
            </a:ext>
          </a:extLst>
        </xdr:cNvPr>
        <xdr:cNvSpPr/>
      </xdr:nvSpPr>
      <xdr:spPr>
        <a:xfrm>
          <a:off x="1714500" y="602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162454</xdr:rowOff>
    </xdr:from>
    <xdr:to>
      <xdr:col>11</xdr:col>
      <xdr:colOff>136525</xdr:colOff>
      <xdr:row>31</xdr:row>
      <xdr:rowOff>14393</xdr:rowOff>
    </xdr:to>
    <xdr:cxnSp macro="">
      <xdr:nvCxnSpPr>
        <xdr:cNvPr id="92" name="直線コネクタ 91">
          <a:extLst>
            <a:ext uri="{FF2B5EF4-FFF2-40B4-BE49-F238E27FC236}">
              <a16:creationId xmlns:a16="http://schemas.microsoft.com/office/drawing/2014/main" id="{87474366-8B4C-4F8E-BCF5-C0EB41BA5080}"/>
            </a:ext>
          </a:extLst>
        </xdr:cNvPr>
        <xdr:cNvCxnSpPr/>
      </xdr:nvCxnSpPr>
      <xdr:spPr>
        <a:xfrm>
          <a:off x="1765300" y="6077479"/>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87118</xdr:rowOff>
    </xdr:from>
    <xdr:ext cx="405111" cy="259045"/>
    <xdr:sp macro="" textlink="">
      <xdr:nvSpPr>
        <xdr:cNvPr id="93" name="n_1aveValue有形固定資産減価償却率">
          <a:extLst>
            <a:ext uri="{FF2B5EF4-FFF2-40B4-BE49-F238E27FC236}">
              <a16:creationId xmlns:a16="http://schemas.microsoft.com/office/drawing/2014/main" id="{E1D6A61F-CA69-4C9C-90A9-5CF1D83349FE}"/>
            </a:ext>
          </a:extLst>
        </xdr:cNvPr>
        <xdr:cNvSpPr txBox="1"/>
      </xdr:nvSpPr>
      <xdr:spPr>
        <a:xfrm>
          <a:off x="3836044" y="5830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94" name="n_2aveValue有形固定資産減価償却率">
          <a:extLst>
            <a:ext uri="{FF2B5EF4-FFF2-40B4-BE49-F238E27FC236}">
              <a16:creationId xmlns:a16="http://schemas.microsoft.com/office/drawing/2014/main" id="{2C4F51D5-0980-4E95-AF04-AB890C0BFA48}"/>
            </a:ext>
          </a:extLst>
        </xdr:cNvPr>
        <xdr:cNvSpPr txBox="1"/>
      </xdr:nvSpPr>
      <xdr:spPr>
        <a:xfrm>
          <a:off x="30867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5" name="n_3aveValue有形固定資産減価償却率">
          <a:extLst>
            <a:ext uri="{FF2B5EF4-FFF2-40B4-BE49-F238E27FC236}">
              <a16:creationId xmlns:a16="http://schemas.microsoft.com/office/drawing/2014/main" id="{D872CBD4-012D-4DB0-A637-222B0A81EF4B}"/>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96" name="n_4aveValue有形固定資産減価償却率">
          <a:extLst>
            <a:ext uri="{FF2B5EF4-FFF2-40B4-BE49-F238E27FC236}">
              <a16:creationId xmlns:a16="http://schemas.microsoft.com/office/drawing/2014/main" id="{1ADEB9AD-BCF6-4270-972C-49A473261389}"/>
            </a:ext>
          </a:extLst>
        </xdr:cNvPr>
        <xdr:cNvSpPr txBox="1"/>
      </xdr:nvSpPr>
      <xdr:spPr>
        <a:xfrm>
          <a:off x="1562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106697</xdr:rowOff>
    </xdr:from>
    <xdr:ext cx="405111" cy="259045"/>
    <xdr:sp macro="" textlink="">
      <xdr:nvSpPr>
        <xdr:cNvPr id="97" name="n_1mainValue有形固定資産減価償却率">
          <a:extLst>
            <a:ext uri="{FF2B5EF4-FFF2-40B4-BE49-F238E27FC236}">
              <a16:creationId xmlns:a16="http://schemas.microsoft.com/office/drawing/2014/main" id="{98234926-CF3D-4C76-9665-43776BD76935}"/>
            </a:ext>
          </a:extLst>
        </xdr:cNvPr>
        <xdr:cNvSpPr txBox="1"/>
      </xdr:nvSpPr>
      <xdr:spPr>
        <a:xfrm>
          <a:off x="38360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92304</xdr:rowOff>
    </xdr:from>
    <xdr:ext cx="405111" cy="259045"/>
    <xdr:sp macro="" textlink="">
      <xdr:nvSpPr>
        <xdr:cNvPr id="98" name="n_2mainValue有形固定資産減価償却率">
          <a:extLst>
            <a:ext uri="{FF2B5EF4-FFF2-40B4-BE49-F238E27FC236}">
              <a16:creationId xmlns:a16="http://schemas.microsoft.com/office/drawing/2014/main" id="{E9E97A07-2A79-4E37-9439-8E20FEB9E87B}"/>
            </a:ext>
          </a:extLst>
        </xdr:cNvPr>
        <xdr:cNvSpPr txBox="1"/>
      </xdr:nvSpPr>
      <xdr:spPr>
        <a:xfrm>
          <a:off x="3086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99" name="n_3mainValue有形固定資産減価償却率">
          <a:extLst>
            <a:ext uri="{FF2B5EF4-FFF2-40B4-BE49-F238E27FC236}">
              <a16:creationId xmlns:a16="http://schemas.microsoft.com/office/drawing/2014/main" id="{0CF3225A-ABA7-4583-8224-F8DB64626D56}"/>
            </a:ext>
          </a:extLst>
        </xdr:cNvPr>
        <xdr:cNvSpPr txBox="1"/>
      </xdr:nvSpPr>
      <xdr:spPr>
        <a:xfrm>
          <a:off x="2324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32931</xdr:rowOff>
    </xdr:from>
    <xdr:ext cx="405111" cy="259045"/>
    <xdr:sp macro="" textlink="">
      <xdr:nvSpPr>
        <xdr:cNvPr id="100" name="n_4mainValue有形固定資産減価償却率">
          <a:extLst>
            <a:ext uri="{FF2B5EF4-FFF2-40B4-BE49-F238E27FC236}">
              <a16:creationId xmlns:a16="http://schemas.microsoft.com/office/drawing/2014/main" id="{34554C06-DAAF-47E9-A010-802386F46DBF}"/>
            </a:ext>
          </a:extLst>
        </xdr:cNvPr>
        <xdr:cNvSpPr txBox="1"/>
      </xdr:nvSpPr>
      <xdr:spPr>
        <a:xfrm>
          <a:off x="1562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80ED4617-B4F4-45E5-B706-DCBD46D8A1A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AD485B98-8D49-47B3-AC2E-C0F0BEEBCA2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F39A8D94-950F-4CE4-82F2-3968520F082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6641B36A-F0C3-4328-9692-1B75C209739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7B2A0AC2-3A82-4CBA-8475-38265FAD420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199A8427-EF2E-4261-8187-7A6F58B3EF2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B152E4C-6500-4487-AC14-C7ED6F979E7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CCAD74B5-05A7-416B-9C32-FCEB756A368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B2B48107-4469-471A-AB58-7D360093AE3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6E8CDA05-AF3D-40AB-9682-D6C8574186F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BA2CFFF8-B271-47FC-8901-CD97800C63C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91043CF7-83C5-49CA-8AE1-8C8F1DE7A4E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6CAB74C4-5781-4745-A53C-F51259F7511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地方債現在高が借入償還期間終了に伴い年々減少しているため、債務償還比率が類似団体と同水準となっているが、今後、公共施設の更新や下水道事業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、中学校等の教育施設建設事業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による借入金の増が見込まれるため、債務償還比率の増が予想される。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B1F5CD11-328A-4902-A9F6-9D3F313056C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22F0F1AD-1EA2-458E-A066-516C58EA1D7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EA2D9ED6-3056-4A0A-AC6D-923E5378AAF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8159DBB-DB04-4E3A-8E2C-D7FFDE551FB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AB603CB6-9834-4C5B-A841-582525B027B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16D8AC8-A61E-4E04-876B-56D2D1942FC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E76EAAFA-CE57-44F7-87AA-B4214C937E7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4B0F42A9-9340-4C58-918A-9F0D4019B58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C85989A5-32D0-495B-A57B-4DAB0DD1105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F4643EEA-CD2A-4411-83C0-F3EB1D58A4E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CD98A986-EBBD-4BE7-97D4-0F3A81C5E55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D41D5A52-5DD6-4C81-AE2E-0D18DF1C977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6847588E-05CB-4AE6-92F6-E21B1377471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1C9A5EA9-B944-4F70-985B-8505B8C665A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AF596139-D624-4510-A4A9-EAA5878C51A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29" name="直線コネクタ 128">
          <a:extLst>
            <a:ext uri="{FF2B5EF4-FFF2-40B4-BE49-F238E27FC236}">
              <a16:creationId xmlns:a16="http://schemas.microsoft.com/office/drawing/2014/main" id="{DF6D36C5-CCB9-4ED5-9B70-190F8E1F53B7}"/>
            </a:ext>
          </a:extLst>
        </xdr:cNvPr>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30" name="債務償還比率最小値テキスト">
          <a:extLst>
            <a:ext uri="{FF2B5EF4-FFF2-40B4-BE49-F238E27FC236}">
              <a16:creationId xmlns:a16="http://schemas.microsoft.com/office/drawing/2014/main" id="{7EF19452-8C10-415C-BDD5-60543415B5F9}"/>
            </a:ext>
          </a:extLst>
        </xdr:cNvPr>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31" name="直線コネクタ 130">
          <a:extLst>
            <a:ext uri="{FF2B5EF4-FFF2-40B4-BE49-F238E27FC236}">
              <a16:creationId xmlns:a16="http://schemas.microsoft.com/office/drawing/2014/main" id="{F5D8F8F9-EA58-418C-88DA-185147DF7B76}"/>
            </a:ext>
          </a:extLst>
        </xdr:cNvPr>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DE58AC70-FF8D-4987-B78A-AFA52C523F3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F38F38EA-BF62-4329-A6D2-31BDECCA1A7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56955</xdr:rowOff>
    </xdr:from>
    <xdr:ext cx="469744" cy="259045"/>
    <xdr:sp macro="" textlink="">
      <xdr:nvSpPr>
        <xdr:cNvPr id="134" name="債務償還比率平均値テキスト">
          <a:extLst>
            <a:ext uri="{FF2B5EF4-FFF2-40B4-BE49-F238E27FC236}">
              <a16:creationId xmlns:a16="http://schemas.microsoft.com/office/drawing/2014/main" id="{732DBED3-B254-47DC-AB8F-DB7783D9A8C4}"/>
            </a:ext>
          </a:extLst>
        </xdr:cNvPr>
        <xdr:cNvSpPr txBox="1"/>
      </xdr:nvSpPr>
      <xdr:spPr>
        <a:xfrm>
          <a:off x="14846300" y="5629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35" name="フローチャート: 判断 134">
          <a:extLst>
            <a:ext uri="{FF2B5EF4-FFF2-40B4-BE49-F238E27FC236}">
              <a16:creationId xmlns:a16="http://schemas.microsoft.com/office/drawing/2014/main" id="{5F6B26DE-A720-4D41-9E6D-E23B5B4AE170}"/>
            </a:ext>
          </a:extLst>
        </xdr:cNvPr>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36" name="フローチャート: 判断 135">
          <a:extLst>
            <a:ext uri="{FF2B5EF4-FFF2-40B4-BE49-F238E27FC236}">
              <a16:creationId xmlns:a16="http://schemas.microsoft.com/office/drawing/2014/main" id="{13CF2610-A9FD-4933-AECE-AC46D0DA7C41}"/>
            </a:ext>
          </a:extLst>
        </xdr:cNvPr>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37" name="フローチャート: 判断 136">
          <a:extLst>
            <a:ext uri="{FF2B5EF4-FFF2-40B4-BE49-F238E27FC236}">
              <a16:creationId xmlns:a16="http://schemas.microsoft.com/office/drawing/2014/main" id="{510BD8B0-9908-4100-971B-498EF1A240E9}"/>
            </a:ext>
          </a:extLst>
        </xdr:cNvPr>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38" name="フローチャート: 判断 137">
          <a:extLst>
            <a:ext uri="{FF2B5EF4-FFF2-40B4-BE49-F238E27FC236}">
              <a16:creationId xmlns:a16="http://schemas.microsoft.com/office/drawing/2014/main" id="{2A5DDFA6-FB03-4C80-BC92-F16950D6D437}"/>
            </a:ext>
          </a:extLst>
        </xdr:cNvPr>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39" name="フローチャート: 判断 138">
          <a:extLst>
            <a:ext uri="{FF2B5EF4-FFF2-40B4-BE49-F238E27FC236}">
              <a16:creationId xmlns:a16="http://schemas.microsoft.com/office/drawing/2014/main" id="{51E01FD4-0CC5-4674-87C3-E0ABD450934E}"/>
            </a:ext>
          </a:extLst>
        </xdr:cNvPr>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8979FBC-2448-492C-A033-68C9DBC8AD1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902051F-B9BB-4E8C-8B54-9185038C0FF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492039E-3A17-46D1-9ADF-CF76B90C003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E8EE477F-B515-49E6-B955-180C23E877B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75A913C-BFD3-4AE7-AF63-9D8A9771BC2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56459</xdr:rowOff>
    </xdr:from>
    <xdr:to>
      <xdr:col>76</xdr:col>
      <xdr:colOff>73025</xdr:colOff>
      <xdr:row>28</xdr:row>
      <xdr:rowOff>158059</xdr:rowOff>
    </xdr:to>
    <xdr:sp macro="" textlink="">
      <xdr:nvSpPr>
        <xdr:cNvPr id="145" name="楕円 144">
          <a:extLst>
            <a:ext uri="{FF2B5EF4-FFF2-40B4-BE49-F238E27FC236}">
              <a16:creationId xmlns:a16="http://schemas.microsoft.com/office/drawing/2014/main" id="{A07D7DFE-1258-4DA2-B783-FE2D1680FE52}"/>
            </a:ext>
          </a:extLst>
        </xdr:cNvPr>
        <xdr:cNvSpPr/>
      </xdr:nvSpPr>
      <xdr:spPr>
        <a:xfrm>
          <a:off x="14744700" y="562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79336</xdr:rowOff>
    </xdr:from>
    <xdr:ext cx="469744" cy="259045"/>
    <xdr:sp macro="" textlink="">
      <xdr:nvSpPr>
        <xdr:cNvPr id="146" name="債務償還比率該当値テキスト">
          <a:extLst>
            <a:ext uri="{FF2B5EF4-FFF2-40B4-BE49-F238E27FC236}">
              <a16:creationId xmlns:a16="http://schemas.microsoft.com/office/drawing/2014/main" id="{E1F67EFB-C496-45B8-84C1-27889112B1CF}"/>
            </a:ext>
          </a:extLst>
        </xdr:cNvPr>
        <xdr:cNvSpPr txBox="1"/>
      </xdr:nvSpPr>
      <xdr:spPr>
        <a:xfrm>
          <a:off x="14846300" y="548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70323</xdr:rowOff>
    </xdr:from>
    <xdr:to>
      <xdr:col>72</xdr:col>
      <xdr:colOff>123825</xdr:colOff>
      <xdr:row>30</xdr:row>
      <xdr:rowOff>473</xdr:rowOff>
    </xdr:to>
    <xdr:sp macro="" textlink="">
      <xdr:nvSpPr>
        <xdr:cNvPr id="147" name="楕円 146">
          <a:extLst>
            <a:ext uri="{FF2B5EF4-FFF2-40B4-BE49-F238E27FC236}">
              <a16:creationId xmlns:a16="http://schemas.microsoft.com/office/drawing/2014/main" id="{87723900-45F0-4CB8-B817-10EEF689D1CA}"/>
            </a:ext>
          </a:extLst>
        </xdr:cNvPr>
        <xdr:cNvSpPr/>
      </xdr:nvSpPr>
      <xdr:spPr>
        <a:xfrm>
          <a:off x="14033500" y="58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107259</xdr:rowOff>
    </xdr:from>
    <xdr:to>
      <xdr:col>76</xdr:col>
      <xdr:colOff>22225</xdr:colOff>
      <xdr:row>29</xdr:row>
      <xdr:rowOff>121123</xdr:rowOff>
    </xdr:to>
    <xdr:cxnSp macro="">
      <xdr:nvCxnSpPr>
        <xdr:cNvPr id="148" name="直線コネクタ 147">
          <a:extLst>
            <a:ext uri="{FF2B5EF4-FFF2-40B4-BE49-F238E27FC236}">
              <a16:creationId xmlns:a16="http://schemas.microsoft.com/office/drawing/2014/main" id="{1DEC5402-72A6-428E-85DA-771AF114EF63}"/>
            </a:ext>
          </a:extLst>
        </xdr:cNvPr>
        <xdr:cNvCxnSpPr/>
      </xdr:nvCxnSpPr>
      <xdr:spPr>
        <a:xfrm flipV="1">
          <a:off x="14084300" y="5679384"/>
          <a:ext cx="711200" cy="18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84116</xdr:rowOff>
    </xdr:from>
    <xdr:to>
      <xdr:col>68</xdr:col>
      <xdr:colOff>123825</xdr:colOff>
      <xdr:row>30</xdr:row>
      <xdr:rowOff>14266</xdr:rowOff>
    </xdr:to>
    <xdr:sp macro="" textlink="">
      <xdr:nvSpPr>
        <xdr:cNvPr id="149" name="楕円 148">
          <a:extLst>
            <a:ext uri="{FF2B5EF4-FFF2-40B4-BE49-F238E27FC236}">
              <a16:creationId xmlns:a16="http://schemas.microsoft.com/office/drawing/2014/main" id="{E6058F25-C7FF-4586-820D-9C4DB5ABD558}"/>
            </a:ext>
          </a:extLst>
        </xdr:cNvPr>
        <xdr:cNvSpPr/>
      </xdr:nvSpPr>
      <xdr:spPr>
        <a:xfrm>
          <a:off x="13271500" y="58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121123</xdr:rowOff>
    </xdr:from>
    <xdr:to>
      <xdr:col>72</xdr:col>
      <xdr:colOff>73025</xdr:colOff>
      <xdr:row>29</xdr:row>
      <xdr:rowOff>134916</xdr:rowOff>
    </xdr:to>
    <xdr:cxnSp macro="">
      <xdr:nvCxnSpPr>
        <xdr:cNvPr id="150" name="直線コネクタ 149">
          <a:extLst>
            <a:ext uri="{FF2B5EF4-FFF2-40B4-BE49-F238E27FC236}">
              <a16:creationId xmlns:a16="http://schemas.microsoft.com/office/drawing/2014/main" id="{4F28D35F-93BD-4511-BEE1-05BF39FDEE45}"/>
            </a:ext>
          </a:extLst>
        </xdr:cNvPr>
        <xdr:cNvCxnSpPr/>
      </xdr:nvCxnSpPr>
      <xdr:spPr>
        <a:xfrm flipV="1">
          <a:off x="13322300" y="5864698"/>
          <a:ext cx="762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67684</xdr:rowOff>
    </xdr:from>
    <xdr:to>
      <xdr:col>64</xdr:col>
      <xdr:colOff>123825</xdr:colOff>
      <xdr:row>29</xdr:row>
      <xdr:rowOff>169284</xdr:rowOff>
    </xdr:to>
    <xdr:sp macro="" textlink="">
      <xdr:nvSpPr>
        <xdr:cNvPr id="151" name="楕円 150">
          <a:extLst>
            <a:ext uri="{FF2B5EF4-FFF2-40B4-BE49-F238E27FC236}">
              <a16:creationId xmlns:a16="http://schemas.microsoft.com/office/drawing/2014/main" id="{635DA11B-37A8-401A-B0D7-1174CB4AC6FB}"/>
            </a:ext>
          </a:extLst>
        </xdr:cNvPr>
        <xdr:cNvSpPr/>
      </xdr:nvSpPr>
      <xdr:spPr>
        <a:xfrm>
          <a:off x="12509500" y="581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118484</xdr:rowOff>
    </xdr:from>
    <xdr:to>
      <xdr:col>68</xdr:col>
      <xdr:colOff>73025</xdr:colOff>
      <xdr:row>29</xdr:row>
      <xdr:rowOff>134916</xdr:rowOff>
    </xdr:to>
    <xdr:cxnSp macro="">
      <xdr:nvCxnSpPr>
        <xdr:cNvPr id="152" name="直線コネクタ 151">
          <a:extLst>
            <a:ext uri="{FF2B5EF4-FFF2-40B4-BE49-F238E27FC236}">
              <a16:creationId xmlns:a16="http://schemas.microsoft.com/office/drawing/2014/main" id="{2222D124-D0AF-42CC-96AE-78C7A082606B}"/>
            </a:ext>
          </a:extLst>
        </xdr:cNvPr>
        <xdr:cNvCxnSpPr/>
      </xdr:nvCxnSpPr>
      <xdr:spPr>
        <a:xfrm>
          <a:off x="12560300" y="5862059"/>
          <a:ext cx="762000" cy="1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65885</xdr:rowOff>
    </xdr:from>
    <xdr:to>
      <xdr:col>60</xdr:col>
      <xdr:colOff>123825</xdr:colOff>
      <xdr:row>29</xdr:row>
      <xdr:rowOff>167485</xdr:rowOff>
    </xdr:to>
    <xdr:sp macro="" textlink="">
      <xdr:nvSpPr>
        <xdr:cNvPr id="153" name="楕円 152">
          <a:extLst>
            <a:ext uri="{FF2B5EF4-FFF2-40B4-BE49-F238E27FC236}">
              <a16:creationId xmlns:a16="http://schemas.microsoft.com/office/drawing/2014/main" id="{9373A96C-2F4B-4043-8A54-45D96614629E}"/>
            </a:ext>
          </a:extLst>
        </xdr:cNvPr>
        <xdr:cNvSpPr/>
      </xdr:nvSpPr>
      <xdr:spPr>
        <a:xfrm>
          <a:off x="11747500" y="58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116685</xdr:rowOff>
    </xdr:from>
    <xdr:to>
      <xdr:col>64</xdr:col>
      <xdr:colOff>73025</xdr:colOff>
      <xdr:row>29</xdr:row>
      <xdr:rowOff>118484</xdr:rowOff>
    </xdr:to>
    <xdr:cxnSp macro="">
      <xdr:nvCxnSpPr>
        <xdr:cNvPr id="154" name="直線コネクタ 153">
          <a:extLst>
            <a:ext uri="{FF2B5EF4-FFF2-40B4-BE49-F238E27FC236}">
              <a16:creationId xmlns:a16="http://schemas.microsoft.com/office/drawing/2014/main" id="{A44519D0-51E7-4B23-B882-B1EFEBEEBD09}"/>
            </a:ext>
          </a:extLst>
        </xdr:cNvPr>
        <xdr:cNvCxnSpPr/>
      </xdr:nvCxnSpPr>
      <xdr:spPr>
        <a:xfrm>
          <a:off x="11798300" y="5860260"/>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160622</xdr:rowOff>
    </xdr:from>
    <xdr:ext cx="469744" cy="259045"/>
    <xdr:sp macro="" textlink="">
      <xdr:nvSpPr>
        <xdr:cNvPr id="155" name="n_1aveValue債務償還比率">
          <a:extLst>
            <a:ext uri="{FF2B5EF4-FFF2-40B4-BE49-F238E27FC236}">
              <a16:creationId xmlns:a16="http://schemas.microsoft.com/office/drawing/2014/main" id="{74269E97-45AF-4467-B838-F7CFF70E6AB3}"/>
            </a:ext>
          </a:extLst>
        </xdr:cNvPr>
        <xdr:cNvSpPr txBox="1"/>
      </xdr:nvSpPr>
      <xdr:spPr>
        <a:xfrm>
          <a:off x="13836727" y="55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7312</xdr:rowOff>
    </xdr:from>
    <xdr:ext cx="469744" cy="259045"/>
    <xdr:sp macro="" textlink="">
      <xdr:nvSpPr>
        <xdr:cNvPr id="156" name="n_2aveValue債務償還比率">
          <a:extLst>
            <a:ext uri="{FF2B5EF4-FFF2-40B4-BE49-F238E27FC236}">
              <a16:creationId xmlns:a16="http://schemas.microsoft.com/office/drawing/2014/main" id="{D2C2D42B-1858-4092-9363-CA77C169BAF3}"/>
            </a:ext>
          </a:extLst>
        </xdr:cNvPr>
        <xdr:cNvSpPr txBox="1"/>
      </xdr:nvSpPr>
      <xdr:spPr>
        <a:xfrm>
          <a:off x="13087427" y="592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166048</xdr:rowOff>
    </xdr:from>
    <xdr:ext cx="469744" cy="259045"/>
    <xdr:sp macro="" textlink="">
      <xdr:nvSpPr>
        <xdr:cNvPr id="157" name="n_3aveValue債務償還比率">
          <a:extLst>
            <a:ext uri="{FF2B5EF4-FFF2-40B4-BE49-F238E27FC236}">
              <a16:creationId xmlns:a16="http://schemas.microsoft.com/office/drawing/2014/main" id="{CF0FED9E-EDEB-4B12-A542-83304AB74C4F}"/>
            </a:ext>
          </a:extLst>
        </xdr:cNvPr>
        <xdr:cNvSpPr txBox="1"/>
      </xdr:nvSpPr>
      <xdr:spPr>
        <a:xfrm>
          <a:off x="12325427" y="590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11511</xdr:rowOff>
    </xdr:from>
    <xdr:ext cx="469744" cy="259045"/>
    <xdr:sp macro="" textlink="">
      <xdr:nvSpPr>
        <xdr:cNvPr id="158" name="n_4aveValue債務償還比率">
          <a:extLst>
            <a:ext uri="{FF2B5EF4-FFF2-40B4-BE49-F238E27FC236}">
              <a16:creationId xmlns:a16="http://schemas.microsoft.com/office/drawing/2014/main" id="{5E0EB8D8-49C6-4BD1-A0F4-CDF3AB6A18FE}"/>
            </a:ext>
          </a:extLst>
        </xdr:cNvPr>
        <xdr:cNvSpPr txBox="1"/>
      </xdr:nvSpPr>
      <xdr:spPr>
        <a:xfrm>
          <a:off x="11563427" y="59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163050</xdr:rowOff>
    </xdr:from>
    <xdr:ext cx="469744" cy="259045"/>
    <xdr:sp macro="" textlink="">
      <xdr:nvSpPr>
        <xdr:cNvPr id="159" name="n_1mainValue債務償還比率">
          <a:extLst>
            <a:ext uri="{FF2B5EF4-FFF2-40B4-BE49-F238E27FC236}">
              <a16:creationId xmlns:a16="http://schemas.microsoft.com/office/drawing/2014/main" id="{A21463C0-B1F4-4BA5-81DE-A15B383DF995}"/>
            </a:ext>
          </a:extLst>
        </xdr:cNvPr>
        <xdr:cNvSpPr txBox="1"/>
      </xdr:nvSpPr>
      <xdr:spPr>
        <a:xfrm>
          <a:off x="13836727" y="590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30793</xdr:rowOff>
    </xdr:from>
    <xdr:ext cx="469744" cy="259045"/>
    <xdr:sp macro="" textlink="">
      <xdr:nvSpPr>
        <xdr:cNvPr id="160" name="n_2mainValue債務償還比率">
          <a:extLst>
            <a:ext uri="{FF2B5EF4-FFF2-40B4-BE49-F238E27FC236}">
              <a16:creationId xmlns:a16="http://schemas.microsoft.com/office/drawing/2014/main" id="{A3F6121C-10E1-424D-8A19-44D0667B9813}"/>
            </a:ext>
          </a:extLst>
        </xdr:cNvPr>
        <xdr:cNvSpPr txBox="1"/>
      </xdr:nvSpPr>
      <xdr:spPr>
        <a:xfrm>
          <a:off x="13087427" y="560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14361</xdr:rowOff>
    </xdr:from>
    <xdr:ext cx="469744" cy="259045"/>
    <xdr:sp macro="" textlink="">
      <xdr:nvSpPr>
        <xdr:cNvPr id="161" name="n_3mainValue債務償還比率">
          <a:extLst>
            <a:ext uri="{FF2B5EF4-FFF2-40B4-BE49-F238E27FC236}">
              <a16:creationId xmlns:a16="http://schemas.microsoft.com/office/drawing/2014/main" id="{A58A8F20-B3AE-4BD1-A4D9-1CB8D0E8D40E}"/>
            </a:ext>
          </a:extLst>
        </xdr:cNvPr>
        <xdr:cNvSpPr txBox="1"/>
      </xdr:nvSpPr>
      <xdr:spPr>
        <a:xfrm>
          <a:off x="12325427" y="558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12562</xdr:rowOff>
    </xdr:from>
    <xdr:ext cx="469744" cy="259045"/>
    <xdr:sp macro="" textlink="">
      <xdr:nvSpPr>
        <xdr:cNvPr id="162" name="n_4mainValue債務償還比率">
          <a:extLst>
            <a:ext uri="{FF2B5EF4-FFF2-40B4-BE49-F238E27FC236}">
              <a16:creationId xmlns:a16="http://schemas.microsoft.com/office/drawing/2014/main" id="{66647983-F44A-4028-B63A-F112441CEF90}"/>
            </a:ext>
          </a:extLst>
        </xdr:cNvPr>
        <xdr:cNvSpPr txBox="1"/>
      </xdr:nvSpPr>
      <xdr:spPr>
        <a:xfrm>
          <a:off x="11563427" y="55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6F508993-055B-407A-9346-D12A5FA61A7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DB93A5-FB4D-445C-B604-8D5602CD2D4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81F42BE5-3B8B-4F28-BA36-E08DCFCA78E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A05AC5B8-27D2-4FE1-9F08-14F62FB8E07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6D1FCA6D-60AE-4515-B807-51688B2FAC2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508C4C6A-FD7C-46A4-A160-AEC57CE64D5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EC5CE9C-53A8-4792-94FB-596142D8CC3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B1B468A-4A66-4E27-B827-5B22325664C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B4DC43-2C55-4DC8-9099-201E79121A2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1824D2-6422-424D-AAC4-8A243177F72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083392C-8F3C-46E2-B0A3-4A6E4EE3691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058DB4E-1A8A-4855-926B-367EABF5EAD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1300C60-39EA-418A-BFF6-894D84454D8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4C338EE-BEA0-4F9D-BE6F-A9E2457A23A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8EDFEDE-20ED-49D7-86D5-8C59F6DF702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C737C3D-1BFA-4ABF-9098-23612F71941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6,152
6,117
37.43
4,100,115
3,878,336
170,736
2,484,332
3,179,172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6FC5558-2FF9-4FD6-99BC-E4A3882D69A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1CB1C2B-4CD4-4441-B7B4-38428973DD9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761CC84-067B-4FD0-8CB3-1E44FDEAE2E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1CC4B75-AA71-48F9-BE58-348038541F7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A6362A3-FD87-4802-9F06-09759FE2E82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9E66234-68DA-4BF9-973B-E528D425FB8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7254F4B-5C69-4836-B860-072635E608F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1F7ADDC-07AA-433B-8FBF-28A63C06288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C1FEE0C-ADAF-45D9-B97B-F0CE59A34EC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120903D-DDC0-4717-9AAD-D5D68DF0282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6877899-0F09-4BF6-870E-32395752843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F48EBC9-61B6-47B5-8FA4-5C89EBCC364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85E5AFB-8BA6-4623-84C6-B192FCF3F17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0DCA71E-2627-47FD-A66D-BBAFC35213C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75937EA-83D1-48F4-BB90-96F088CD1E5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88F8145-81BC-4D2C-A9C2-36720815655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04DC605-E67E-417B-B09C-5DABF5D61C4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A2E9DBA-7CB4-4781-B072-C3C8348C190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2EB2694-CDE6-45ED-B51A-9E6E8AAE986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7401F60-03EF-4A04-803C-CFB4661F6E8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01ABE95-D837-4EB3-A706-25D308F239F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6C847DB-A2A6-46A8-8C54-E45654E47E2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1B5B11E-DA23-432A-B483-39247BA1F39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13C7C2B-D683-484E-846F-9BC97EC038E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AACAB47-4181-4877-BC2E-10953B317C2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1EB1269-133B-4796-96D5-21C8E175B98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69B05F3-6B83-4E28-AD4B-1803DA75574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4F7D2A9-27F5-405C-A626-D0355BE7B8E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C9E9372-0943-4C5D-9AF1-2C866119D3D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043467B-73B2-462C-9C53-2ACDD311EA2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D9AA110-8B91-4989-B9E5-E6122885636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A4E3D7F-F146-4677-886D-59910CD529F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6CB582C-4C8B-49CC-8DF4-BDD3014175B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3DDBBDC-3875-4F4F-B277-155FDE98734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5799638-5F64-4ED1-8AC7-39CBE6B9EDC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D6A4CE5-3B85-4C1C-8874-F7620B2ADD5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56591C1-DA93-41EB-A79F-28D59175C16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CB2EB75-A668-44EE-BB25-CA896D8F399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82267CB-1914-4252-B628-D0D9723A31D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353D315-B5EE-4354-9A79-008E49A4A38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70CA6A7-0F32-4FE8-8EA5-6C639A02987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0E3D370-B9C3-4B0C-873B-2870B928EF6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844B369-1546-4210-859F-8DBB6836CCF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A8B780F-F4FF-466B-BDB5-DE5C81E7D74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A5C2D1E-03C9-41AC-85B1-B69ADD97BED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4530DDEA-AC7C-4FFE-8154-80ABDC4C76D5}"/>
            </a:ext>
          </a:extLst>
        </xdr:cNvPr>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3DFC5C25-9C46-4FA8-A55E-40C9E53660D5}"/>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D6F7D9D2-ED7C-4861-9315-B7DDACC09930}"/>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5FA4E2C3-9F88-4D6C-BF99-F797EB8F9FE1}"/>
            </a:ext>
          </a:extLst>
        </xdr:cNvPr>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a:extLst>
            <a:ext uri="{FF2B5EF4-FFF2-40B4-BE49-F238E27FC236}">
              <a16:creationId xmlns:a16="http://schemas.microsoft.com/office/drawing/2014/main" id="{AB7E2165-7A63-40D1-ACA6-30E5265BCAE1}"/>
            </a:ext>
          </a:extLst>
        </xdr:cNvPr>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84472</xdr:rowOff>
    </xdr:from>
    <xdr:ext cx="405111" cy="259045"/>
    <xdr:sp macro="" textlink="">
      <xdr:nvSpPr>
        <xdr:cNvPr id="62" name="【道路】&#10;有形固定資産減価償却率平均値テキスト">
          <a:extLst>
            <a:ext uri="{FF2B5EF4-FFF2-40B4-BE49-F238E27FC236}">
              <a16:creationId xmlns:a16="http://schemas.microsoft.com/office/drawing/2014/main" id="{7794642C-D755-495E-8872-05016C9BC923}"/>
            </a:ext>
          </a:extLst>
        </xdr:cNvPr>
        <xdr:cNvSpPr txBox="1"/>
      </xdr:nvSpPr>
      <xdr:spPr>
        <a:xfrm>
          <a:off x="4673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a:extLst>
            <a:ext uri="{FF2B5EF4-FFF2-40B4-BE49-F238E27FC236}">
              <a16:creationId xmlns:a16="http://schemas.microsoft.com/office/drawing/2014/main" id="{83DE6CFE-BBC6-4291-8E05-5DB4133107E6}"/>
            </a:ext>
          </a:extLst>
        </xdr:cNvPr>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a:extLst>
            <a:ext uri="{FF2B5EF4-FFF2-40B4-BE49-F238E27FC236}">
              <a16:creationId xmlns:a16="http://schemas.microsoft.com/office/drawing/2014/main" id="{FD019A8D-720E-4031-8AE6-F5184AA1AC87}"/>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a:extLst>
            <a:ext uri="{FF2B5EF4-FFF2-40B4-BE49-F238E27FC236}">
              <a16:creationId xmlns:a16="http://schemas.microsoft.com/office/drawing/2014/main" id="{AF49FB2E-F46D-470C-8116-49B837F2575F}"/>
            </a:ext>
          </a:extLst>
        </xdr:cNvPr>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a:extLst>
            <a:ext uri="{FF2B5EF4-FFF2-40B4-BE49-F238E27FC236}">
              <a16:creationId xmlns:a16="http://schemas.microsoft.com/office/drawing/2014/main" id="{0D8EE2DD-32FB-4346-AFBA-39B6DBD91014}"/>
            </a:ext>
          </a:extLst>
        </xdr:cNvPr>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a:extLst>
            <a:ext uri="{FF2B5EF4-FFF2-40B4-BE49-F238E27FC236}">
              <a16:creationId xmlns:a16="http://schemas.microsoft.com/office/drawing/2014/main" id="{B10B381A-B206-44F1-BDBB-AFE37607F6DA}"/>
            </a:ext>
          </a:extLst>
        </xdr:cNvPr>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E1F444E-6F7B-48BC-9943-902ED1BA291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69B078F-9D05-496F-81CE-E41AECC11C2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E31ABD7-B7B4-48F5-A689-BA4380E03E4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A05D1C0-819B-4584-B144-7823CA4E89B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D0E3BA2-C3DB-45DD-9F93-2FA5BFF5A3D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135890</xdr:rowOff>
    </xdr:from>
    <xdr:to>
      <xdr:col>24</xdr:col>
      <xdr:colOff>114300</xdr:colOff>
      <xdr:row>39</xdr:row>
      <xdr:rowOff>66040</xdr:rowOff>
    </xdr:to>
    <xdr:sp macro="" textlink="">
      <xdr:nvSpPr>
        <xdr:cNvPr id="73" name="楕円 72">
          <a:extLst>
            <a:ext uri="{FF2B5EF4-FFF2-40B4-BE49-F238E27FC236}">
              <a16:creationId xmlns:a16="http://schemas.microsoft.com/office/drawing/2014/main" id="{B9A42204-B456-4544-A168-CA2653104D33}"/>
            </a:ext>
          </a:extLst>
        </xdr:cNvPr>
        <xdr:cNvSpPr/>
      </xdr:nvSpPr>
      <xdr:spPr>
        <a:xfrm>
          <a:off x="4584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114317</xdr:rowOff>
    </xdr:from>
    <xdr:ext cx="405111" cy="259045"/>
    <xdr:sp macro="" textlink="">
      <xdr:nvSpPr>
        <xdr:cNvPr id="74" name="【道路】&#10;有形固定資産減価償却率該当値テキスト">
          <a:extLst>
            <a:ext uri="{FF2B5EF4-FFF2-40B4-BE49-F238E27FC236}">
              <a16:creationId xmlns:a16="http://schemas.microsoft.com/office/drawing/2014/main" id="{732FEAD4-B2A9-4E7E-B9F5-AF5F67E4D54A}"/>
            </a:ext>
          </a:extLst>
        </xdr:cNvPr>
        <xdr:cNvSpPr txBox="1"/>
      </xdr:nvSpPr>
      <xdr:spPr>
        <a:xfrm>
          <a:off x="467360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99695</xdr:rowOff>
    </xdr:from>
    <xdr:to>
      <xdr:col>20</xdr:col>
      <xdr:colOff>38100</xdr:colOff>
      <xdr:row>39</xdr:row>
      <xdr:rowOff>29845</xdr:rowOff>
    </xdr:to>
    <xdr:sp macro="" textlink="">
      <xdr:nvSpPr>
        <xdr:cNvPr id="75" name="楕円 74">
          <a:extLst>
            <a:ext uri="{FF2B5EF4-FFF2-40B4-BE49-F238E27FC236}">
              <a16:creationId xmlns:a16="http://schemas.microsoft.com/office/drawing/2014/main" id="{EC65D8F5-10F7-4FB6-B5BF-C803C396BCC5}"/>
            </a:ext>
          </a:extLst>
        </xdr:cNvPr>
        <xdr:cNvSpPr/>
      </xdr:nvSpPr>
      <xdr:spPr>
        <a:xfrm>
          <a:off x="3746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150495</xdr:rowOff>
    </xdr:from>
    <xdr:to>
      <xdr:col>24</xdr:col>
      <xdr:colOff>63500</xdr:colOff>
      <xdr:row>39</xdr:row>
      <xdr:rowOff>15240</xdr:rowOff>
    </xdr:to>
    <xdr:cxnSp macro="">
      <xdr:nvCxnSpPr>
        <xdr:cNvPr id="76" name="直線コネクタ 75">
          <a:extLst>
            <a:ext uri="{FF2B5EF4-FFF2-40B4-BE49-F238E27FC236}">
              <a16:creationId xmlns:a16="http://schemas.microsoft.com/office/drawing/2014/main" id="{053E0EB1-B836-47EB-8E80-234BBC9811B7}"/>
            </a:ext>
          </a:extLst>
        </xdr:cNvPr>
        <xdr:cNvCxnSpPr/>
      </xdr:nvCxnSpPr>
      <xdr:spPr>
        <a:xfrm>
          <a:off x="3797300" y="66655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86360</xdr:rowOff>
    </xdr:from>
    <xdr:to>
      <xdr:col>15</xdr:col>
      <xdr:colOff>101600</xdr:colOff>
      <xdr:row>39</xdr:row>
      <xdr:rowOff>16510</xdr:rowOff>
    </xdr:to>
    <xdr:sp macro="" textlink="">
      <xdr:nvSpPr>
        <xdr:cNvPr id="77" name="楕円 76">
          <a:extLst>
            <a:ext uri="{FF2B5EF4-FFF2-40B4-BE49-F238E27FC236}">
              <a16:creationId xmlns:a16="http://schemas.microsoft.com/office/drawing/2014/main" id="{59A6D523-A542-4D7B-ACFA-A1E39FDA9F65}"/>
            </a:ext>
          </a:extLst>
        </xdr:cNvPr>
        <xdr:cNvSpPr/>
      </xdr:nvSpPr>
      <xdr:spPr>
        <a:xfrm>
          <a:off x="2857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137160</xdr:rowOff>
    </xdr:from>
    <xdr:to>
      <xdr:col>19</xdr:col>
      <xdr:colOff>177800</xdr:colOff>
      <xdr:row>38</xdr:row>
      <xdr:rowOff>150495</xdr:rowOff>
    </xdr:to>
    <xdr:cxnSp macro="">
      <xdr:nvCxnSpPr>
        <xdr:cNvPr id="78" name="直線コネクタ 77">
          <a:extLst>
            <a:ext uri="{FF2B5EF4-FFF2-40B4-BE49-F238E27FC236}">
              <a16:creationId xmlns:a16="http://schemas.microsoft.com/office/drawing/2014/main" id="{254F4D8C-67DE-4A5B-A1FB-703947A72CD7}"/>
            </a:ext>
          </a:extLst>
        </xdr:cNvPr>
        <xdr:cNvCxnSpPr/>
      </xdr:nvCxnSpPr>
      <xdr:spPr>
        <a:xfrm>
          <a:off x="2908300" y="665226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48260</xdr:rowOff>
    </xdr:from>
    <xdr:to>
      <xdr:col>10</xdr:col>
      <xdr:colOff>165100</xdr:colOff>
      <xdr:row>38</xdr:row>
      <xdr:rowOff>149860</xdr:rowOff>
    </xdr:to>
    <xdr:sp macro="" textlink="">
      <xdr:nvSpPr>
        <xdr:cNvPr id="79" name="楕円 78">
          <a:extLst>
            <a:ext uri="{FF2B5EF4-FFF2-40B4-BE49-F238E27FC236}">
              <a16:creationId xmlns:a16="http://schemas.microsoft.com/office/drawing/2014/main" id="{C2365A68-9E08-4AEA-9F3B-3D96C41A4F22}"/>
            </a:ext>
          </a:extLst>
        </xdr:cNvPr>
        <xdr:cNvSpPr/>
      </xdr:nvSpPr>
      <xdr:spPr>
        <a:xfrm>
          <a:off x="1968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99060</xdr:rowOff>
    </xdr:from>
    <xdr:to>
      <xdr:col>15</xdr:col>
      <xdr:colOff>50800</xdr:colOff>
      <xdr:row>38</xdr:row>
      <xdr:rowOff>137160</xdr:rowOff>
    </xdr:to>
    <xdr:cxnSp macro="">
      <xdr:nvCxnSpPr>
        <xdr:cNvPr id="80" name="直線コネクタ 79">
          <a:extLst>
            <a:ext uri="{FF2B5EF4-FFF2-40B4-BE49-F238E27FC236}">
              <a16:creationId xmlns:a16="http://schemas.microsoft.com/office/drawing/2014/main" id="{67B5A290-57EE-48E2-9449-998A1C6AB2CB}"/>
            </a:ext>
          </a:extLst>
        </xdr:cNvPr>
        <xdr:cNvCxnSpPr/>
      </xdr:nvCxnSpPr>
      <xdr:spPr>
        <a:xfrm>
          <a:off x="2019300" y="6614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15875</xdr:rowOff>
    </xdr:from>
    <xdr:to>
      <xdr:col>6</xdr:col>
      <xdr:colOff>38100</xdr:colOff>
      <xdr:row>38</xdr:row>
      <xdr:rowOff>117475</xdr:rowOff>
    </xdr:to>
    <xdr:sp macro="" textlink="">
      <xdr:nvSpPr>
        <xdr:cNvPr id="81" name="楕円 80">
          <a:extLst>
            <a:ext uri="{FF2B5EF4-FFF2-40B4-BE49-F238E27FC236}">
              <a16:creationId xmlns:a16="http://schemas.microsoft.com/office/drawing/2014/main" id="{79BCBF7E-2674-4CE2-A2AA-8688E892F71A}"/>
            </a:ext>
          </a:extLst>
        </xdr:cNvPr>
        <xdr:cNvSpPr/>
      </xdr:nvSpPr>
      <xdr:spPr>
        <a:xfrm>
          <a:off x="1079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66675</xdr:rowOff>
    </xdr:from>
    <xdr:to>
      <xdr:col>10</xdr:col>
      <xdr:colOff>114300</xdr:colOff>
      <xdr:row>38</xdr:row>
      <xdr:rowOff>99060</xdr:rowOff>
    </xdr:to>
    <xdr:cxnSp macro="">
      <xdr:nvCxnSpPr>
        <xdr:cNvPr id="82" name="直線コネクタ 81">
          <a:extLst>
            <a:ext uri="{FF2B5EF4-FFF2-40B4-BE49-F238E27FC236}">
              <a16:creationId xmlns:a16="http://schemas.microsoft.com/office/drawing/2014/main" id="{7F2ECB1F-2092-4128-8C13-2B3F39D8417B}"/>
            </a:ext>
          </a:extLst>
        </xdr:cNvPr>
        <xdr:cNvCxnSpPr/>
      </xdr:nvCxnSpPr>
      <xdr:spPr>
        <a:xfrm>
          <a:off x="1130300" y="65817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124477</xdr:rowOff>
    </xdr:from>
    <xdr:ext cx="405111" cy="259045"/>
    <xdr:sp macro="" textlink="">
      <xdr:nvSpPr>
        <xdr:cNvPr id="83" name="n_1aveValue【道路】&#10;有形固定資産減価償却率">
          <a:extLst>
            <a:ext uri="{FF2B5EF4-FFF2-40B4-BE49-F238E27FC236}">
              <a16:creationId xmlns:a16="http://schemas.microsoft.com/office/drawing/2014/main" id="{3FBE8762-5E77-40B8-B9FD-BA2AA8FD884C}"/>
            </a:ext>
          </a:extLst>
        </xdr:cNvPr>
        <xdr:cNvSpPr txBox="1"/>
      </xdr:nvSpPr>
      <xdr:spPr>
        <a:xfrm>
          <a:off x="3582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135907</xdr:rowOff>
    </xdr:from>
    <xdr:ext cx="405111" cy="259045"/>
    <xdr:sp macro="" textlink="">
      <xdr:nvSpPr>
        <xdr:cNvPr id="84" name="n_2aveValue【道路】&#10;有形固定資産減価償却率">
          <a:extLst>
            <a:ext uri="{FF2B5EF4-FFF2-40B4-BE49-F238E27FC236}">
              <a16:creationId xmlns:a16="http://schemas.microsoft.com/office/drawing/2014/main" id="{62163C13-AC17-45DB-B54B-B270B966FF10}"/>
            </a:ext>
          </a:extLst>
        </xdr:cNvPr>
        <xdr:cNvSpPr txBox="1"/>
      </xdr:nvSpPr>
      <xdr:spPr>
        <a:xfrm>
          <a:off x="2705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109237</xdr:rowOff>
    </xdr:from>
    <xdr:ext cx="405111" cy="259045"/>
    <xdr:sp macro="" textlink="">
      <xdr:nvSpPr>
        <xdr:cNvPr id="85" name="n_3aveValue【道路】&#10;有形固定資産減価償却率">
          <a:extLst>
            <a:ext uri="{FF2B5EF4-FFF2-40B4-BE49-F238E27FC236}">
              <a16:creationId xmlns:a16="http://schemas.microsoft.com/office/drawing/2014/main" id="{6AC8F0AD-0544-4A0E-B512-85A8522B5D49}"/>
            </a:ext>
          </a:extLst>
        </xdr:cNvPr>
        <xdr:cNvSpPr txBox="1"/>
      </xdr:nvSpPr>
      <xdr:spPr>
        <a:xfrm>
          <a:off x="1816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69232</xdr:rowOff>
    </xdr:from>
    <xdr:ext cx="405111" cy="259045"/>
    <xdr:sp macro="" textlink="">
      <xdr:nvSpPr>
        <xdr:cNvPr id="86" name="n_4aveValue【道路】&#10;有形固定資産減価償却率">
          <a:extLst>
            <a:ext uri="{FF2B5EF4-FFF2-40B4-BE49-F238E27FC236}">
              <a16:creationId xmlns:a16="http://schemas.microsoft.com/office/drawing/2014/main" id="{CC101E9B-BB17-4F87-897C-67933F091027}"/>
            </a:ext>
          </a:extLst>
        </xdr:cNvPr>
        <xdr:cNvSpPr txBox="1"/>
      </xdr:nvSpPr>
      <xdr:spPr>
        <a:xfrm>
          <a:off x="927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20972</xdr:rowOff>
    </xdr:from>
    <xdr:ext cx="405111" cy="259045"/>
    <xdr:sp macro="" textlink="">
      <xdr:nvSpPr>
        <xdr:cNvPr id="87" name="n_1mainValue【道路】&#10;有形固定資産減価償却率">
          <a:extLst>
            <a:ext uri="{FF2B5EF4-FFF2-40B4-BE49-F238E27FC236}">
              <a16:creationId xmlns:a16="http://schemas.microsoft.com/office/drawing/2014/main" id="{E8F39BA5-C279-4766-BD30-62D18CCDF039}"/>
            </a:ext>
          </a:extLst>
        </xdr:cNvPr>
        <xdr:cNvSpPr txBox="1"/>
      </xdr:nvSpPr>
      <xdr:spPr>
        <a:xfrm>
          <a:off x="35820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7637</xdr:rowOff>
    </xdr:from>
    <xdr:ext cx="405111" cy="259045"/>
    <xdr:sp macro="" textlink="">
      <xdr:nvSpPr>
        <xdr:cNvPr id="88" name="n_2mainValue【道路】&#10;有形固定資産減価償却率">
          <a:extLst>
            <a:ext uri="{FF2B5EF4-FFF2-40B4-BE49-F238E27FC236}">
              <a16:creationId xmlns:a16="http://schemas.microsoft.com/office/drawing/2014/main" id="{F20F0C7C-15B2-4023-9389-DFCC44DAF0B7}"/>
            </a:ext>
          </a:extLst>
        </xdr:cNvPr>
        <xdr:cNvSpPr txBox="1"/>
      </xdr:nvSpPr>
      <xdr:spPr>
        <a:xfrm>
          <a:off x="27057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9" name="n_3mainValue【道路】&#10;有形固定資産減価償却率">
          <a:extLst>
            <a:ext uri="{FF2B5EF4-FFF2-40B4-BE49-F238E27FC236}">
              <a16:creationId xmlns:a16="http://schemas.microsoft.com/office/drawing/2014/main" id="{2D2AE600-3CCF-443E-85DB-CFDC574FD75D}"/>
            </a:ext>
          </a:extLst>
        </xdr:cNvPr>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108602</xdr:rowOff>
    </xdr:from>
    <xdr:ext cx="405111" cy="259045"/>
    <xdr:sp macro="" textlink="">
      <xdr:nvSpPr>
        <xdr:cNvPr id="90" name="n_4mainValue【道路】&#10;有形固定資産減価償却率">
          <a:extLst>
            <a:ext uri="{FF2B5EF4-FFF2-40B4-BE49-F238E27FC236}">
              <a16:creationId xmlns:a16="http://schemas.microsoft.com/office/drawing/2014/main" id="{A284A9BE-D384-49E1-A0E7-D0F38994A992}"/>
            </a:ext>
          </a:extLst>
        </xdr:cNvPr>
        <xdr:cNvSpPr txBox="1"/>
      </xdr:nvSpPr>
      <xdr:spPr>
        <a:xfrm>
          <a:off x="9277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8C63862-2E06-46CD-990A-E33CF6D96F3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CCFA896-A699-46B7-9034-C2409BB1E04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1118743-D65E-4237-98E2-D788CF46CA4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444AC95-E8BA-4A96-AE98-36BC79CE469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8483987-1025-459E-B718-E4138799C78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AE432EA-2261-41E8-89A2-2F66D57268D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BCAC708-96DD-47F2-BEF4-49B013A3B75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E85F3F2-6ADF-4512-B6E5-386D3F8934B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DEBFF2D-4EC6-41E7-BE11-1F885BC4196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6B7C5F2-7EF1-49C1-AAA1-C1850D11F3A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9F5E3897-354F-4E37-8253-999CCA04886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E72F138B-3067-43FA-9038-685EC092229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22288119-78CE-4A86-B5E5-06054B40E0F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614BE024-E3EA-4140-B2C4-167738402D32}"/>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E5AE7D6D-7860-4C18-BFAC-7175B07D4C1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8D89293B-E595-4CA0-9AF3-DC44F1A980AA}"/>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685F93CD-A52F-4E67-B67A-F28AF8D5B4C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824871E8-0811-4F85-B641-938579802583}"/>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6014CCBB-BD37-4E69-97BD-92AC29BC5F1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EC06AE3F-D630-4C61-AAD7-3261BA0CA8D4}"/>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290042D0-331E-4A07-9003-AF09597E30A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A4E2AEC8-D83B-4C0A-B2AB-E3153AD4E8A8}"/>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9C5D144F-D194-41AB-AA0C-CEE3416864A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92A4F67B-C8A4-44B4-8094-9A37D8298C9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DC20A9D6-0D1A-4095-9481-E0D86541A17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a:extLst>
            <a:ext uri="{FF2B5EF4-FFF2-40B4-BE49-F238E27FC236}">
              <a16:creationId xmlns:a16="http://schemas.microsoft.com/office/drawing/2014/main" id="{AA94E655-6FE8-4F8D-B99D-24D23BCEA7BF}"/>
            </a:ext>
          </a:extLst>
        </xdr:cNvPr>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a:extLst>
            <a:ext uri="{FF2B5EF4-FFF2-40B4-BE49-F238E27FC236}">
              <a16:creationId xmlns:a16="http://schemas.microsoft.com/office/drawing/2014/main" id="{DB47B992-DAF8-44AF-BD95-8296EB32CE91}"/>
            </a:ext>
          </a:extLst>
        </xdr:cNvPr>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a:extLst>
            <a:ext uri="{FF2B5EF4-FFF2-40B4-BE49-F238E27FC236}">
              <a16:creationId xmlns:a16="http://schemas.microsoft.com/office/drawing/2014/main" id="{1C8D5440-0B47-4B29-81C3-1726926FDCEF}"/>
            </a:ext>
          </a:extLst>
        </xdr:cNvPr>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a:extLst>
            <a:ext uri="{FF2B5EF4-FFF2-40B4-BE49-F238E27FC236}">
              <a16:creationId xmlns:a16="http://schemas.microsoft.com/office/drawing/2014/main" id="{890DCF5A-7070-44A6-9593-848E7327B013}"/>
            </a:ext>
          </a:extLst>
        </xdr:cNvPr>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a:extLst>
            <a:ext uri="{FF2B5EF4-FFF2-40B4-BE49-F238E27FC236}">
              <a16:creationId xmlns:a16="http://schemas.microsoft.com/office/drawing/2014/main" id="{DA1B558F-C329-4B0C-9BD2-F500F37E71D5}"/>
            </a:ext>
          </a:extLst>
        </xdr:cNvPr>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12468</xdr:rowOff>
    </xdr:from>
    <xdr:ext cx="534377" cy="259045"/>
    <xdr:sp macro="" textlink="">
      <xdr:nvSpPr>
        <xdr:cNvPr id="121" name="【道路】&#10;一人当たり延長平均値テキスト">
          <a:extLst>
            <a:ext uri="{FF2B5EF4-FFF2-40B4-BE49-F238E27FC236}">
              <a16:creationId xmlns:a16="http://schemas.microsoft.com/office/drawing/2014/main" id="{30CD1D00-3324-4113-8DCB-9446FE867E8E}"/>
            </a:ext>
          </a:extLst>
        </xdr:cNvPr>
        <xdr:cNvSpPr txBox="1"/>
      </xdr:nvSpPr>
      <xdr:spPr>
        <a:xfrm>
          <a:off x="10515600" y="652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a:extLst>
            <a:ext uri="{FF2B5EF4-FFF2-40B4-BE49-F238E27FC236}">
              <a16:creationId xmlns:a16="http://schemas.microsoft.com/office/drawing/2014/main" id="{23FE1B67-C209-4446-82E2-43F28871919D}"/>
            </a:ext>
          </a:extLst>
        </xdr:cNvPr>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23" name="フローチャート: 判断 122">
          <a:extLst>
            <a:ext uri="{FF2B5EF4-FFF2-40B4-BE49-F238E27FC236}">
              <a16:creationId xmlns:a16="http://schemas.microsoft.com/office/drawing/2014/main" id="{D723D395-1A94-48D4-86EF-DC32108EEE3B}"/>
            </a:ext>
          </a:extLst>
        </xdr:cNvPr>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24" name="フローチャート: 判断 123">
          <a:extLst>
            <a:ext uri="{FF2B5EF4-FFF2-40B4-BE49-F238E27FC236}">
              <a16:creationId xmlns:a16="http://schemas.microsoft.com/office/drawing/2014/main" id="{C500F077-BA89-4FFA-9E52-AEAAE802F7AE}"/>
            </a:ext>
          </a:extLst>
        </xdr:cNvPr>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25" name="フローチャート: 判断 124">
          <a:extLst>
            <a:ext uri="{FF2B5EF4-FFF2-40B4-BE49-F238E27FC236}">
              <a16:creationId xmlns:a16="http://schemas.microsoft.com/office/drawing/2014/main" id="{0D3D9069-A34A-48E6-BA5A-BE7D92ECB709}"/>
            </a:ext>
          </a:extLst>
        </xdr:cNvPr>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26" name="フローチャート: 判断 125">
          <a:extLst>
            <a:ext uri="{FF2B5EF4-FFF2-40B4-BE49-F238E27FC236}">
              <a16:creationId xmlns:a16="http://schemas.microsoft.com/office/drawing/2014/main" id="{A61CB435-EC62-4F8C-A992-227ED49EAA2A}"/>
            </a:ext>
          </a:extLst>
        </xdr:cNvPr>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D8E5094-8D9A-463F-A4A2-85F965A7939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031A720-7152-4397-BF1C-D31EF5ADB5F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4D3179D-D8DB-4A50-BDCB-56551FB4DD4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EA8C212-5699-4336-9D3C-0FADD25D6BD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95E6D49-4FCC-4FD2-92B9-B44461146CD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167198</xdr:rowOff>
    </xdr:from>
    <xdr:to>
      <xdr:col>55</xdr:col>
      <xdr:colOff>50800</xdr:colOff>
      <xdr:row>40</xdr:row>
      <xdr:rowOff>97348</xdr:rowOff>
    </xdr:to>
    <xdr:sp macro="" textlink="">
      <xdr:nvSpPr>
        <xdr:cNvPr id="132" name="楕円 131">
          <a:extLst>
            <a:ext uri="{FF2B5EF4-FFF2-40B4-BE49-F238E27FC236}">
              <a16:creationId xmlns:a16="http://schemas.microsoft.com/office/drawing/2014/main" id="{4993D3C7-7805-4D2B-A174-90BE169FDAED}"/>
            </a:ext>
          </a:extLst>
        </xdr:cNvPr>
        <xdr:cNvSpPr/>
      </xdr:nvSpPr>
      <xdr:spPr>
        <a:xfrm>
          <a:off x="10426700" y="685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145625</xdr:rowOff>
    </xdr:from>
    <xdr:ext cx="534377" cy="259045"/>
    <xdr:sp macro="" textlink="">
      <xdr:nvSpPr>
        <xdr:cNvPr id="133" name="【道路】&#10;一人当たり延長該当値テキスト">
          <a:extLst>
            <a:ext uri="{FF2B5EF4-FFF2-40B4-BE49-F238E27FC236}">
              <a16:creationId xmlns:a16="http://schemas.microsoft.com/office/drawing/2014/main" id="{CCD13349-AE69-47B8-8A07-D7EE79407534}"/>
            </a:ext>
          </a:extLst>
        </xdr:cNvPr>
        <xdr:cNvSpPr txBox="1"/>
      </xdr:nvSpPr>
      <xdr:spPr>
        <a:xfrm>
          <a:off x="10515600" y="683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1724</xdr:rowOff>
    </xdr:from>
    <xdr:to>
      <xdr:col>50</xdr:col>
      <xdr:colOff>165100</xdr:colOff>
      <xdr:row>40</xdr:row>
      <xdr:rowOff>103324</xdr:rowOff>
    </xdr:to>
    <xdr:sp macro="" textlink="">
      <xdr:nvSpPr>
        <xdr:cNvPr id="134" name="楕円 133">
          <a:extLst>
            <a:ext uri="{FF2B5EF4-FFF2-40B4-BE49-F238E27FC236}">
              <a16:creationId xmlns:a16="http://schemas.microsoft.com/office/drawing/2014/main" id="{68D7CE2F-F159-4906-8517-C1A1B2CEFF5E}"/>
            </a:ext>
          </a:extLst>
        </xdr:cNvPr>
        <xdr:cNvSpPr/>
      </xdr:nvSpPr>
      <xdr:spPr>
        <a:xfrm>
          <a:off x="9588500" y="685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46548</xdr:rowOff>
    </xdr:from>
    <xdr:to>
      <xdr:col>55</xdr:col>
      <xdr:colOff>0</xdr:colOff>
      <xdr:row>40</xdr:row>
      <xdr:rowOff>52524</xdr:rowOff>
    </xdr:to>
    <xdr:cxnSp macro="">
      <xdr:nvCxnSpPr>
        <xdr:cNvPr id="135" name="直線コネクタ 134">
          <a:extLst>
            <a:ext uri="{FF2B5EF4-FFF2-40B4-BE49-F238E27FC236}">
              <a16:creationId xmlns:a16="http://schemas.microsoft.com/office/drawing/2014/main" id="{9A7969C4-BFAB-4070-B244-AC3AF004EAD7}"/>
            </a:ext>
          </a:extLst>
        </xdr:cNvPr>
        <xdr:cNvCxnSpPr/>
      </xdr:nvCxnSpPr>
      <xdr:spPr>
        <a:xfrm flipV="1">
          <a:off x="9639300" y="6904548"/>
          <a:ext cx="8382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7977</xdr:rowOff>
    </xdr:from>
    <xdr:to>
      <xdr:col>46</xdr:col>
      <xdr:colOff>38100</xdr:colOff>
      <xdr:row>40</xdr:row>
      <xdr:rowOff>109577</xdr:rowOff>
    </xdr:to>
    <xdr:sp macro="" textlink="">
      <xdr:nvSpPr>
        <xdr:cNvPr id="136" name="楕円 135">
          <a:extLst>
            <a:ext uri="{FF2B5EF4-FFF2-40B4-BE49-F238E27FC236}">
              <a16:creationId xmlns:a16="http://schemas.microsoft.com/office/drawing/2014/main" id="{670A4D7C-253B-41F1-ABDD-300B8B2279AE}"/>
            </a:ext>
          </a:extLst>
        </xdr:cNvPr>
        <xdr:cNvSpPr/>
      </xdr:nvSpPr>
      <xdr:spPr>
        <a:xfrm>
          <a:off x="8699500" y="686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52524</xdr:rowOff>
    </xdr:from>
    <xdr:to>
      <xdr:col>50</xdr:col>
      <xdr:colOff>114300</xdr:colOff>
      <xdr:row>40</xdr:row>
      <xdr:rowOff>58777</xdr:rowOff>
    </xdr:to>
    <xdr:cxnSp macro="">
      <xdr:nvCxnSpPr>
        <xdr:cNvPr id="137" name="直線コネクタ 136">
          <a:extLst>
            <a:ext uri="{FF2B5EF4-FFF2-40B4-BE49-F238E27FC236}">
              <a16:creationId xmlns:a16="http://schemas.microsoft.com/office/drawing/2014/main" id="{DAFC37C3-CC99-4EBA-8077-95C52C659289}"/>
            </a:ext>
          </a:extLst>
        </xdr:cNvPr>
        <xdr:cNvCxnSpPr/>
      </xdr:nvCxnSpPr>
      <xdr:spPr>
        <a:xfrm flipV="1">
          <a:off x="8750300" y="6910524"/>
          <a:ext cx="889000" cy="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13774</xdr:rowOff>
    </xdr:from>
    <xdr:to>
      <xdr:col>41</xdr:col>
      <xdr:colOff>101600</xdr:colOff>
      <xdr:row>40</xdr:row>
      <xdr:rowOff>115374</xdr:rowOff>
    </xdr:to>
    <xdr:sp macro="" textlink="">
      <xdr:nvSpPr>
        <xdr:cNvPr id="138" name="楕円 137">
          <a:extLst>
            <a:ext uri="{FF2B5EF4-FFF2-40B4-BE49-F238E27FC236}">
              <a16:creationId xmlns:a16="http://schemas.microsoft.com/office/drawing/2014/main" id="{CF6EA606-6865-475A-8343-9928BC7A3996}"/>
            </a:ext>
          </a:extLst>
        </xdr:cNvPr>
        <xdr:cNvSpPr/>
      </xdr:nvSpPr>
      <xdr:spPr>
        <a:xfrm>
          <a:off x="7810500" y="687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58777</xdr:rowOff>
    </xdr:from>
    <xdr:to>
      <xdr:col>45</xdr:col>
      <xdr:colOff>177800</xdr:colOff>
      <xdr:row>40</xdr:row>
      <xdr:rowOff>64574</xdr:rowOff>
    </xdr:to>
    <xdr:cxnSp macro="">
      <xdr:nvCxnSpPr>
        <xdr:cNvPr id="139" name="直線コネクタ 138">
          <a:extLst>
            <a:ext uri="{FF2B5EF4-FFF2-40B4-BE49-F238E27FC236}">
              <a16:creationId xmlns:a16="http://schemas.microsoft.com/office/drawing/2014/main" id="{9DF0172A-8A20-4162-B28A-065F485E4AFB}"/>
            </a:ext>
          </a:extLst>
        </xdr:cNvPr>
        <xdr:cNvCxnSpPr/>
      </xdr:nvCxnSpPr>
      <xdr:spPr>
        <a:xfrm flipV="1">
          <a:off x="7861300" y="6916777"/>
          <a:ext cx="889000" cy="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20501</xdr:rowOff>
    </xdr:from>
    <xdr:to>
      <xdr:col>36</xdr:col>
      <xdr:colOff>165100</xdr:colOff>
      <xdr:row>40</xdr:row>
      <xdr:rowOff>122101</xdr:rowOff>
    </xdr:to>
    <xdr:sp macro="" textlink="">
      <xdr:nvSpPr>
        <xdr:cNvPr id="140" name="楕円 139">
          <a:extLst>
            <a:ext uri="{FF2B5EF4-FFF2-40B4-BE49-F238E27FC236}">
              <a16:creationId xmlns:a16="http://schemas.microsoft.com/office/drawing/2014/main" id="{F1BFE182-AC5A-4BE7-A1AC-F6B21F0148CF}"/>
            </a:ext>
          </a:extLst>
        </xdr:cNvPr>
        <xdr:cNvSpPr/>
      </xdr:nvSpPr>
      <xdr:spPr>
        <a:xfrm>
          <a:off x="6921500" y="68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64574</xdr:rowOff>
    </xdr:from>
    <xdr:to>
      <xdr:col>41</xdr:col>
      <xdr:colOff>50800</xdr:colOff>
      <xdr:row>40</xdr:row>
      <xdr:rowOff>71301</xdr:rowOff>
    </xdr:to>
    <xdr:cxnSp macro="">
      <xdr:nvCxnSpPr>
        <xdr:cNvPr id="141" name="直線コネクタ 140">
          <a:extLst>
            <a:ext uri="{FF2B5EF4-FFF2-40B4-BE49-F238E27FC236}">
              <a16:creationId xmlns:a16="http://schemas.microsoft.com/office/drawing/2014/main" id="{4AD17732-0D1B-4D3B-AB25-2602BA4BB4C4}"/>
            </a:ext>
          </a:extLst>
        </xdr:cNvPr>
        <xdr:cNvCxnSpPr/>
      </xdr:nvCxnSpPr>
      <xdr:spPr>
        <a:xfrm flipV="1">
          <a:off x="6972300" y="6922574"/>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115099</xdr:rowOff>
    </xdr:from>
    <xdr:ext cx="534377" cy="259045"/>
    <xdr:sp macro="" textlink="">
      <xdr:nvSpPr>
        <xdr:cNvPr id="142" name="n_1aveValue【道路】&#10;一人当たり延長">
          <a:extLst>
            <a:ext uri="{FF2B5EF4-FFF2-40B4-BE49-F238E27FC236}">
              <a16:creationId xmlns:a16="http://schemas.microsoft.com/office/drawing/2014/main" id="{45FCB8B6-8242-4DCC-B2F8-6A8406D44B16}"/>
            </a:ext>
          </a:extLst>
        </xdr:cNvPr>
        <xdr:cNvSpPr txBox="1"/>
      </xdr:nvSpPr>
      <xdr:spPr>
        <a:xfrm>
          <a:off x="9359411" y="64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159284</xdr:rowOff>
    </xdr:from>
    <xdr:ext cx="534377" cy="259045"/>
    <xdr:sp macro="" textlink="">
      <xdr:nvSpPr>
        <xdr:cNvPr id="143" name="n_2aveValue【道路】&#10;一人当たり延長">
          <a:extLst>
            <a:ext uri="{FF2B5EF4-FFF2-40B4-BE49-F238E27FC236}">
              <a16:creationId xmlns:a16="http://schemas.microsoft.com/office/drawing/2014/main" id="{49271EAA-9EAC-4B4E-813B-B6CF1A314F68}"/>
            </a:ext>
          </a:extLst>
        </xdr:cNvPr>
        <xdr:cNvSpPr txBox="1"/>
      </xdr:nvSpPr>
      <xdr:spPr>
        <a:xfrm>
          <a:off x="8483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11103</xdr:rowOff>
    </xdr:from>
    <xdr:ext cx="534377" cy="259045"/>
    <xdr:sp macro="" textlink="">
      <xdr:nvSpPr>
        <xdr:cNvPr id="144" name="n_3aveValue【道路】&#10;一人当たり延長">
          <a:extLst>
            <a:ext uri="{FF2B5EF4-FFF2-40B4-BE49-F238E27FC236}">
              <a16:creationId xmlns:a16="http://schemas.microsoft.com/office/drawing/2014/main" id="{571C9225-C2DE-4413-BD59-99A3D595C47A}"/>
            </a:ext>
          </a:extLst>
        </xdr:cNvPr>
        <xdr:cNvSpPr txBox="1"/>
      </xdr:nvSpPr>
      <xdr:spPr>
        <a:xfrm>
          <a:off x="7594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164967</xdr:rowOff>
    </xdr:from>
    <xdr:ext cx="534377" cy="259045"/>
    <xdr:sp macro="" textlink="">
      <xdr:nvSpPr>
        <xdr:cNvPr id="145" name="n_4aveValue【道路】&#10;一人当たり延長">
          <a:extLst>
            <a:ext uri="{FF2B5EF4-FFF2-40B4-BE49-F238E27FC236}">
              <a16:creationId xmlns:a16="http://schemas.microsoft.com/office/drawing/2014/main" id="{6F1A2280-C8ED-4C51-9996-5A60342864DE}"/>
            </a:ext>
          </a:extLst>
        </xdr:cNvPr>
        <xdr:cNvSpPr txBox="1"/>
      </xdr:nvSpPr>
      <xdr:spPr>
        <a:xfrm>
          <a:off x="6705111" y="65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94451</xdr:rowOff>
    </xdr:from>
    <xdr:ext cx="534377" cy="259045"/>
    <xdr:sp macro="" textlink="">
      <xdr:nvSpPr>
        <xdr:cNvPr id="146" name="n_1mainValue【道路】&#10;一人当たり延長">
          <a:extLst>
            <a:ext uri="{FF2B5EF4-FFF2-40B4-BE49-F238E27FC236}">
              <a16:creationId xmlns:a16="http://schemas.microsoft.com/office/drawing/2014/main" id="{83C9AAB7-77F5-48E3-BE14-CAB8C08677B3}"/>
            </a:ext>
          </a:extLst>
        </xdr:cNvPr>
        <xdr:cNvSpPr txBox="1"/>
      </xdr:nvSpPr>
      <xdr:spPr>
        <a:xfrm>
          <a:off x="9359411" y="695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100704</xdr:rowOff>
    </xdr:from>
    <xdr:ext cx="534377" cy="259045"/>
    <xdr:sp macro="" textlink="">
      <xdr:nvSpPr>
        <xdr:cNvPr id="147" name="n_2mainValue【道路】&#10;一人当たり延長">
          <a:extLst>
            <a:ext uri="{FF2B5EF4-FFF2-40B4-BE49-F238E27FC236}">
              <a16:creationId xmlns:a16="http://schemas.microsoft.com/office/drawing/2014/main" id="{CF0F975A-D161-4F6D-B4D9-8B5E58FA5672}"/>
            </a:ext>
          </a:extLst>
        </xdr:cNvPr>
        <xdr:cNvSpPr txBox="1"/>
      </xdr:nvSpPr>
      <xdr:spPr>
        <a:xfrm>
          <a:off x="8483111" y="695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106501</xdr:rowOff>
    </xdr:from>
    <xdr:ext cx="534377" cy="259045"/>
    <xdr:sp macro="" textlink="">
      <xdr:nvSpPr>
        <xdr:cNvPr id="148" name="n_3mainValue【道路】&#10;一人当たり延長">
          <a:extLst>
            <a:ext uri="{FF2B5EF4-FFF2-40B4-BE49-F238E27FC236}">
              <a16:creationId xmlns:a16="http://schemas.microsoft.com/office/drawing/2014/main" id="{47C357DA-5738-4AB4-A20C-64B3B1AEE9BE}"/>
            </a:ext>
          </a:extLst>
        </xdr:cNvPr>
        <xdr:cNvSpPr txBox="1"/>
      </xdr:nvSpPr>
      <xdr:spPr>
        <a:xfrm>
          <a:off x="7594111" y="696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113228</xdr:rowOff>
    </xdr:from>
    <xdr:ext cx="534377" cy="259045"/>
    <xdr:sp macro="" textlink="">
      <xdr:nvSpPr>
        <xdr:cNvPr id="149" name="n_4mainValue【道路】&#10;一人当たり延長">
          <a:extLst>
            <a:ext uri="{FF2B5EF4-FFF2-40B4-BE49-F238E27FC236}">
              <a16:creationId xmlns:a16="http://schemas.microsoft.com/office/drawing/2014/main" id="{B7D75026-4B1A-4FF1-BCDC-EE36979E9C54}"/>
            </a:ext>
          </a:extLst>
        </xdr:cNvPr>
        <xdr:cNvSpPr txBox="1"/>
      </xdr:nvSpPr>
      <xdr:spPr>
        <a:xfrm>
          <a:off x="6705111" y="697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3C1D65E-EB49-4ED5-940F-46A8246C772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3B60C58A-14B0-4434-A0BA-136AF3094BE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3C04D5DB-8215-46CD-975E-4C6CE480575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8F70F87E-8BB6-40CF-8411-63B57AE48FD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2908413C-8032-4AB1-9B94-3A603CCA8AE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87E8851D-7E2D-493D-B13B-84D5866D04B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35640868-9115-4236-8268-A827BB7D9F7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B2AAE73-EFD6-4C6E-A55D-859EBC474E6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DFF4B2BF-2D01-43CF-9499-A17518211DF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5C815359-FD7F-478C-B6F0-B1184249F29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82A91667-C1A5-4001-B77D-9C2802F0260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259C7943-B935-4412-B97C-95D8AF4A367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C31E315A-9F53-464A-BBA5-72FD884AC2E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2503FF91-77ED-4EF7-8ECE-FE987C1E0C3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2EC4B034-0E0C-452D-A03F-221F864038B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93733C8B-B7AF-4174-A644-22CFC912681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14ED7520-CEC4-4A5A-A449-5BAA4F49486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C0C8BD04-B200-4A89-9800-31BA6753990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BB45C9D7-EF87-4769-A091-BFE96D002A6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A1F101B7-756C-4C8B-8268-58A6A677E5F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40B45E4C-6C42-4EFF-956A-763141C57CC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EED76A87-E076-49C1-8455-C99368C8EC5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E5A24447-50F0-446B-9FA9-CB96A84CC89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8C7F7BE2-01A9-451D-B8D9-9CEA9A98ACC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3FBE0266-F37C-4F16-BBBE-6F74FC7EBBC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5" name="直線コネクタ 174">
          <a:extLst>
            <a:ext uri="{FF2B5EF4-FFF2-40B4-BE49-F238E27FC236}">
              <a16:creationId xmlns:a16="http://schemas.microsoft.com/office/drawing/2014/main" id="{6FCAC72A-E75E-4062-9784-2199AC143102}"/>
            </a:ext>
          </a:extLst>
        </xdr:cNvPr>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5A5EB7FC-E120-4412-9484-78B5D7C2A7D5}"/>
            </a:ext>
          </a:extLst>
        </xdr:cNvPr>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a:extLst>
            <a:ext uri="{FF2B5EF4-FFF2-40B4-BE49-F238E27FC236}">
              <a16:creationId xmlns:a16="http://schemas.microsoft.com/office/drawing/2014/main" id="{8397F11E-D570-464E-A373-EF7681C00520}"/>
            </a:ext>
          </a:extLst>
        </xdr:cNvPr>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E965F678-9D06-42F0-85FD-46CE63821A97}"/>
            </a:ext>
          </a:extLst>
        </xdr:cNvPr>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9" name="直線コネクタ 178">
          <a:extLst>
            <a:ext uri="{FF2B5EF4-FFF2-40B4-BE49-F238E27FC236}">
              <a16:creationId xmlns:a16="http://schemas.microsoft.com/office/drawing/2014/main" id="{9C4FD19B-7BD2-4543-949D-2BC58663EBC8}"/>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69F210CC-DD74-4349-85DA-59B4518A6EFE}"/>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1" name="フローチャート: 判断 180">
          <a:extLst>
            <a:ext uri="{FF2B5EF4-FFF2-40B4-BE49-F238E27FC236}">
              <a16:creationId xmlns:a16="http://schemas.microsoft.com/office/drawing/2014/main" id="{87B26BA1-9A16-49F7-BBFC-CBA75EA9115C}"/>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2" name="フローチャート: 判断 181">
          <a:extLst>
            <a:ext uri="{FF2B5EF4-FFF2-40B4-BE49-F238E27FC236}">
              <a16:creationId xmlns:a16="http://schemas.microsoft.com/office/drawing/2014/main" id="{092C845D-29DA-406F-8027-E9217ED52AAF}"/>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3" name="フローチャート: 判断 182">
          <a:extLst>
            <a:ext uri="{FF2B5EF4-FFF2-40B4-BE49-F238E27FC236}">
              <a16:creationId xmlns:a16="http://schemas.microsoft.com/office/drawing/2014/main" id="{C1D9B831-03D2-459A-BC56-87D47F7FC3D7}"/>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84" name="フローチャート: 判断 183">
          <a:extLst>
            <a:ext uri="{FF2B5EF4-FFF2-40B4-BE49-F238E27FC236}">
              <a16:creationId xmlns:a16="http://schemas.microsoft.com/office/drawing/2014/main" id="{6E0EB6E7-D50E-4C23-BD99-236C851B04CA}"/>
            </a:ext>
          </a:extLst>
        </xdr:cNvPr>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5" name="フローチャート: 判断 184">
          <a:extLst>
            <a:ext uri="{FF2B5EF4-FFF2-40B4-BE49-F238E27FC236}">
              <a16:creationId xmlns:a16="http://schemas.microsoft.com/office/drawing/2014/main" id="{0DA60CBA-5FB0-42E7-90F3-FFD8898DF9CF}"/>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10EFE8B-BF6B-414E-B591-2A78F5A6510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F394BED-7058-4513-96E4-0080AB24E1D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6ACDA4F-5E70-49E9-86D4-3C3493C687F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9559F82-65A0-43B2-BE77-3DBC873304B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D4265DD-8CDE-4EDD-8E23-7FBBDED014C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91" name="楕円 190">
          <a:extLst>
            <a:ext uri="{FF2B5EF4-FFF2-40B4-BE49-F238E27FC236}">
              <a16:creationId xmlns:a16="http://schemas.microsoft.com/office/drawing/2014/main" id="{FBEE7B3A-DEFC-410F-B821-C90673DCFFB4}"/>
            </a:ext>
          </a:extLst>
        </xdr:cNvPr>
        <xdr:cNvSpPr/>
      </xdr:nvSpPr>
      <xdr:spPr>
        <a:xfrm>
          <a:off x="45847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96174</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A0601699-4C46-4879-AC1C-74B6FBD4A09E}"/>
            </a:ext>
          </a:extLst>
        </xdr:cNvPr>
        <xdr:cNvSpPr txBox="1"/>
      </xdr:nvSpPr>
      <xdr:spPr>
        <a:xfrm>
          <a:off x="4673600" y="10211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40640</xdr:rowOff>
    </xdr:from>
    <xdr:to>
      <xdr:col>20</xdr:col>
      <xdr:colOff>38100</xdr:colOff>
      <xdr:row>60</xdr:row>
      <xdr:rowOff>142240</xdr:rowOff>
    </xdr:to>
    <xdr:sp macro="" textlink="">
      <xdr:nvSpPr>
        <xdr:cNvPr id="193" name="楕円 192">
          <a:extLst>
            <a:ext uri="{FF2B5EF4-FFF2-40B4-BE49-F238E27FC236}">
              <a16:creationId xmlns:a16="http://schemas.microsoft.com/office/drawing/2014/main" id="{E7D3BCE6-1F22-4F90-8876-419A7AEC5BBF}"/>
            </a:ext>
          </a:extLst>
        </xdr:cNvPr>
        <xdr:cNvSpPr/>
      </xdr:nvSpPr>
      <xdr:spPr>
        <a:xfrm>
          <a:off x="3746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91440</xdr:rowOff>
    </xdr:from>
    <xdr:to>
      <xdr:col>24</xdr:col>
      <xdr:colOff>63500</xdr:colOff>
      <xdr:row>60</xdr:row>
      <xdr:rowOff>124097</xdr:rowOff>
    </xdr:to>
    <xdr:cxnSp macro="">
      <xdr:nvCxnSpPr>
        <xdr:cNvPr id="194" name="直線コネクタ 193">
          <a:extLst>
            <a:ext uri="{FF2B5EF4-FFF2-40B4-BE49-F238E27FC236}">
              <a16:creationId xmlns:a16="http://schemas.microsoft.com/office/drawing/2014/main" id="{7E6525F7-422E-4A40-8BED-E9039DF4C232}"/>
            </a:ext>
          </a:extLst>
        </xdr:cNvPr>
        <xdr:cNvCxnSpPr/>
      </xdr:nvCxnSpPr>
      <xdr:spPr>
        <a:xfrm>
          <a:off x="3797300" y="1037844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84727</xdr:rowOff>
    </xdr:from>
    <xdr:to>
      <xdr:col>15</xdr:col>
      <xdr:colOff>101600</xdr:colOff>
      <xdr:row>61</xdr:row>
      <xdr:rowOff>14877</xdr:rowOff>
    </xdr:to>
    <xdr:sp macro="" textlink="">
      <xdr:nvSpPr>
        <xdr:cNvPr id="195" name="楕円 194">
          <a:extLst>
            <a:ext uri="{FF2B5EF4-FFF2-40B4-BE49-F238E27FC236}">
              <a16:creationId xmlns:a16="http://schemas.microsoft.com/office/drawing/2014/main" id="{6A5FF638-D5A2-4B45-8255-42C54B054841}"/>
            </a:ext>
          </a:extLst>
        </xdr:cNvPr>
        <xdr:cNvSpPr/>
      </xdr:nvSpPr>
      <xdr:spPr>
        <a:xfrm>
          <a:off x="2857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91440</xdr:rowOff>
    </xdr:from>
    <xdr:to>
      <xdr:col>19</xdr:col>
      <xdr:colOff>177800</xdr:colOff>
      <xdr:row>60</xdr:row>
      <xdr:rowOff>135527</xdr:rowOff>
    </xdr:to>
    <xdr:cxnSp macro="">
      <xdr:nvCxnSpPr>
        <xdr:cNvPr id="196" name="直線コネクタ 195">
          <a:extLst>
            <a:ext uri="{FF2B5EF4-FFF2-40B4-BE49-F238E27FC236}">
              <a16:creationId xmlns:a16="http://schemas.microsoft.com/office/drawing/2014/main" id="{16526223-77D7-4E7B-BAA0-B14DFDE6949B}"/>
            </a:ext>
          </a:extLst>
        </xdr:cNvPr>
        <xdr:cNvCxnSpPr/>
      </xdr:nvCxnSpPr>
      <xdr:spPr>
        <a:xfrm flipV="1">
          <a:off x="2908300" y="1037844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53703</xdr:rowOff>
    </xdr:from>
    <xdr:to>
      <xdr:col>10</xdr:col>
      <xdr:colOff>165100</xdr:colOff>
      <xdr:row>60</xdr:row>
      <xdr:rowOff>155303</xdr:rowOff>
    </xdr:to>
    <xdr:sp macro="" textlink="">
      <xdr:nvSpPr>
        <xdr:cNvPr id="197" name="楕円 196">
          <a:extLst>
            <a:ext uri="{FF2B5EF4-FFF2-40B4-BE49-F238E27FC236}">
              <a16:creationId xmlns:a16="http://schemas.microsoft.com/office/drawing/2014/main" id="{39D4495A-3256-4096-9CA4-D1EB60D53F26}"/>
            </a:ext>
          </a:extLst>
        </xdr:cNvPr>
        <xdr:cNvSpPr/>
      </xdr:nvSpPr>
      <xdr:spPr>
        <a:xfrm>
          <a:off x="1968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104503</xdr:rowOff>
    </xdr:from>
    <xdr:to>
      <xdr:col>15</xdr:col>
      <xdr:colOff>50800</xdr:colOff>
      <xdr:row>60</xdr:row>
      <xdr:rowOff>135527</xdr:rowOff>
    </xdr:to>
    <xdr:cxnSp macro="">
      <xdr:nvCxnSpPr>
        <xdr:cNvPr id="198" name="直線コネクタ 197">
          <a:extLst>
            <a:ext uri="{FF2B5EF4-FFF2-40B4-BE49-F238E27FC236}">
              <a16:creationId xmlns:a16="http://schemas.microsoft.com/office/drawing/2014/main" id="{85959D92-268B-4811-A5B8-C21C5E3FC03A}"/>
            </a:ext>
          </a:extLst>
        </xdr:cNvPr>
        <xdr:cNvCxnSpPr/>
      </xdr:nvCxnSpPr>
      <xdr:spPr>
        <a:xfrm>
          <a:off x="2019300" y="1039150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21046</xdr:rowOff>
    </xdr:from>
    <xdr:to>
      <xdr:col>6</xdr:col>
      <xdr:colOff>38100</xdr:colOff>
      <xdr:row>60</xdr:row>
      <xdr:rowOff>122646</xdr:rowOff>
    </xdr:to>
    <xdr:sp macro="" textlink="">
      <xdr:nvSpPr>
        <xdr:cNvPr id="199" name="楕円 198">
          <a:extLst>
            <a:ext uri="{FF2B5EF4-FFF2-40B4-BE49-F238E27FC236}">
              <a16:creationId xmlns:a16="http://schemas.microsoft.com/office/drawing/2014/main" id="{6E6658C8-E904-4F4E-8B1A-B9AF540829E9}"/>
            </a:ext>
          </a:extLst>
        </xdr:cNvPr>
        <xdr:cNvSpPr/>
      </xdr:nvSpPr>
      <xdr:spPr>
        <a:xfrm>
          <a:off x="1079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71846</xdr:rowOff>
    </xdr:from>
    <xdr:to>
      <xdr:col>10</xdr:col>
      <xdr:colOff>114300</xdr:colOff>
      <xdr:row>60</xdr:row>
      <xdr:rowOff>104503</xdr:rowOff>
    </xdr:to>
    <xdr:cxnSp macro="">
      <xdr:nvCxnSpPr>
        <xdr:cNvPr id="200" name="直線コネクタ 199">
          <a:extLst>
            <a:ext uri="{FF2B5EF4-FFF2-40B4-BE49-F238E27FC236}">
              <a16:creationId xmlns:a16="http://schemas.microsoft.com/office/drawing/2014/main" id="{29EEF9A1-361F-4AE2-91EE-F097D93205E3}"/>
            </a:ext>
          </a:extLst>
        </xdr:cNvPr>
        <xdr:cNvCxnSpPr/>
      </xdr:nvCxnSpPr>
      <xdr:spPr>
        <a:xfrm>
          <a:off x="1130300" y="103588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3F902354-A427-4D97-AB94-3E2FD506CCB2}"/>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A4179936-5928-4CF4-B756-A5B2D1B1E67B}"/>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48458</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B5FF8082-807E-4185-B5A6-EB40B784014B}"/>
            </a:ext>
          </a:extLst>
        </xdr:cNvPr>
        <xdr:cNvSpPr txBox="1"/>
      </xdr:nvSpPr>
      <xdr:spPr>
        <a:xfrm>
          <a:off x="1816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19958A94-CB11-464A-BCA4-6BBC70B70EF3}"/>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158767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883B242E-A3C5-412F-9110-5AE07C82DC41}"/>
            </a:ext>
          </a:extLst>
        </xdr:cNvPr>
        <xdr:cNvSpPr txBox="1"/>
      </xdr:nvSpPr>
      <xdr:spPr>
        <a:xfrm>
          <a:off x="3582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31404</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DCCED0FF-B66F-45CF-A4CB-1FEF6B7AA973}"/>
            </a:ext>
          </a:extLst>
        </xdr:cNvPr>
        <xdr:cNvSpPr txBox="1"/>
      </xdr:nvSpPr>
      <xdr:spPr>
        <a:xfrm>
          <a:off x="2705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380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A319F2F3-498E-4CBC-A78B-470A3710901D}"/>
            </a:ext>
          </a:extLst>
        </xdr:cNvPr>
        <xdr:cNvSpPr txBox="1"/>
      </xdr:nvSpPr>
      <xdr:spPr>
        <a:xfrm>
          <a:off x="1816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139173</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E110C6DC-48E6-409E-AD6D-92F4505B57C1}"/>
            </a:ext>
          </a:extLst>
        </xdr:cNvPr>
        <xdr:cNvSpPr txBox="1"/>
      </xdr:nvSpPr>
      <xdr:spPr>
        <a:xfrm>
          <a:off x="927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86A2DC9C-46D7-4A48-B233-3B8D7A68850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F16A23CE-F766-442C-9B4D-963F75DE38B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BA7817E9-7B4C-42DF-A0F9-90FB8B2BC34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E2013E5-7C43-40B7-BEB9-5E4E70B571F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4C139FA-1BFF-4667-9336-367121AA5EA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26BABD38-5063-4808-9A48-616F2DBF359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E1CFFD6E-6726-4A05-976E-999AA0EF85B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307E04EA-6332-47AC-96C4-1B8E49B34C6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F3CCAA28-D462-4739-8DD7-C6F8B01730D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190D959B-473B-4602-9901-1FEF935913B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B2080DBA-DCAF-4FEC-B3EB-95211A2184A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a:extLst>
            <a:ext uri="{FF2B5EF4-FFF2-40B4-BE49-F238E27FC236}">
              <a16:creationId xmlns:a16="http://schemas.microsoft.com/office/drawing/2014/main" id="{FBC60B83-8999-451B-97EA-F2434F3F8BB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9DC60758-CE40-4A7E-AB3C-5229B7D70FBA}"/>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2" name="テキスト ボックス 221">
          <a:extLst>
            <a:ext uri="{FF2B5EF4-FFF2-40B4-BE49-F238E27FC236}">
              <a16:creationId xmlns:a16="http://schemas.microsoft.com/office/drawing/2014/main" id="{0A807561-C41E-4405-AA09-34F31FB3913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A8D956F4-0303-48E4-BCDD-610D2F01E6C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a:extLst>
            <a:ext uri="{FF2B5EF4-FFF2-40B4-BE49-F238E27FC236}">
              <a16:creationId xmlns:a16="http://schemas.microsoft.com/office/drawing/2014/main" id="{660B988B-93FA-4BAD-960C-3D8C01BD1FE8}"/>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1591FE95-1BCD-496A-AB37-7753E42BECC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a:extLst>
            <a:ext uri="{FF2B5EF4-FFF2-40B4-BE49-F238E27FC236}">
              <a16:creationId xmlns:a16="http://schemas.microsoft.com/office/drawing/2014/main" id="{41522533-9839-4662-BED0-F15D309B427C}"/>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73F6700-C21F-4943-A65D-F364FA2C3F6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578AC8C2-6E05-44CD-9FAE-CE21B4E73A0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C99A5E75-1F56-44B2-9E70-3B1A3E904F1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30" name="直線コネクタ 229">
          <a:extLst>
            <a:ext uri="{FF2B5EF4-FFF2-40B4-BE49-F238E27FC236}">
              <a16:creationId xmlns:a16="http://schemas.microsoft.com/office/drawing/2014/main" id="{6CD37A1B-A926-4C58-BD63-F618AD6F24E9}"/>
            </a:ext>
          </a:extLst>
        </xdr:cNvPr>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E3C628AD-994E-4E6C-9E4C-D2D303CA1DE2}"/>
            </a:ext>
          </a:extLst>
        </xdr:cNvPr>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32" name="直線コネクタ 231">
          <a:extLst>
            <a:ext uri="{FF2B5EF4-FFF2-40B4-BE49-F238E27FC236}">
              <a16:creationId xmlns:a16="http://schemas.microsoft.com/office/drawing/2014/main" id="{A8EB7325-3251-4089-B1EB-32606402F603}"/>
            </a:ext>
          </a:extLst>
        </xdr:cNvPr>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A2891AD-DF42-4F5E-A2F0-FB4D9BD4797E}"/>
            </a:ext>
          </a:extLst>
        </xdr:cNvPr>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4" name="直線コネクタ 233">
          <a:extLst>
            <a:ext uri="{FF2B5EF4-FFF2-40B4-BE49-F238E27FC236}">
              <a16:creationId xmlns:a16="http://schemas.microsoft.com/office/drawing/2014/main" id="{BB87AACE-978E-46F3-986A-A6175450385A}"/>
            </a:ext>
          </a:extLst>
        </xdr:cNvPr>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36660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119F9FE-A17E-46D1-80A5-1E8E240FCD6E}"/>
            </a:ext>
          </a:extLst>
        </xdr:cNvPr>
        <xdr:cNvSpPr txBox="1"/>
      </xdr:nvSpPr>
      <xdr:spPr>
        <a:xfrm>
          <a:off x="10515600" y="10495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6" name="フローチャート: 判断 235">
          <a:extLst>
            <a:ext uri="{FF2B5EF4-FFF2-40B4-BE49-F238E27FC236}">
              <a16:creationId xmlns:a16="http://schemas.microsoft.com/office/drawing/2014/main" id="{FCC865A0-70D2-490F-A416-D121014C4146}"/>
            </a:ext>
          </a:extLst>
        </xdr:cNvPr>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37" name="フローチャート: 判断 236">
          <a:extLst>
            <a:ext uri="{FF2B5EF4-FFF2-40B4-BE49-F238E27FC236}">
              <a16:creationId xmlns:a16="http://schemas.microsoft.com/office/drawing/2014/main" id="{A1980F84-B0FB-4B8A-B0A9-9FF01DD55EAF}"/>
            </a:ext>
          </a:extLst>
        </xdr:cNvPr>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38" name="フローチャート: 判断 237">
          <a:extLst>
            <a:ext uri="{FF2B5EF4-FFF2-40B4-BE49-F238E27FC236}">
              <a16:creationId xmlns:a16="http://schemas.microsoft.com/office/drawing/2014/main" id="{767600A0-1853-49F7-B844-683385A3469A}"/>
            </a:ext>
          </a:extLst>
        </xdr:cNvPr>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39" name="フローチャート: 判断 238">
          <a:extLst>
            <a:ext uri="{FF2B5EF4-FFF2-40B4-BE49-F238E27FC236}">
              <a16:creationId xmlns:a16="http://schemas.microsoft.com/office/drawing/2014/main" id="{450C0488-8D57-4BE1-A585-166780B3ACA1}"/>
            </a:ext>
          </a:extLst>
        </xdr:cNvPr>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40" name="フローチャート: 判断 239">
          <a:extLst>
            <a:ext uri="{FF2B5EF4-FFF2-40B4-BE49-F238E27FC236}">
              <a16:creationId xmlns:a16="http://schemas.microsoft.com/office/drawing/2014/main" id="{319352D3-2DD2-4F77-844D-51C473CEFFB6}"/>
            </a:ext>
          </a:extLst>
        </xdr:cNvPr>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B349F75-6501-4802-BED7-158BF1B7F14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6028F1C-3D17-4C57-AFEF-05DE72A40A4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7781F14-5E61-4400-A87E-1ED36192C7A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AC587C6-EB2C-4F44-89DA-3EBFCF2674C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DC82F15-921D-4ED7-879D-F736ABAA4FD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18366</xdr:rowOff>
    </xdr:from>
    <xdr:to>
      <xdr:col>55</xdr:col>
      <xdr:colOff>50800</xdr:colOff>
      <xdr:row>63</xdr:row>
      <xdr:rowOff>119966</xdr:rowOff>
    </xdr:to>
    <xdr:sp macro="" textlink="">
      <xdr:nvSpPr>
        <xdr:cNvPr id="246" name="楕円 245">
          <a:extLst>
            <a:ext uri="{FF2B5EF4-FFF2-40B4-BE49-F238E27FC236}">
              <a16:creationId xmlns:a16="http://schemas.microsoft.com/office/drawing/2014/main" id="{E98B71CA-9F71-4CF0-9B03-7678E9D4661D}"/>
            </a:ext>
          </a:extLst>
        </xdr:cNvPr>
        <xdr:cNvSpPr/>
      </xdr:nvSpPr>
      <xdr:spPr>
        <a:xfrm>
          <a:off x="10426700" y="108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104743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B892B0E-3D7F-4973-9C7A-00003A2A7571}"/>
            </a:ext>
          </a:extLst>
        </xdr:cNvPr>
        <xdr:cNvSpPr txBox="1"/>
      </xdr:nvSpPr>
      <xdr:spPr>
        <a:xfrm>
          <a:off x="10515600" y="1073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19938</xdr:rowOff>
    </xdr:from>
    <xdr:to>
      <xdr:col>50</xdr:col>
      <xdr:colOff>165100</xdr:colOff>
      <xdr:row>63</xdr:row>
      <xdr:rowOff>121538</xdr:rowOff>
    </xdr:to>
    <xdr:sp macro="" textlink="">
      <xdr:nvSpPr>
        <xdr:cNvPr id="248" name="楕円 247">
          <a:extLst>
            <a:ext uri="{FF2B5EF4-FFF2-40B4-BE49-F238E27FC236}">
              <a16:creationId xmlns:a16="http://schemas.microsoft.com/office/drawing/2014/main" id="{95649D25-6AB6-4871-84C8-817DEDA266FD}"/>
            </a:ext>
          </a:extLst>
        </xdr:cNvPr>
        <xdr:cNvSpPr/>
      </xdr:nvSpPr>
      <xdr:spPr>
        <a:xfrm>
          <a:off x="9588500" y="1082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69166</xdr:rowOff>
    </xdr:from>
    <xdr:to>
      <xdr:col>55</xdr:col>
      <xdr:colOff>0</xdr:colOff>
      <xdr:row>63</xdr:row>
      <xdr:rowOff>70738</xdr:rowOff>
    </xdr:to>
    <xdr:cxnSp macro="">
      <xdr:nvCxnSpPr>
        <xdr:cNvPr id="249" name="直線コネクタ 248">
          <a:extLst>
            <a:ext uri="{FF2B5EF4-FFF2-40B4-BE49-F238E27FC236}">
              <a16:creationId xmlns:a16="http://schemas.microsoft.com/office/drawing/2014/main" id="{388CB2E4-0A15-46CD-8874-AA15007B3077}"/>
            </a:ext>
          </a:extLst>
        </xdr:cNvPr>
        <xdr:cNvCxnSpPr/>
      </xdr:nvCxnSpPr>
      <xdr:spPr>
        <a:xfrm flipV="1">
          <a:off x="9639300" y="10870516"/>
          <a:ext cx="8382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29113</xdr:rowOff>
    </xdr:from>
    <xdr:to>
      <xdr:col>46</xdr:col>
      <xdr:colOff>38100</xdr:colOff>
      <xdr:row>63</xdr:row>
      <xdr:rowOff>130713</xdr:rowOff>
    </xdr:to>
    <xdr:sp macro="" textlink="">
      <xdr:nvSpPr>
        <xdr:cNvPr id="250" name="楕円 249">
          <a:extLst>
            <a:ext uri="{FF2B5EF4-FFF2-40B4-BE49-F238E27FC236}">
              <a16:creationId xmlns:a16="http://schemas.microsoft.com/office/drawing/2014/main" id="{F305C1FA-B4AD-4C86-A3BE-1088B68C3342}"/>
            </a:ext>
          </a:extLst>
        </xdr:cNvPr>
        <xdr:cNvSpPr/>
      </xdr:nvSpPr>
      <xdr:spPr>
        <a:xfrm>
          <a:off x="8699500" y="1083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70738</xdr:rowOff>
    </xdr:from>
    <xdr:to>
      <xdr:col>50</xdr:col>
      <xdr:colOff>114300</xdr:colOff>
      <xdr:row>63</xdr:row>
      <xdr:rowOff>79913</xdr:rowOff>
    </xdr:to>
    <xdr:cxnSp macro="">
      <xdr:nvCxnSpPr>
        <xdr:cNvPr id="251" name="直線コネクタ 250">
          <a:extLst>
            <a:ext uri="{FF2B5EF4-FFF2-40B4-BE49-F238E27FC236}">
              <a16:creationId xmlns:a16="http://schemas.microsoft.com/office/drawing/2014/main" id="{38A6380D-F8FB-4E8C-9167-B1B3E8C216DE}"/>
            </a:ext>
          </a:extLst>
        </xdr:cNvPr>
        <xdr:cNvCxnSpPr/>
      </xdr:nvCxnSpPr>
      <xdr:spPr>
        <a:xfrm flipV="1">
          <a:off x="8750300" y="10872088"/>
          <a:ext cx="889000" cy="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30521</xdr:rowOff>
    </xdr:from>
    <xdr:to>
      <xdr:col>41</xdr:col>
      <xdr:colOff>101600</xdr:colOff>
      <xdr:row>63</xdr:row>
      <xdr:rowOff>132121</xdr:rowOff>
    </xdr:to>
    <xdr:sp macro="" textlink="">
      <xdr:nvSpPr>
        <xdr:cNvPr id="252" name="楕円 251">
          <a:extLst>
            <a:ext uri="{FF2B5EF4-FFF2-40B4-BE49-F238E27FC236}">
              <a16:creationId xmlns:a16="http://schemas.microsoft.com/office/drawing/2014/main" id="{4A98EDAD-3629-46D4-B9BA-B0EE8306DDDB}"/>
            </a:ext>
          </a:extLst>
        </xdr:cNvPr>
        <xdr:cNvSpPr/>
      </xdr:nvSpPr>
      <xdr:spPr>
        <a:xfrm>
          <a:off x="7810500" y="1083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79913</xdr:rowOff>
    </xdr:from>
    <xdr:to>
      <xdr:col>45</xdr:col>
      <xdr:colOff>177800</xdr:colOff>
      <xdr:row>63</xdr:row>
      <xdr:rowOff>81321</xdr:rowOff>
    </xdr:to>
    <xdr:cxnSp macro="">
      <xdr:nvCxnSpPr>
        <xdr:cNvPr id="253" name="直線コネクタ 252">
          <a:extLst>
            <a:ext uri="{FF2B5EF4-FFF2-40B4-BE49-F238E27FC236}">
              <a16:creationId xmlns:a16="http://schemas.microsoft.com/office/drawing/2014/main" id="{62FD1AAF-1EBB-4DD6-98C7-E5AA4FB59F07}"/>
            </a:ext>
          </a:extLst>
        </xdr:cNvPr>
        <xdr:cNvCxnSpPr/>
      </xdr:nvCxnSpPr>
      <xdr:spPr>
        <a:xfrm flipV="1">
          <a:off x="7861300" y="10881263"/>
          <a:ext cx="8890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32155</xdr:rowOff>
    </xdr:from>
    <xdr:to>
      <xdr:col>36</xdr:col>
      <xdr:colOff>165100</xdr:colOff>
      <xdr:row>63</xdr:row>
      <xdr:rowOff>133755</xdr:rowOff>
    </xdr:to>
    <xdr:sp macro="" textlink="">
      <xdr:nvSpPr>
        <xdr:cNvPr id="254" name="楕円 253">
          <a:extLst>
            <a:ext uri="{FF2B5EF4-FFF2-40B4-BE49-F238E27FC236}">
              <a16:creationId xmlns:a16="http://schemas.microsoft.com/office/drawing/2014/main" id="{9C7222E5-B7C4-4095-8EE1-9F09E3DDF00D}"/>
            </a:ext>
          </a:extLst>
        </xdr:cNvPr>
        <xdr:cNvSpPr/>
      </xdr:nvSpPr>
      <xdr:spPr>
        <a:xfrm>
          <a:off x="6921500" y="1083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81321</xdr:rowOff>
    </xdr:from>
    <xdr:to>
      <xdr:col>41</xdr:col>
      <xdr:colOff>50800</xdr:colOff>
      <xdr:row>63</xdr:row>
      <xdr:rowOff>82955</xdr:rowOff>
    </xdr:to>
    <xdr:cxnSp macro="">
      <xdr:nvCxnSpPr>
        <xdr:cNvPr id="255" name="直線コネクタ 254">
          <a:extLst>
            <a:ext uri="{FF2B5EF4-FFF2-40B4-BE49-F238E27FC236}">
              <a16:creationId xmlns:a16="http://schemas.microsoft.com/office/drawing/2014/main" id="{CFA9E165-6CE5-4D6D-9923-E2A1CEAC28CF}"/>
            </a:ext>
          </a:extLst>
        </xdr:cNvPr>
        <xdr:cNvCxnSpPr/>
      </xdr:nvCxnSpPr>
      <xdr:spPr>
        <a:xfrm flipV="1">
          <a:off x="6972300" y="1088267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142346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49087A4-2540-4E03-BFE8-2ABEBAAFC90A}"/>
            </a:ext>
          </a:extLst>
        </xdr:cNvPr>
        <xdr:cNvSpPr txBox="1"/>
      </xdr:nvSpPr>
      <xdr:spPr>
        <a:xfrm>
          <a:off x="9327095" y="104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164864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EE89186-8262-41D1-8048-968489408536}"/>
            </a:ext>
          </a:extLst>
        </xdr:cNvPr>
        <xdr:cNvSpPr txBox="1"/>
      </xdr:nvSpPr>
      <xdr:spPr>
        <a:xfrm>
          <a:off x="8450795" y="1045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25002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30032A06-76D6-4BC5-8EF1-1B53AE27F393}"/>
            </a:ext>
          </a:extLst>
        </xdr:cNvPr>
        <xdr:cNvSpPr txBox="1"/>
      </xdr:nvSpPr>
      <xdr:spPr>
        <a:xfrm>
          <a:off x="7561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161634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6678A628-6E79-4929-85D2-1848359F723A}"/>
            </a:ext>
          </a:extLst>
        </xdr:cNvPr>
        <xdr:cNvSpPr txBox="1"/>
      </xdr:nvSpPr>
      <xdr:spPr>
        <a:xfrm>
          <a:off x="6672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112665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F79E49C0-BF92-4E29-9E9C-249F6A7B8C81}"/>
            </a:ext>
          </a:extLst>
        </xdr:cNvPr>
        <xdr:cNvSpPr txBox="1"/>
      </xdr:nvSpPr>
      <xdr:spPr>
        <a:xfrm>
          <a:off x="9327095" y="109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121840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A71A8962-2D38-4094-8C13-2F562E344F44}"/>
            </a:ext>
          </a:extLst>
        </xdr:cNvPr>
        <xdr:cNvSpPr txBox="1"/>
      </xdr:nvSpPr>
      <xdr:spPr>
        <a:xfrm>
          <a:off x="8450795" y="1092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123248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97DDA54-FBE7-40F0-B978-4E81099B8626}"/>
            </a:ext>
          </a:extLst>
        </xdr:cNvPr>
        <xdr:cNvSpPr txBox="1"/>
      </xdr:nvSpPr>
      <xdr:spPr>
        <a:xfrm>
          <a:off x="7561795" y="1092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124882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AE9D60C2-9E99-4654-B813-2448E3A3FF1E}"/>
            </a:ext>
          </a:extLst>
        </xdr:cNvPr>
        <xdr:cNvSpPr txBox="1"/>
      </xdr:nvSpPr>
      <xdr:spPr>
        <a:xfrm>
          <a:off x="6672795" y="1092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102025E-F9A0-4A90-84AB-78A0BFF127C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FD01C84-D799-4761-A1EF-4F37EFE0011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F09879A-8888-464B-9606-755EEC018DE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D86618A-AE02-4BCD-8BC9-1F1A6D4F203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B726DB6-01DA-4901-97C9-E45AB616D73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12217E6-ED90-40D5-8D96-D03A67C3056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AF7B546-A8F6-454F-A6B3-B4F1FAE1105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859CEF2-272B-4B94-AE7D-FF941B26503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93DE164-0A60-44E1-9EBE-660A71F23DD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41B6424E-4874-4296-8D04-6EE0F163245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A012779-A406-4F88-8305-4AB7538DB9B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6B4DB877-0315-40DD-8A74-81E49C5ED1C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B5269BBA-9AE5-4DBF-AD1F-EA95F033582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A56779F2-FA03-42C5-BD25-039AD79824E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1C9349C0-45A4-45BD-95C0-0E187000E0D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BF4FF11-BB48-4327-97D9-F3BE0DE5BCD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7020556-BACF-49FA-A09C-9C09AD533CB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7CBBD70-D0BD-49C8-9FA7-1459E933FA6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AC233524-1507-42B2-B5CA-8153D2F1EE4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DB183AA3-0AF5-47C3-99C2-78FE58640FC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775E29C-DCE2-4485-B5A0-265EC91AA5C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295E716-9E65-4942-962B-488A00BCD9F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C66286DC-15A1-48A5-9DEF-6981DFC237F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4FFB602-F491-4F05-9EF1-1E5DA53AD83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F941E99-B8A5-4AAD-AF99-A3B15C78DB43}"/>
            </a:ext>
          </a:extLst>
        </xdr:cNvPr>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AD9543D-C27E-42C9-806C-733FDFA8A86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86A735E9-582E-4146-902F-53BCE708A9C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E5FFC5A-870D-4CAC-A181-D5C5E0F11185}"/>
            </a:ext>
          </a:extLst>
        </xdr:cNvPr>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92" name="直線コネクタ 291">
          <a:extLst>
            <a:ext uri="{FF2B5EF4-FFF2-40B4-BE49-F238E27FC236}">
              <a16:creationId xmlns:a16="http://schemas.microsoft.com/office/drawing/2014/main" id="{E5F6E8A0-C186-42FF-B60E-254B02753583}"/>
            </a:ext>
          </a:extLst>
        </xdr:cNvPr>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DCD7993-9563-4CA1-B691-A42DC6DD5A2B}"/>
            </a:ext>
          </a:extLst>
        </xdr:cNvPr>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4" name="フローチャート: 判断 293">
          <a:extLst>
            <a:ext uri="{FF2B5EF4-FFF2-40B4-BE49-F238E27FC236}">
              <a16:creationId xmlns:a16="http://schemas.microsoft.com/office/drawing/2014/main" id="{7A36294F-A521-4C7B-8265-8EF6B4E85E9A}"/>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95" name="フローチャート: 判断 294">
          <a:extLst>
            <a:ext uri="{FF2B5EF4-FFF2-40B4-BE49-F238E27FC236}">
              <a16:creationId xmlns:a16="http://schemas.microsoft.com/office/drawing/2014/main" id="{281D083A-F905-4B5A-A3B2-401B0114FFAC}"/>
            </a:ext>
          </a:extLst>
        </xdr:cNvPr>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96" name="フローチャート: 判断 295">
          <a:extLst>
            <a:ext uri="{FF2B5EF4-FFF2-40B4-BE49-F238E27FC236}">
              <a16:creationId xmlns:a16="http://schemas.microsoft.com/office/drawing/2014/main" id="{D664DF91-886B-4552-9725-7DAD08CBCAA1}"/>
            </a:ext>
          </a:extLst>
        </xdr:cNvPr>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7" name="フローチャート: 判断 296">
          <a:extLst>
            <a:ext uri="{FF2B5EF4-FFF2-40B4-BE49-F238E27FC236}">
              <a16:creationId xmlns:a16="http://schemas.microsoft.com/office/drawing/2014/main" id="{561009A5-662D-48F6-99FF-ADC9326305BE}"/>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AA926E83-5C34-4A97-B971-370087F13FA9}"/>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86EB46F-4278-4D30-8819-A183845759E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222D392-5740-44A8-B7B2-6104E4CB7BE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C6397C4-5ADD-4371-B576-236231A9C8B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1A17209-C4E7-4AAD-A51C-9F9D7766084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378584A-99CC-4779-852D-2D43EC327C6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304" name="楕円 303">
          <a:extLst>
            <a:ext uri="{FF2B5EF4-FFF2-40B4-BE49-F238E27FC236}">
              <a16:creationId xmlns:a16="http://schemas.microsoft.com/office/drawing/2014/main" id="{CD24D276-5751-40F2-A809-C2452AC2F35D}"/>
            </a:ext>
          </a:extLst>
        </xdr:cNvPr>
        <xdr:cNvSpPr/>
      </xdr:nvSpPr>
      <xdr:spPr>
        <a:xfrm>
          <a:off x="4584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125747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0F8B22D-33D5-41C6-BF1F-BC2C91B437A2}"/>
            </a:ext>
          </a:extLst>
        </xdr:cNvPr>
        <xdr:cNvSpPr txBox="1"/>
      </xdr:nvSpPr>
      <xdr:spPr>
        <a:xfrm>
          <a:off x="4673600"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113030</xdr:rowOff>
    </xdr:from>
    <xdr:to>
      <xdr:col>20</xdr:col>
      <xdr:colOff>38100</xdr:colOff>
      <xdr:row>83</xdr:row>
      <xdr:rowOff>43180</xdr:rowOff>
    </xdr:to>
    <xdr:sp macro="" textlink="">
      <xdr:nvSpPr>
        <xdr:cNvPr id="306" name="楕円 305">
          <a:extLst>
            <a:ext uri="{FF2B5EF4-FFF2-40B4-BE49-F238E27FC236}">
              <a16:creationId xmlns:a16="http://schemas.microsoft.com/office/drawing/2014/main" id="{90354BF6-FDA2-462A-9C85-A4C0917D98F3}"/>
            </a:ext>
          </a:extLst>
        </xdr:cNvPr>
        <xdr:cNvSpPr/>
      </xdr:nvSpPr>
      <xdr:spPr>
        <a:xfrm>
          <a:off x="3746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163830</xdr:rowOff>
    </xdr:from>
    <xdr:to>
      <xdr:col>24</xdr:col>
      <xdr:colOff>63500</xdr:colOff>
      <xdr:row>83</xdr:row>
      <xdr:rowOff>26670</xdr:rowOff>
    </xdr:to>
    <xdr:cxnSp macro="">
      <xdr:nvCxnSpPr>
        <xdr:cNvPr id="307" name="直線コネクタ 306">
          <a:extLst>
            <a:ext uri="{FF2B5EF4-FFF2-40B4-BE49-F238E27FC236}">
              <a16:creationId xmlns:a16="http://schemas.microsoft.com/office/drawing/2014/main" id="{0D175A18-ACC7-4A52-B721-4A7B32A544A0}"/>
            </a:ext>
          </a:extLst>
        </xdr:cNvPr>
        <xdr:cNvCxnSpPr/>
      </xdr:nvCxnSpPr>
      <xdr:spPr>
        <a:xfrm>
          <a:off x="3797300" y="142227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71120</xdr:rowOff>
    </xdr:from>
    <xdr:to>
      <xdr:col>15</xdr:col>
      <xdr:colOff>101600</xdr:colOff>
      <xdr:row>83</xdr:row>
      <xdr:rowOff>1270</xdr:rowOff>
    </xdr:to>
    <xdr:sp macro="" textlink="">
      <xdr:nvSpPr>
        <xdr:cNvPr id="308" name="楕円 307">
          <a:extLst>
            <a:ext uri="{FF2B5EF4-FFF2-40B4-BE49-F238E27FC236}">
              <a16:creationId xmlns:a16="http://schemas.microsoft.com/office/drawing/2014/main" id="{9FF9C54E-4189-4085-B18E-EFE9C0568311}"/>
            </a:ext>
          </a:extLst>
        </xdr:cNvPr>
        <xdr:cNvSpPr/>
      </xdr:nvSpPr>
      <xdr:spPr>
        <a:xfrm>
          <a:off x="2857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121920</xdr:rowOff>
    </xdr:from>
    <xdr:to>
      <xdr:col>19</xdr:col>
      <xdr:colOff>177800</xdr:colOff>
      <xdr:row>82</xdr:row>
      <xdr:rowOff>163830</xdr:rowOff>
    </xdr:to>
    <xdr:cxnSp macro="">
      <xdr:nvCxnSpPr>
        <xdr:cNvPr id="309" name="直線コネクタ 308">
          <a:extLst>
            <a:ext uri="{FF2B5EF4-FFF2-40B4-BE49-F238E27FC236}">
              <a16:creationId xmlns:a16="http://schemas.microsoft.com/office/drawing/2014/main" id="{C5202C24-6F69-48A7-A61C-BC42A0C6766D}"/>
            </a:ext>
          </a:extLst>
        </xdr:cNvPr>
        <xdr:cNvCxnSpPr/>
      </xdr:nvCxnSpPr>
      <xdr:spPr>
        <a:xfrm>
          <a:off x="2908300" y="141808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50164</xdr:rowOff>
    </xdr:from>
    <xdr:to>
      <xdr:col>10</xdr:col>
      <xdr:colOff>165100</xdr:colOff>
      <xdr:row>82</xdr:row>
      <xdr:rowOff>151764</xdr:rowOff>
    </xdr:to>
    <xdr:sp macro="" textlink="">
      <xdr:nvSpPr>
        <xdr:cNvPr id="310" name="楕円 309">
          <a:extLst>
            <a:ext uri="{FF2B5EF4-FFF2-40B4-BE49-F238E27FC236}">
              <a16:creationId xmlns:a16="http://schemas.microsoft.com/office/drawing/2014/main" id="{5CAA6B02-B58C-4A76-BFBA-19A4F2B98CE4}"/>
            </a:ext>
          </a:extLst>
        </xdr:cNvPr>
        <xdr:cNvSpPr/>
      </xdr:nvSpPr>
      <xdr:spPr>
        <a:xfrm>
          <a:off x="1968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100964</xdr:rowOff>
    </xdr:from>
    <xdr:to>
      <xdr:col>15</xdr:col>
      <xdr:colOff>50800</xdr:colOff>
      <xdr:row>82</xdr:row>
      <xdr:rowOff>121920</xdr:rowOff>
    </xdr:to>
    <xdr:cxnSp macro="">
      <xdr:nvCxnSpPr>
        <xdr:cNvPr id="311" name="直線コネクタ 310">
          <a:extLst>
            <a:ext uri="{FF2B5EF4-FFF2-40B4-BE49-F238E27FC236}">
              <a16:creationId xmlns:a16="http://schemas.microsoft.com/office/drawing/2014/main" id="{A3D65DDF-B5AD-45A8-A65E-9899E3C37535}"/>
            </a:ext>
          </a:extLst>
        </xdr:cNvPr>
        <xdr:cNvCxnSpPr/>
      </xdr:nvCxnSpPr>
      <xdr:spPr>
        <a:xfrm>
          <a:off x="2019300" y="1415986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4445</xdr:rowOff>
    </xdr:from>
    <xdr:to>
      <xdr:col>6</xdr:col>
      <xdr:colOff>38100</xdr:colOff>
      <xdr:row>82</xdr:row>
      <xdr:rowOff>106045</xdr:rowOff>
    </xdr:to>
    <xdr:sp macro="" textlink="">
      <xdr:nvSpPr>
        <xdr:cNvPr id="312" name="楕円 311">
          <a:extLst>
            <a:ext uri="{FF2B5EF4-FFF2-40B4-BE49-F238E27FC236}">
              <a16:creationId xmlns:a16="http://schemas.microsoft.com/office/drawing/2014/main" id="{C11ADDBD-3266-4AAF-893B-56647DC4F987}"/>
            </a:ext>
          </a:extLst>
        </xdr:cNvPr>
        <xdr:cNvSpPr/>
      </xdr:nvSpPr>
      <xdr:spPr>
        <a:xfrm>
          <a:off x="1079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55245</xdr:rowOff>
    </xdr:from>
    <xdr:to>
      <xdr:col>10</xdr:col>
      <xdr:colOff>114300</xdr:colOff>
      <xdr:row>82</xdr:row>
      <xdr:rowOff>100964</xdr:rowOff>
    </xdr:to>
    <xdr:cxnSp macro="">
      <xdr:nvCxnSpPr>
        <xdr:cNvPr id="313" name="直線コネクタ 312">
          <a:extLst>
            <a:ext uri="{FF2B5EF4-FFF2-40B4-BE49-F238E27FC236}">
              <a16:creationId xmlns:a16="http://schemas.microsoft.com/office/drawing/2014/main" id="{93E6715B-059F-4A03-A03B-BAE9465E03AD}"/>
            </a:ext>
          </a:extLst>
        </xdr:cNvPr>
        <xdr:cNvCxnSpPr/>
      </xdr:nvCxnSpPr>
      <xdr:spPr>
        <a:xfrm>
          <a:off x="1130300" y="141141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31132</xdr:rowOff>
    </xdr:from>
    <xdr:ext cx="405111" cy="259045"/>
    <xdr:sp macro="" textlink="">
      <xdr:nvSpPr>
        <xdr:cNvPr id="314" name="n_1aveValue【公営住宅】&#10;有形固定資産減価償却率">
          <a:extLst>
            <a:ext uri="{FF2B5EF4-FFF2-40B4-BE49-F238E27FC236}">
              <a16:creationId xmlns:a16="http://schemas.microsoft.com/office/drawing/2014/main" id="{545C13A5-B032-4B25-8B5A-F13BB2055F3D}"/>
            </a:ext>
          </a:extLst>
        </xdr:cNvPr>
        <xdr:cNvSpPr txBox="1"/>
      </xdr:nvSpPr>
      <xdr:spPr>
        <a:xfrm>
          <a:off x="3582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315" name="n_2aveValue【公営住宅】&#10;有形固定資産減価償却率">
          <a:extLst>
            <a:ext uri="{FF2B5EF4-FFF2-40B4-BE49-F238E27FC236}">
              <a16:creationId xmlns:a16="http://schemas.microsoft.com/office/drawing/2014/main" id="{763DBBC6-A274-4A04-9E81-6EFA74233AB5}"/>
            </a:ext>
          </a:extLst>
        </xdr:cNvPr>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316" name="n_3aveValue【公営住宅】&#10;有形固定資産減価償却率">
          <a:extLst>
            <a:ext uri="{FF2B5EF4-FFF2-40B4-BE49-F238E27FC236}">
              <a16:creationId xmlns:a16="http://schemas.microsoft.com/office/drawing/2014/main" id="{9D23531E-6168-4A20-8C19-26FADB5643F4}"/>
            </a:ext>
          </a:extLst>
        </xdr:cNvPr>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7" name="n_4aveValue【公営住宅】&#10;有形固定資産減価償却率">
          <a:extLst>
            <a:ext uri="{FF2B5EF4-FFF2-40B4-BE49-F238E27FC236}">
              <a16:creationId xmlns:a16="http://schemas.microsoft.com/office/drawing/2014/main" id="{3F09CE84-5751-4D12-B301-957212FF9FB6}"/>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34307</xdr:rowOff>
    </xdr:from>
    <xdr:ext cx="405111" cy="259045"/>
    <xdr:sp macro="" textlink="">
      <xdr:nvSpPr>
        <xdr:cNvPr id="318" name="n_1mainValue【公営住宅】&#10;有形固定資産減価償却率">
          <a:extLst>
            <a:ext uri="{FF2B5EF4-FFF2-40B4-BE49-F238E27FC236}">
              <a16:creationId xmlns:a16="http://schemas.microsoft.com/office/drawing/2014/main" id="{55052D16-FE94-41BF-BE42-5675E1D59091}"/>
            </a:ext>
          </a:extLst>
        </xdr:cNvPr>
        <xdr:cNvSpPr txBox="1"/>
      </xdr:nvSpPr>
      <xdr:spPr>
        <a:xfrm>
          <a:off x="35820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19" name="n_2mainValue【公営住宅】&#10;有形固定資産減価償却率">
          <a:extLst>
            <a:ext uri="{FF2B5EF4-FFF2-40B4-BE49-F238E27FC236}">
              <a16:creationId xmlns:a16="http://schemas.microsoft.com/office/drawing/2014/main" id="{CF0EC350-DF1E-4733-AF73-0F2C440718BC}"/>
            </a:ext>
          </a:extLst>
        </xdr:cNvPr>
        <xdr:cNvSpPr txBox="1"/>
      </xdr:nvSpPr>
      <xdr:spPr>
        <a:xfrm>
          <a:off x="2705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142891</xdr:rowOff>
    </xdr:from>
    <xdr:ext cx="405111" cy="259045"/>
    <xdr:sp macro="" textlink="">
      <xdr:nvSpPr>
        <xdr:cNvPr id="320" name="n_3mainValue【公営住宅】&#10;有形固定資産減価償却率">
          <a:extLst>
            <a:ext uri="{FF2B5EF4-FFF2-40B4-BE49-F238E27FC236}">
              <a16:creationId xmlns:a16="http://schemas.microsoft.com/office/drawing/2014/main" id="{3117F48A-F999-4B8A-BBD2-70E81D6EF1E9}"/>
            </a:ext>
          </a:extLst>
        </xdr:cNvPr>
        <xdr:cNvSpPr txBox="1"/>
      </xdr:nvSpPr>
      <xdr:spPr>
        <a:xfrm>
          <a:off x="18167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122572</xdr:rowOff>
    </xdr:from>
    <xdr:ext cx="405111" cy="259045"/>
    <xdr:sp macro="" textlink="">
      <xdr:nvSpPr>
        <xdr:cNvPr id="321" name="n_4mainValue【公営住宅】&#10;有形固定資産減価償却率">
          <a:extLst>
            <a:ext uri="{FF2B5EF4-FFF2-40B4-BE49-F238E27FC236}">
              <a16:creationId xmlns:a16="http://schemas.microsoft.com/office/drawing/2014/main" id="{137824C8-5588-4846-BD54-B1630E0C34DE}"/>
            </a:ext>
          </a:extLst>
        </xdr:cNvPr>
        <xdr:cNvSpPr txBox="1"/>
      </xdr:nvSpPr>
      <xdr:spPr>
        <a:xfrm>
          <a:off x="927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A666852-8098-4AE1-B1D0-9AA24F779BC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683A5F4-720B-42D7-9AA2-A6A5F8868FB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0F6BE69-3B91-49A4-8193-6CCD4775E72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DD7A935-C242-401B-970F-5E1067A8E04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E7C7FB5-EC92-43E2-BC43-B7B32A6BB25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278918F-5401-44B6-A322-732AB6E3DCE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C67CEA0-AE51-4AE1-BCE1-3B432C5A3E5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4EFE742-1098-41A9-B89A-8C347A3DA3E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FCE47E5-F11D-4657-BA1A-AF2931BACBE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6E6BF5F-5298-4339-BCAA-5EAF1ADCBEC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EC63119-AE23-4E67-BF93-68A9C372939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357CA95E-5B55-430F-BE01-B3E2362658C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5F24C2D-FD25-4128-A1A0-BA41E8B7592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C117AF99-4E64-479A-9D6D-2CD135219AA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8E16D0BB-9A3B-46D0-8D16-BBBB6656498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20E99B10-F49A-48C2-A255-DF56E4E9CCD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1FF0A9AC-27AC-4B73-88C3-13B7A05DD2D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C07D6E24-7E52-4830-8F87-23B80B6B8A7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C0D869D6-0499-4024-A56B-3916BC78C7A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11B0BEE8-47D1-4109-B31D-325184C9EAE5}"/>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9F9DA30C-833E-4C34-9806-378247F2FBF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ACF527BF-E10E-4661-B819-36D1854CA06C}"/>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A6BA5472-3F4D-4294-B30A-A3BAD727090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AFE2F57C-A8B5-4BEC-B21F-99E4865BB94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72711B0C-E702-4AFE-8B89-26B262BA3F0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47" name="直線コネクタ 346">
          <a:extLst>
            <a:ext uri="{FF2B5EF4-FFF2-40B4-BE49-F238E27FC236}">
              <a16:creationId xmlns:a16="http://schemas.microsoft.com/office/drawing/2014/main" id="{3D27ABF0-A5DE-490E-BECA-63F69EAA21FB}"/>
            </a:ext>
          </a:extLst>
        </xdr:cNvPr>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48" name="【公営住宅】&#10;一人当たり面積最小値テキスト">
          <a:extLst>
            <a:ext uri="{FF2B5EF4-FFF2-40B4-BE49-F238E27FC236}">
              <a16:creationId xmlns:a16="http://schemas.microsoft.com/office/drawing/2014/main" id="{4F027DB1-EF6F-43A7-8140-73908975FA1F}"/>
            </a:ext>
          </a:extLst>
        </xdr:cNvPr>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49" name="直線コネクタ 348">
          <a:extLst>
            <a:ext uri="{FF2B5EF4-FFF2-40B4-BE49-F238E27FC236}">
              <a16:creationId xmlns:a16="http://schemas.microsoft.com/office/drawing/2014/main" id="{1878D982-B677-4AAC-BD9C-D22616372FAA}"/>
            </a:ext>
          </a:extLst>
        </xdr:cNvPr>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50" name="【公営住宅】&#10;一人当たり面積最大値テキスト">
          <a:extLst>
            <a:ext uri="{FF2B5EF4-FFF2-40B4-BE49-F238E27FC236}">
              <a16:creationId xmlns:a16="http://schemas.microsoft.com/office/drawing/2014/main" id="{262926EF-7C70-469B-8080-A7E9E3C1AFAE}"/>
            </a:ext>
          </a:extLst>
        </xdr:cNvPr>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51" name="直線コネクタ 350">
          <a:extLst>
            <a:ext uri="{FF2B5EF4-FFF2-40B4-BE49-F238E27FC236}">
              <a16:creationId xmlns:a16="http://schemas.microsoft.com/office/drawing/2014/main" id="{6C0A9ABF-9817-478D-8291-FF7935E3E7C6}"/>
            </a:ext>
          </a:extLst>
        </xdr:cNvPr>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118018</xdr:rowOff>
    </xdr:from>
    <xdr:ext cx="469744" cy="259045"/>
    <xdr:sp macro="" textlink="">
      <xdr:nvSpPr>
        <xdr:cNvPr id="352" name="【公営住宅】&#10;一人当たり面積平均値テキスト">
          <a:extLst>
            <a:ext uri="{FF2B5EF4-FFF2-40B4-BE49-F238E27FC236}">
              <a16:creationId xmlns:a16="http://schemas.microsoft.com/office/drawing/2014/main" id="{FD4B588D-8620-4A52-9B99-9CDD9324C5B2}"/>
            </a:ext>
          </a:extLst>
        </xdr:cNvPr>
        <xdr:cNvSpPr txBox="1"/>
      </xdr:nvSpPr>
      <xdr:spPr>
        <a:xfrm>
          <a:off x="10515600" y="14691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53" name="フローチャート: 判断 352">
          <a:extLst>
            <a:ext uri="{FF2B5EF4-FFF2-40B4-BE49-F238E27FC236}">
              <a16:creationId xmlns:a16="http://schemas.microsoft.com/office/drawing/2014/main" id="{B8E08BDE-CD1E-4003-8CB0-5B42FA9F18AA}"/>
            </a:ext>
          </a:extLst>
        </xdr:cNvPr>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54" name="フローチャート: 判断 353">
          <a:extLst>
            <a:ext uri="{FF2B5EF4-FFF2-40B4-BE49-F238E27FC236}">
              <a16:creationId xmlns:a16="http://schemas.microsoft.com/office/drawing/2014/main" id="{3590AD0A-C271-418B-8776-39B87172E248}"/>
            </a:ext>
          </a:extLst>
        </xdr:cNvPr>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355" name="フローチャート: 判断 354">
          <a:extLst>
            <a:ext uri="{FF2B5EF4-FFF2-40B4-BE49-F238E27FC236}">
              <a16:creationId xmlns:a16="http://schemas.microsoft.com/office/drawing/2014/main" id="{A50C390D-AAC0-442A-BABB-D144ED5C9E78}"/>
            </a:ext>
          </a:extLst>
        </xdr:cNvPr>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356" name="フローチャート: 判断 355">
          <a:extLst>
            <a:ext uri="{FF2B5EF4-FFF2-40B4-BE49-F238E27FC236}">
              <a16:creationId xmlns:a16="http://schemas.microsoft.com/office/drawing/2014/main" id="{11AC11A0-4ECF-4B56-8704-8C299E7E62BD}"/>
            </a:ext>
          </a:extLst>
        </xdr:cNvPr>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57" name="フローチャート: 判断 356">
          <a:extLst>
            <a:ext uri="{FF2B5EF4-FFF2-40B4-BE49-F238E27FC236}">
              <a16:creationId xmlns:a16="http://schemas.microsoft.com/office/drawing/2014/main" id="{887CD489-60D3-4816-8C9E-F7CD681C3D77}"/>
            </a:ext>
          </a:extLst>
        </xdr:cNvPr>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02F62DA-389E-457C-B308-A0F0EDE567C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9C07CFC-D9AA-48AA-B326-6F787A0EBDB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452F1E7-72E4-4AA2-B559-E1247808FD6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CD129C1-D6ED-497A-BC8B-6E87FF98A4E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2C72097-5C5D-4546-8C69-DF016C6BAD6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81462</xdr:rowOff>
    </xdr:from>
    <xdr:to>
      <xdr:col>55</xdr:col>
      <xdr:colOff>50800</xdr:colOff>
      <xdr:row>86</xdr:row>
      <xdr:rowOff>11612</xdr:rowOff>
    </xdr:to>
    <xdr:sp macro="" textlink="">
      <xdr:nvSpPr>
        <xdr:cNvPr id="363" name="楕円 362">
          <a:extLst>
            <a:ext uri="{FF2B5EF4-FFF2-40B4-BE49-F238E27FC236}">
              <a16:creationId xmlns:a16="http://schemas.microsoft.com/office/drawing/2014/main" id="{103639B8-A197-4AC0-8BF2-86B6F655EC3E}"/>
            </a:ext>
          </a:extLst>
        </xdr:cNvPr>
        <xdr:cNvSpPr/>
      </xdr:nvSpPr>
      <xdr:spPr>
        <a:xfrm>
          <a:off x="10426700" y="146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104339</xdr:rowOff>
    </xdr:from>
    <xdr:ext cx="469744" cy="259045"/>
    <xdr:sp macro="" textlink="">
      <xdr:nvSpPr>
        <xdr:cNvPr id="364" name="【公営住宅】&#10;一人当たり面積該当値テキスト">
          <a:extLst>
            <a:ext uri="{FF2B5EF4-FFF2-40B4-BE49-F238E27FC236}">
              <a16:creationId xmlns:a16="http://schemas.microsoft.com/office/drawing/2014/main" id="{FB13CBCC-CF99-4AF6-B8F5-0D366A2BDEAD}"/>
            </a:ext>
          </a:extLst>
        </xdr:cNvPr>
        <xdr:cNvSpPr txBox="1"/>
      </xdr:nvSpPr>
      <xdr:spPr>
        <a:xfrm>
          <a:off x="10515600"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84074</xdr:rowOff>
    </xdr:from>
    <xdr:to>
      <xdr:col>50</xdr:col>
      <xdr:colOff>165100</xdr:colOff>
      <xdr:row>86</xdr:row>
      <xdr:rowOff>14224</xdr:rowOff>
    </xdr:to>
    <xdr:sp macro="" textlink="">
      <xdr:nvSpPr>
        <xdr:cNvPr id="365" name="楕円 364">
          <a:extLst>
            <a:ext uri="{FF2B5EF4-FFF2-40B4-BE49-F238E27FC236}">
              <a16:creationId xmlns:a16="http://schemas.microsoft.com/office/drawing/2014/main" id="{136ECB98-5D29-471A-A2DF-1148A8F0B4A1}"/>
            </a:ext>
          </a:extLst>
        </xdr:cNvPr>
        <xdr:cNvSpPr/>
      </xdr:nvSpPr>
      <xdr:spPr>
        <a:xfrm>
          <a:off x="9588500" y="1465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132262</xdr:rowOff>
    </xdr:from>
    <xdr:to>
      <xdr:col>55</xdr:col>
      <xdr:colOff>0</xdr:colOff>
      <xdr:row>85</xdr:row>
      <xdr:rowOff>134874</xdr:rowOff>
    </xdr:to>
    <xdr:cxnSp macro="">
      <xdr:nvCxnSpPr>
        <xdr:cNvPr id="366" name="直線コネクタ 365">
          <a:extLst>
            <a:ext uri="{FF2B5EF4-FFF2-40B4-BE49-F238E27FC236}">
              <a16:creationId xmlns:a16="http://schemas.microsoft.com/office/drawing/2014/main" id="{74CC8046-F7CD-4ABF-80F6-A289C30A7B9E}"/>
            </a:ext>
          </a:extLst>
        </xdr:cNvPr>
        <xdr:cNvCxnSpPr/>
      </xdr:nvCxnSpPr>
      <xdr:spPr>
        <a:xfrm flipV="1">
          <a:off x="9639300" y="14705512"/>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86578</xdr:rowOff>
    </xdr:from>
    <xdr:to>
      <xdr:col>46</xdr:col>
      <xdr:colOff>38100</xdr:colOff>
      <xdr:row>86</xdr:row>
      <xdr:rowOff>16728</xdr:rowOff>
    </xdr:to>
    <xdr:sp macro="" textlink="">
      <xdr:nvSpPr>
        <xdr:cNvPr id="367" name="楕円 366">
          <a:extLst>
            <a:ext uri="{FF2B5EF4-FFF2-40B4-BE49-F238E27FC236}">
              <a16:creationId xmlns:a16="http://schemas.microsoft.com/office/drawing/2014/main" id="{BB95FFEF-B138-47DE-A3F8-FB62B94BB69F}"/>
            </a:ext>
          </a:extLst>
        </xdr:cNvPr>
        <xdr:cNvSpPr/>
      </xdr:nvSpPr>
      <xdr:spPr>
        <a:xfrm>
          <a:off x="8699500" y="146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134874</xdr:rowOff>
    </xdr:from>
    <xdr:to>
      <xdr:col>50</xdr:col>
      <xdr:colOff>114300</xdr:colOff>
      <xdr:row>85</xdr:row>
      <xdr:rowOff>137378</xdr:rowOff>
    </xdr:to>
    <xdr:cxnSp macro="">
      <xdr:nvCxnSpPr>
        <xdr:cNvPr id="368" name="直線コネクタ 367">
          <a:extLst>
            <a:ext uri="{FF2B5EF4-FFF2-40B4-BE49-F238E27FC236}">
              <a16:creationId xmlns:a16="http://schemas.microsoft.com/office/drawing/2014/main" id="{33951B7F-3F9E-4275-A196-00327A8A2099}"/>
            </a:ext>
          </a:extLst>
        </xdr:cNvPr>
        <xdr:cNvCxnSpPr/>
      </xdr:nvCxnSpPr>
      <xdr:spPr>
        <a:xfrm flipV="1">
          <a:off x="8750300" y="14708124"/>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89081</xdr:rowOff>
    </xdr:from>
    <xdr:to>
      <xdr:col>41</xdr:col>
      <xdr:colOff>101600</xdr:colOff>
      <xdr:row>86</xdr:row>
      <xdr:rowOff>19231</xdr:rowOff>
    </xdr:to>
    <xdr:sp macro="" textlink="">
      <xdr:nvSpPr>
        <xdr:cNvPr id="369" name="楕円 368">
          <a:extLst>
            <a:ext uri="{FF2B5EF4-FFF2-40B4-BE49-F238E27FC236}">
              <a16:creationId xmlns:a16="http://schemas.microsoft.com/office/drawing/2014/main" id="{E7742D7D-CC07-467F-B404-7B163D55BB3E}"/>
            </a:ext>
          </a:extLst>
        </xdr:cNvPr>
        <xdr:cNvSpPr/>
      </xdr:nvSpPr>
      <xdr:spPr>
        <a:xfrm>
          <a:off x="7810500" y="1466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137378</xdr:rowOff>
    </xdr:from>
    <xdr:to>
      <xdr:col>45</xdr:col>
      <xdr:colOff>177800</xdr:colOff>
      <xdr:row>85</xdr:row>
      <xdr:rowOff>139881</xdr:rowOff>
    </xdr:to>
    <xdr:cxnSp macro="">
      <xdr:nvCxnSpPr>
        <xdr:cNvPr id="370" name="直線コネクタ 369">
          <a:extLst>
            <a:ext uri="{FF2B5EF4-FFF2-40B4-BE49-F238E27FC236}">
              <a16:creationId xmlns:a16="http://schemas.microsoft.com/office/drawing/2014/main" id="{D435F7C6-7C45-4C51-A780-AD37965A327B}"/>
            </a:ext>
          </a:extLst>
        </xdr:cNvPr>
        <xdr:cNvCxnSpPr/>
      </xdr:nvCxnSpPr>
      <xdr:spPr>
        <a:xfrm flipV="1">
          <a:off x="7861300" y="14710628"/>
          <a:ext cx="889000" cy="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91585</xdr:rowOff>
    </xdr:from>
    <xdr:to>
      <xdr:col>36</xdr:col>
      <xdr:colOff>165100</xdr:colOff>
      <xdr:row>86</xdr:row>
      <xdr:rowOff>21735</xdr:rowOff>
    </xdr:to>
    <xdr:sp macro="" textlink="">
      <xdr:nvSpPr>
        <xdr:cNvPr id="371" name="楕円 370">
          <a:extLst>
            <a:ext uri="{FF2B5EF4-FFF2-40B4-BE49-F238E27FC236}">
              <a16:creationId xmlns:a16="http://schemas.microsoft.com/office/drawing/2014/main" id="{EEF57831-891C-44AD-A098-55231DC1A2F7}"/>
            </a:ext>
          </a:extLst>
        </xdr:cNvPr>
        <xdr:cNvSpPr/>
      </xdr:nvSpPr>
      <xdr:spPr>
        <a:xfrm>
          <a:off x="6921500" y="1466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139881</xdr:rowOff>
    </xdr:from>
    <xdr:to>
      <xdr:col>41</xdr:col>
      <xdr:colOff>50800</xdr:colOff>
      <xdr:row>85</xdr:row>
      <xdr:rowOff>142385</xdr:rowOff>
    </xdr:to>
    <xdr:cxnSp macro="">
      <xdr:nvCxnSpPr>
        <xdr:cNvPr id="372" name="直線コネクタ 371">
          <a:extLst>
            <a:ext uri="{FF2B5EF4-FFF2-40B4-BE49-F238E27FC236}">
              <a16:creationId xmlns:a16="http://schemas.microsoft.com/office/drawing/2014/main" id="{A927B1D6-F467-4355-B391-37E32BB51154}"/>
            </a:ext>
          </a:extLst>
        </xdr:cNvPr>
        <xdr:cNvCxnSpPr/>
      </xdr:nvCxnSpPr>
      <xdr:spPr>
        <a:xfrm flipV="1">
          <a:off x="6972300" y="14713131"/>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51179</xdr:rowOff>
    </xdr:from>
    <xdr:ext cx="469744" cy="259045"/>
    <xdr:sp macro="" textlink="">
      <xdr:nvSpPr>
        <xdr:cNvPr id="373" name="n_1aveValue【公営住宅】&#10;一人当たり面積">
          <a:extLst>
            <a:ext uri="{FF2B5EF4-FFF2-40B4-BE49-F238E27FC236}">
              <a16:creationId xmlns:a16="http://schemas.microsoft.com/office/drawing/2014/main" id="{48F0CCCF-2B8B-449A-83BD-E54E375E7F15}"/>
            </a:ext>
          </a:extLst>
        </xdr:cNvPr>
        <xdr:cNvSpPr txBox="1"/>
      </xdr:nvSpPr>
      <xdr:spPr>
        <a:xfrm>
          <a:off x="9391727" y="147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64352</xdr:rowOff>
    </xdr:from>
    <xdr:ext cx="469744" cy="259045"/>
    <xdr:sp macro="" textlink="">
      <xdr:nvSpPr>
        <xdr:cNvPr id="374" name="n_2aveValue【公営住宅】&#10;一人当たり面積">
          <a:extLst>
            <a:ext uri="{FF2B5EF4-FFF2-40B4-BE49-F238E27FC236}">
              <a16:creationId xmlns:a16="http://schemas.microsoft.com/office/drawing/2014/main" id="{3FFDB556-C7AC-4A0D-B040-9CA70DF07677}"/>
            </a:ext>
          </a:extLst>
        </xdr:cNvPr>
        <xdr:cNvSpPr txBox="1"/>
      </xdr:nvSpPr>
      <xdr:spPr>
        <a:xfrm>
          <a:off x="8515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65876</xdr:rowOff>
    </xdr:from>
    <xdr:ext cx="469744" cy="259045"/>
    <xdr:sp macro="" textlink="">
      <xdr:nvSpPr>
        <xdr:cNvPr id="375" name="n_3aveValue【公営住宅】&#10;一人当たり面積">
          <a:extLst>
            <a:ext uri="{FF2B5EF4-FFF2-40B4-BE49-F238E27FC236}">
              <a16:creationId xmlns:a16="http://schemas.microsoft.com/office/drawing/2014/main" id="{328B0E6B-583C-4319-BE91-F97D9ADF444C}"/>
            </a:ext>
          </a:extLst>
        </xdr:cNvPr>
        <xdr:cNvSpPr txBox="1"/>
      </xdr:nvSpPr>
      <xdr:spPr>
        <a:xfrm>
          <a:off x="76264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65549</xdr:rowOff>
    </xdr:from>
    <xdr:ext cx="469744" cy="259045"/>
    <xdr:sp macro="" textlink="">
      <xdr:nvSpPr>
        <xdr:cNvPr id="376" name="n_4aveValue【公営住宅】&#10;一人当たり面積">
          <a:extLst>
            <a:ext uri="{FF2B5EF4-FFF2-40B4-BE49-F238E27FC236}">
              <a16:creationId xmlns:a16="http://schemas.microsoft.com/office/drawing/2014/main" id="{2AF09C7D-B44D-45F0-A2F1-67E65B0DD6F0}"/>
            </a:ext>
          </a:extLst>
        </xdr:cNvPr>
        <xdr:cNvSpPr txBox="1"/>
      </xdr:nvSpPr>
      <xdr:spPr>
        <a:xfrm>
          <a:off x="6737427" y="1481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30751</xdr:rowOff>
    </xdr:from>
    <xdr:ext cx="469744" cy="259045"/>
    <xdr:sp macro="" textlink="">
      <xdr:nvSpPr>
        <xdr:cNvPr id="377" name="n_1mainValue【公営住宅】&#10;一人当たり面積">
          <a:extLst>
            <a:ext uri="{FF2B5EF4-FFF2-40B4-BE49-F238E27FC236}">
              <a16:creationId xmlns:a16="http://schemas.microsoft.com/office/drawing/2014/main" id="{43B786B7-D70B-49E5-8C29-F21D9DC996A2}"/>
            </a:ext>
          </a:extLst>
        </xdr:cNvPr>
        <xdr:cNvSpPr txBox="1"/>
      </xdr:nvSpPr>
      <xdr:spPr>
        <a:xfrm>
          <a:off x="9391727" y="144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33255</xdr:rowOff>
    </xdr:from>
    <xdr:ext cx="469744" cy="259045"/>
    <xdr:sp macro="" textlink="">
      <xdr:nvSpPr>
        <xdr:cNvPr id="378" name="n_2mainValue【公営住宅】&#10;一人当たり面積">
          <a:extLst>
            <a:ext uri="{FF2B5EF4-FFF2-40B4-BE49-F238E27FC236}">
              <a16:creationId xmlns:a16="http://schemas.microsoft.com/office/drawing/2014/main" id="{102DCCE4-29CA-4AF5-827D-DE8E6E1DC1B0}"/>
            </a:ext>
          </a:extLst>
        </xdr:cNvPr>
        <xdr:cNvSpPr txBox="1"/>
      </xdr:nvSpPr>
      <xdr:spPr>
        <a:xfrm>
          <a:off x="8515427" y="144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35758</xdr:rowOff>
    </xdr:from>
    <xdr:ext cx="469744" cy="259045"/>
    <xdr:sp macro="" textlink="">
      <xdr:nvSpPr>
        <xdr:cNvPr id="379" name="n_3mainValue【公営住宅】&#10;一人当たり面積">
          <a:extLst>
            <a:ext uri="{FF2B5EF4-FFF2-40B4-BE49-F238E27FC236}">
              <a16:creationId xmlns:a16="http://schemas.microsoft.com/office/drawing/2014/main" id="{787BD11E-0AEA-40C9-AAA7-1840B2456476}"/>
            </a:ext>
          </a:extLst>
        </xdr:cNvPr>
        <xdr:cNvSpPr txBox="1"/>
      </xdr:nvSpPr>
      <xdr:spPr>
        <a:xfrm>
          <a:off x="7626427" y="1443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38262</xdr:rowOff>
    </xdr:from>
    <xdr:ext cx="469744" cy="259045"/>
    <xdr:sp macro="" textlink="">
      <xdr:nvSpPr>
        <xdr:cNvPr id="380" name="n_4mainValue【公営住宅】&#10;一人当たり面積">
          <a:extLst>
            <a:ext uri="{FF2B5EF4-FFF2-40B4-BE49-F238E27FC236}">
              <a16:creationId xmlns:a16="http://schemas.microsoft.com/office/drawing/2014/main" id="{BB4B32BB-093F-4993-9B89-79002E581B70}"/>
            </a:ext>
          </a:extLst>
        </xdr:cNvPr>
        <xdr:cNvSpPr txBox="1"/>
      </xdr:nvSpPr>
      <xdr:spPr>
        <a:xfrm>
          <a:off x="6737427" y="1444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2312D128-D5DD-4C15-8E82-657A9EB3036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CABBABAE-7E0E-426D-AC13-210CD0402BA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235D3494-5272-4C99-911F-EB39206D644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F743FC07-1459-4EDC-8CD2-2A8F8D3744A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4A87C61B-5538-45D2-A4CC-F3567FFC1E6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D6C9AAA9-A224-47AE-B15E-7AF51552543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81BC31AB-C09F-46D7-9CC2-2D2F99515B9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4167B5CA-21A2-4550-B16B-B5552D1F10D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194AEF6C-2C11-413D-A9EF-258A3972F57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AC6B4559-4CE7-4367-916B-14A1953AB08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243D4EE6-3F87-4C15-A75F-1EFB8A6E5DA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35F5D900-A9A5-4326-9908-E49C8FC28F2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D3A7FA32-7C39-4A25-BE51-C766AE2AD42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94A8BA35-A03E-407A-BFDA-E7B25FCE4AA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185CB0E3-802B-4A14-84B6-B50C0C34599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654CB86E-3A15-4FF8-A563-2D9F01C6BD0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9823E098-F1EF-45EE-944E-981CA81D476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5D609374-13DA-4C9E-9648-5C888DE8C79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CFA9A558-5494-4720-AC75-062EE5770E9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EAEA7021-E798-4BB3-AEF5-20BE3E4C1FE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648F6E4C-CFE6-4ED9-8A87-7BD928F3C48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A84F3505-4AF5-4A42-87D4-F36CC4DB814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A110AC46-C629-4735-B08F-5EC6A6686C3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C936CD85-05C3-4855-AB6E-A3410613C47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93BD3866-3254-4065-A8FD-6E4CA1BEDB8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FAA96AFE-25E4-40C3-971E-20BCDB6B47C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4AA9A822-A4F4-4448-A406-2C18B474091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BCEF62DE-A03B-45F5-8F8B-F1BEC4C9380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FEC346B6-DFB9-404E-90A9-360E943C62D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44E32FCA-0D35-4C75-89EE-16EF94ABB67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CD62A4D2-A512-4BBB-9653-22EFD241006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EBF3D2AC-5DF1-4D15-BC75-49463F7B119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8D6C8BBC-EAFD-44E1-97A2-7E813C04CC1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DC8B4D55-6C55-45C2-996B-2CDA62F1C90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73BC87AC-D1FB-478D-955D-C6F34C1C136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6275C7EA-7372-4E6E-BA5C-EBF49268C12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C9DE2BCD-B19A-48EC-BC40-693CAB541AA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3C3C9A2E-B30F-489E-AF12-3B0B1B38B7B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22DB39DE-8885-42D3-8E99-D5FE772E099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79AE0EF-CE5F-4EDE-8A13-F0B5B848A9E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F1AC0575-D5D7-40EB-84FC-43F1BD56EB5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4F1F4EEC-A32C-42C0-9578-ED7ABDED7976}"/>
            </a:ext>
          </a:extLst>
        </xdr:cNvPr>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CB6FB6A3-1FC7-4DCD-AFB1-3F915BB3A87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466A29BF-27DF-4B2E-9FDC-9FC41BA548F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38E25C96-9A70-4715-B46D-7E2D7FC532D7}"/>
            </a:ext>
          </a:extLst>
        </xdr:cNvPr>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426" name="直線コネクタ 425">
          <a:extLst>
            <a:ext uri="{FF2B5EF4-FFF2-40B4-BE49-F238E27FC236}">
              <a16:creationId xmlns:a16="http://schemas.microsoft.com/office/drawing/2014/main" id="{A3881DB2-0CDA-468B-9200-02782694AB5E}"/>
            </a:ext>
          </a:extLst>
        </xdr:cNvPr>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D4B4120A-6303-4A3C-A77F-11A1944CD02D}"/>
            </a:ext>
          </a:extLst>
        </xdr:cNvPr>
        <xdr:cNvSpPr txBox="1"/>
      </xdr:nvSpPr>
      <xdr:spPr>
        <a:xfrm>
          <a:off x="16357600" y="6500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8" name="フローチャート: 判断 427">
          <a:extLst>
            <a:ext uri="{FF2B5EF4-FFF2-40B4-BE49-F238E27FC236}">
              <a16:creationId xmlns:a16="http://schemas.microsoft.com/office/drawing/2014/main" id="{270800C1-51FF-40AF-9145-A0D3212641E6}"/>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429" name="フローチャート: 判断 428">
          <a:extLst>
            <a:ext uri="{FF2B5EF4-FFF2-40B4-BE49-F238E27FC236}">
              <a16:creationId xmlns:a16="http://schemas.microsoft.com/office/drawing/2014/main" id="{C0E2FF0C-2BAE-41E5-8939-8BFF0BB25D14}"/>
            </a:ext>
          </a:extLst>
        </xdr:cNvPr>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430" name="フローチャート: 判断 429">
          <a:extLst>
            <a:ext uri="{FF2B5EF4-FFF2-40B4-BE49-F238E27FC236}">
              <a16:creationId xmlns:a16="http://schemas.microsoft.com/office/drawing/2014/main" id="{96AAF66D-380C-4B56-B34A-A709FC6E8789}"/>
            </a:ext>
          </a:extLst>
        </xdr:cNvPr>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31" name="フローチャート: 判断 430">
          <a:extLst>
            <a:ext uri="{FF2B5EF4-FFF2-40B4-BE49-F238E27FC236}">
              <a16:creationId xmlns:a16="http://schemas.microsoft.com/office/drawing/2014/main" id="{1A86B6C6-9C42-4BDE-AE08-B54F659EEA89}"/>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432" name="フローチャート: 判断 431">
          <a:extLst>
            <a:ext uri="{FF2B5EF4-FFF2-40B4-BE49-F238E27FC236}">
              <a16:creationId xmlns:a16="http://schemas.microsoft.com/office/drawing/2014/main" id="{FFC2B6B1-9668-4C5A-9D60-EDB1FBD151C3}"/>
            </a:ext>
          </a:extLst>
        </xdr:cNvPr>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76CA6CF-E144-4D1C-BD58-2AB2D0728F2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B058257-0982-4B46-80C7-3A7BC3EEEA7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C6ADF7C-56F2-45C5-974A-FF90DB5A290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900A9F4A-922A-4B6E-A8E6-59E047DC975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736E0601-F4EE-47FC-AA9E-B93D756010F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102144</xdr:rowOff>
    </xdr:from>
    <xdr:to>
      <xdr:col>85</xdr:col>
      <xdr:colOff>177800</xdr:colOff>
      <xdr:row>35</xdr:row>
      <xdr:rowOff>32294</xdr:rowOff>
    </xdr:to>
    <xdr:sp macro="" textlink="">
      <xdr:nvSpPr>
        <xdr:cNvPr id="438" name="楕円 437">
          <a:extLst>
            <a:ext uri="{FF2B5EF4-FFF2-40B4-BE49-F238E27FC236}">
              <a16:creationId xmlns:a16="http://schemas.microsoft.com/office/drawing/2014/main" id="{574C4EFA-68EB-4518-824B-351F1DCEC438}"/>
            </a:ext>
          </a:extLst>
        </xdr:cNvPr>
        <xdr:cNvSpPr/>
      </xdr:nvSpPr>
      <xdr:spPr>
        <a:xfrm>
          <a:off x="16268700" y="59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125021</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B1B10140-8B02-4FF4-9681-F86AC2B4F4A6}"/>
            </a:ext>
          </a:extLst>
        </xdr:cNvPr>
        <xdr:cNvSpPr txBox="1"/>
      </xdr:nvSpPr>
      <xdr:spPr>
        <a:xfrm>
          <a:off x="16357600" y="57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20501</xdr:rowOff>
    </xdr:from>
    <xdr:to>
      <xdr:col>81</xdr:col>
      <xdr:colOff>101600</xdr:colOff>
      <xdr:row>34</xdr:row>
      <xdr:rowOff>122101</xdr:rowOff>
    </xdr:to>
    <xdr:sp macro="" textlink="">
      <xdr:nvSpPr>
        <xdr:cNvPr id="440" name="楕円 439">
          <a:extLst>
            <a:ext uri="{FF2B5EF4-FFF2-40B4-BE49-F238E27FC236}">
              <a16:creationId xmlns:a16="http://schemas.microsoft.com/office/drawing/2014/main" id="{F1AEF5CA-7B15-4DC7-8B55-353ACA418A65}"/>
            </a:ext>
          </a:extLst>
        </xdr:cNvPr>
        <xdr:cNvSpPr/>
      </xdr:nvSpPr>
      <xdr:spPr>
        <a:xfrm>
          <a:off x="15430500" y="584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71301</xdr:rowOff>
    </xdr:from>
    <xdr:to>
      <xdr:col>85</xdr:col>
      <xdr:colOff>127000</xdr:colOff>
      <xdr:row>34</xdr:row>
      <xdr:rowOff>152944</xdr:rowOff>
    </xdr:to>
    <xdr:cxnSp macro="">
      <xdr:nvCxnSpPr>
        <xdr:cNvPr id="441" name="直線コネクタ 440">
          <a:extLst>
            <a:ext uri="{FF2B5EF4-FFF2-40B4-BE49-F238E27FC236}">
              <a16:creationId xmlns:a16="http://schemas.microsoft.com/office/drawing/2014/main" id="{F608890A-B378-4249-AE52-E25C03D52A38}"/>
            </a:ext>
          </a:extLst>
        </xdr:cNvPr>
        <xdr:cNvCxnSpPr/>
      </xdr:nvCxnSpPr>
      <xdr:spPr>
        <a:xfrm>
          <a:off x="15481300" y="5900601"/>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110308</xdr:rowOff>
    </xdr:from>
    <xdr:to>
      <xdr:col>76</xdr:col>
      <xdr:colOff>165100</xdr:colOff>
      <xdr:row>34</xdr:row>
      <xdr:rowOff>40458</xdr:rowOff>
    </xdr:to>
    <xdr:sp macro="" textlink="">
      <xdr:nvSpPr>
        <xdr:cNvPr id="442" name="楕円 441">
          <a:extLst>
            <a:ext uri="{FF2B5EF4-FFF2-40B4-BE49-F238E27FC236}">
              <a16:creationId xmlns:a16="http://schemas.microsoft.com/office/drawing/2014/main" id="{257B49F6-EB79-47C8-9A61-21417C7B9C42}"/>
            </a:ext>
          </a:extLst>
        </xdr:cNvPr>
        <xdr:cNvSpPr/>
      </xdr:nvSpPr>
      <xdr:spPr>
        <a:xfrm>
          <a:off x="14541500" y="576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161108</xdr:rowOff>
    </xdr:from>
    <xdr:to>
      <xdr:col>81</xdr:col>
      <xdr:colOff>50800</xdr:colOff>
      <xdr:row>34</xdr:row>
      <xdr:rowOff>71301</xdr:rowOff>
    </xdr:to>
    <xdr:cxnSp macro="">
      <xdr:nvCxnSpPr>
        <xdr:cNvPr id="443" name="直線コネクタ 442">
          <a:extLst>
            <a:ext uri="{FF2B5EF4-FFF2-40B4-BE49-F238E27FC236}">
              <a16:creationId xmlns:a16="http://schemas.microsoft.com/office/drawing/2014/main" id="{206C28C3-72D8-406F-B29B-58BE2728C66E}"/>
            </a:ext>
          </a:extLst>
        </xdr:cNvPr>
        <xdr:cNvCxnSpPr/>
      </xdr:nvCxnSpPr>
      <xdr:spPr>
        <a:xfrm>
          <a:off x="14592300" y="5818958"/>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28666</xdr:rowOff>
    </xdr:from>
    <xdr:to>
      <xdr:col>72</xdr:col>
      <xdr:colOff>38100</xdr:colOff>
      <xdr:row>33</xdr:row>
      <xdr:rowOff>130266</xdr:rowOff>
    </xdr:to>
    <xdr:sp macro="" textlink="">
      <xdr:nvSpPr>
        <xdr:cNvPr id="444" name="楕円 443">
          <a:extLst>
            <a:ext uri="{FF2B5EF4-FFF2-40B4-BE49-F238E27FC236}">
              <a16:creationId xmlns:a16="http://schemas.microsoft.com/office/drawing/2014/main" id="{C313201E-8549-42D5-B8D0-F1DCC8EDD0AC}"/>
            </a:ext>
          </a:extLst>
        </xdr:cNvPr>
        <xdr:cNvSpPr/>
      </xdr:nvSpPr>
      <xdr:spPr>
        <a:xfrm>
          <a:off x="13652500" y="568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79466</xdr:rowOff>
    </xdr:from>
    <xdr:to>
      <xdr:col>76</xdr:col>
      <xdr:colOff>114300</xdr:colOff>
      <xdr:row>33</xdr:row>
      <xdr:rowOff>161108</xdr:rowOff>
    </xdr:to>
    <xdr:cxnSp macro="">
      <xdr:nvCxnSpPr>
        <xdr:cNvPr id="445" name="直線コネクタ 444">
          <a:extLst>
            <a:ext uri="{FF2B5EF4-FFF2-40B4-BE49-F238E27FC236}">
              <a16:creationId xmlns:a16="http://schemas.microsoft.com/office/drawing/2014/main" id="{81DF82F7-7F9C-421C-AB72-57A0E8873664}"/>
            </a:ext>
          </a:extLst>
        </xdr:cNvPr>
        <xdr:cNvCxnSpPr/>
      </xdr:nvCxnSpPr>
      <xdr:spPr>
        <a:xfrm>
          <a:off x="13703300" y="5737316"/>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154396</xdr:rowOff>
    </xdr:from>
    <xdr:to>
      <xdr:col>67</xdr:col>
      <xdr:colOff>101600</xdr:colOff>
      <xdr:row>34</xdr:row>
      <xdr:rowOff>84546</xdr:rowOff>
    </xdr:to>
    <xdr:sp macro="" textlink="">
      <xdr:nvSpPr>
        <xdr:cNvPr id="446" name="楕円 445">
          <a:extLst>
            <a:ext uri="{FF2B5EF4-FFF2-40B4-BE49-F238E27FC236}">
              <a16:creationId xmlns:a16="http://schemas.microsoft.com/office/drawing/2014/main" id="{E2D40035-3B6C-483F-96AC-0D95F43B1862}"/>
            </a:ext>
          </a:extLst>
        </xdr:cNvPr>
        <xdr:cNvSpPr/>
      </xdr:nvSpPr>
      <xdr:spPr>
        <a:xfrm>
          <a:off x="12763500" y="58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79466</xdr:rowOff>
    </xdr:from>
    <xdr:to>
      <xdr:col>71</xdr:col>
      <xdr:colOff>177800</xdr:colOff>
      <xdr:row>34</xdr:row>
      <xdr:rowOff>33746</xdr:rowOff>
    </xdr:to>
    <xdr:cxnSp macro="">
      <xdr:nvCxnSpPr>
        <xdr:cNvPr id="447" name="直線コネクタ 446">
          <a:extLst>
            <a:ext uri="{FF2B5EF4-FFF2-40B4-BE49-F238E27FC236}">
              <a16:creationId xmlns:a16="http://schemas.microsoft.com/office/drawing/2014/main" id="{27838402-4D3D-48EA-8269-78893292B23B}"/>
            </a:ext>
          </a:extLst>
        </xdr:cNvPr>
        <xdr:cNvCxnSpPr/>
      </xdr:nvCxnSpPr>
      <xdr:spPr>
        <a:xfrm flipV="1">
          <a:off x="12814300" y="5737316"/>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70774</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39685721-444A-4BD6-92D8-E26EECD047BD}"/>
            </a:ext>
          </a:extLst>
        </xdr:cNvPr>
        <xdr:cNvSpPr txBox="1"/>
      </xdr:nvSpPr>
      <xdr:spPr>
        <a:xfrm>
          <a:off x="152660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29953</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8095DA3C-88A9-4E15-9853-0C7D70D802B6}"/>
            </a:ext>
          </a:extLst>
        </xdr:cNvPr>
        <xdr:cNvSpPr txBox="1"/>
      </xdr:nvSpPr>
      <xdr:spPr>
        <a:xfrm>
          <a:off x="14389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126292</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41987304-91C5-4595-86DF-D7DB2CC25BE6}"/>
            </a:ext>
          </a:extLst>
        </xdr:cNvPr>
        <xdr:cNvSpPr txBox="1"/>
      </xdr:nvSpPr>
      <xdr:spPr>
        <a:xfrm>
          <a:off x="13500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132823</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D3EA4CC8-E96D-4EC8-A2EC-121904B99A2D}"/>
            </a:ext>
          </a:extLst>
        </xdr:cNvPr>
        <xdr:cNvSpPr txBox="1"/>
      </xdr:nvSpPr>
      <xdr:spPr>
        <a:xfrm>
          <a:off x="12611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138628</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D7930850-9867-4BB7-8A34-2C083C1348BD}"/>
            </a:ext>
          </a:extLst>
        </xdr:cNvPr>
        <xdr:cNvSpPr txBox="1"/>
      </xdr:nvSpPr>
      <xdr:spPr>
        <a:xfrm>
          <a:off x="15266044" y="562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56985</xdr:rowOff>
    </xdr:from>
    <xdr:ext cx="340478" cy="259045"/>
    <xdr:sp macro="" textlink="">
      <xdr:nvSpPr>
        <xdr:cNvPr id="453" name="n_2mainValue【認定こども園・幼稚園・保育所】&#10;有形固定資産減価償却率">
          <a:extLst>
            <a:ext uri="{FF2B5EF4-FFF2-40B4-BE49-F238E27FC236}">
              <a16:creationId xmlns:a16="http://schemas.microsoft.com/office/drawing/2014/main" id="{4976DF4C-E659-4F97-9E1B-3E527A60DCFD}"/>
            </a:ext>
          </a:extLst>
        </xdr:cNvPr>
        <xdr:cNvSpPr txBox="1"/>
      </xdr:nvSpPr>
      <xdr:spPr>
        <a:xfrm>
          <a:off x="14422061" y="5543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146793</xdr:rowOff>
    </xdr:from>
    <xdr:ext cx="340478" cy="259045"/>
    <xdr:sp macro="" textlink="">
      <xdr:nvSpPr>
        <xdr:cNvPr id="454" name="n_3mainValue【認定こども園・幼稚園・保育所】&#10;有形固定資産減価償却率">
          <a:extLst>
            <a:ext uri="{FF2B5EF4-FFF2-40B4-BE49-F238E27FC236}">
              <a16:creationId xmlns:a16="http://schemas.microsoft.com/office/drawing/2014/main" id="{24D2708D-9205-4DBE-9934-7100DDD2EC42}"/>
            </a:ext>
          </a:extLst>
        </xdr:cNvPr>
        <xdr:cNvSpPr txBox="1"/>
      </xdr:nvSpPr>
      <xdr:spPr>
        <a:xfrm>
          <a:off x="13533061" y="54617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101073</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B8CADE65-7A26-4FCD-97CE-BAD532EC0B23}"/>
            </a:ext>
          </a:extLst>
        </xdr:cNvPr>
        <xdr:cNvSpPr txBox="1"/>
      </xdr:nvSpPr>
      <xdr:spPr>
        <a:xfrm>
          <a:off x="12611744" y="558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7ED275AD-2CAF-477F-B325-E8374C0F7B2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F50E75BE-80F0-4E58-9681-FD55AF3005F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50B58B00-467F-44A4-9B93-14BD04EC4E9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4C9AFD9-AF5B-4727-BDA7-E301D81B357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6C83FDD7-0001-43F5-A64C-21B966D97BA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DB96C5FF-0065-4F72-BC69-9AEE71A2834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AA6EA58D-A194-445C-BF53-9DB59375AF6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A8163BF6-8074-49BF-99FE-1CB88A7D2FD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6FCE7B1-0219-405B-8551-BE8FADBD4D8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2471A9F0-04DE-4C60-B617-5B292BBE87E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1EE6E427-7DD7-4AD4-9B44-78D4EBFB937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095C0680-2BAF-4E60-B354-F400EE107EDE}"/>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0D83C02D-24A6-4AC9-A499-EA7EC2062CF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AFFB63D4-A602-4020-AF7B-805B9E9285A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4F8E9387-4AC5-4B01-87B2-A78AF18932A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930C0CE5-A487-4804-A35B-0CF89AC74405}"/>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B31FA1DB-AFCB-44B0-BDCD-F06BC29C9BE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A590997B-48E3-4DD5-B2DB-D04A946C4E45}"/>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710A4732-3311-4760-B512-4BD0E2A2158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D576BD6B-77B1-40F4-AE9A-F7E71DEA64FC}"/>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10ADCD7A-5A91-4E94-BC3A-A3C3FD5A4B9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5AC10472-73E6-4439-BBFA-073AE8844C8C}"/>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79B9ED51-4986-4DB6-9492-41D8B16DE48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0DEDD4DF-C1F1-4BE6-81BB-EDB3E0B0139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0D212452-C296-427E-B97F-4F119A927CB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81" name="直線コネクタ 480">
          <a:extLst>
            <a:ext uri="{FF2B5EF4-FFF2-40B4-BE49-F238E27FC236}">
              <a16:creationId xmlns:a16="http://schemas.microsoft.com/office/drawing/2014/main" id="{E5D338E5-8675-44B8-95BE-0177EA65BE86}"/>
            </a:ext>
          </a:extLst>
        </xdr:cNvPr>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DE02C008-4CC6-436A-8489-CA002A7220E4}"/>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83" name="直線コネクタ 482">
          <a:extLst>
            <a:ext uri="{FF2B5EF4-FFF2-40B4-BE49-F238E27FC236}">
              <a16:creationId xmlns:a16="http://schemas.microsoft.com/office/drawing/2014/main" id="{5E379C3B-5765-4891-9D2B-66EF490A9072}"/>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5D7082D5-5157-41F9-B6A4-34A99DBB6C02}"/>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85" name="直線コネクタ 484">
          <a:extLst>
            <a:ext uri="{FF2B5EF4-FFF2-40B4-BE49-F238E27FC236}">
              <a16:creationId xmlns:a16="http://schemas.microsoft.com/office/drawing/2014/main" id="{9D141088-2081-47B6-83CF-056A430DF1BE}"/>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7455</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0655F857-DFAD-43CA-9676-E8C928E1966F}"/>
            </a:ext>
          </a:extLst>
        </xdr:cNvPr>
        <xdr:cNvSpPr txBox="1"/>
      </xdr:nvSpPr>
      <xdr:spPr>
        <a:xfrm>
          <a:off x="22199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487" name="フローチャート: 判断 486">
          <a:extLst>
            <a:ext uri="{FF2B5EF4-FFF2-40B4-BE49-F238E27FC236}">
              <a16:creationId xmlns:a16="http://schemas.microsoft.com/office/drawing/2014/main" id="{FF6A21C1-FF3E-43DC-849D-84B58EEC448E}"/>
            </a:ext>
          </a:extLst>
        </xdr:cNvPr>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88" name="フローチャート: 判断 487">
          <a:extLst>
            <a:ext uri="{FF2B5EF4-FFF2-40B4-BE49-F238E27FC236}">
              <a16:creationId xmlns:a16="http://schemas.microsoft.com/office/drawing/2014/main" id="{F17C8362-4708-4C3B-9AE8-78893C56BDA1}"/>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489" name="フローチャート: 判断 488">
          <a:extLst>
            <a:ext uri="{FF2B5EF4-FFF2-40B4-BE49-F238E27FC236}">
              <a16:creationId xmlns:a16="http://schemas.microsoft.com/office/drawing/2014/main" id="{62F14C88-BB32-4039-BBEE-74F5079922CF}"/>
            </a:ext>
          </a:extLst>
        </xdr:cNvPr>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490" name="フローチャート: 判断 489">
          <a:extLst>
            <a:ext uri="{FF2B5EF4-FFF2-40B4-BE49-F238E27FC236}">
              <a16:creationId xmlns:a16="http://schemas.microsoft.com/office/drawing/2014/main" id="{6C698AD2-10D3-4FBF-BBA0-20383B203A39}"/>
            </a:ext>
          </a:extLst>
        </xdr:cNvPr>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491" name="フローチャート: 判断 490">
          <a:extLst>
            <a:ext uri="{FF2B5EF4-FFF2-40B4-BE49-F238E27FC236}">
              <a16:creationId xmlns:a16="http://schemas.microsoft.com/office/drawing/2014/main" id="{C6EC8140-3E75-4413-AEBB-FF4857A56603}"/>
            </a:ext>
          </a:extLst>
        </xdr:cNvPr>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6FB849C-848E-47A6-80C1-8DCEBDA3CD0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9BED4717-A13A-4653-8DE9-B6CF83285E6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91EAFEC4-1EB1-41D1-AE30-DE8B5F808AA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662C9241-8AF8-4E92-88F2-A87A1A8FA5C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158F9752-8D1F-47FB-B113-825AF46EBD2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67854</xdr:rowOff>
    </xdr:from>
    <xdr:to>
      <xdr:col>116</xdr:col>
      <xdr:colOff>114300</xdr:colOff>
      <xdr:row>39</xdr:row>
      <xdr:rowOff>169454</xdr:rowOff>
    </xdr:to>
    <xdr:sp macro="" textlink="">
      <xdr:nvSpPr>
        <xdr:cNvPr id="497" name="楕円 496">
          <a:extLst>
            <a:ext uri="{FF2B5EF4-FFF2-40B4-BE49-F238E27FC236}">
              <a16:creationId xmlns:a16="http://schemas.microsoft.com/office/drawing/2014/main" id="{1AF577F8-A586-4371-8F94-A329564C3A4B}"/>
            </a:ext>
          </a:extLst>
        </xdr:cNvPr>
        <xdr:cNvSpPr/>
      </xdr:nvSpPr>
      <xdr:spPr>
        <a:xfrm>
          <a:off x="221107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46281</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BB33F62C-A600-4C08-8B70-B8AA37675BFE}"/>
            </a:ext>
          </a:extLst>
        </xdr:cNvPr>
        <xdr:cNvSpPr txBox="1"/>
      </xdr:nvSpPr>
      <xdr:spPr>
        <a:xfrm>
          <a:off x="22199600" y="673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76019</xdr:rowOff>
    </xdr:from>
    <xdr:to>
      <xdr:col>112</xdr:col>
      <xdr:colOff>38100</xdr:colOff>
      <xdr:row>40</xdr:row>
      <xdr:rowOff>6169</xdr:rowOff>
    </xdr:to>
    <xdr:sp macro="" textlink="">
      <xdr:nvSpPr>
        <xdr:cNvPr id="499" name="楕円 498">
          <a:extLst>
            <a:ext uri="{FF2B5EF4-FFF2-40B4-BE49-F238E27FC236}">
              <a16:creationId xmlns:a16="http://schemas.microsoft.com/office/drawing/2014/main" id="{C60856F3-6095-4A9E-B689-677C6AEEF35C}"/>
            </a:ext>
          </a:extLst>
        </xdr:cNvPr>
        <xdr:cNvSpPr/>
      </xdr:nvSpPr>
      <xdr:spPr>
        <a:xfrm>
          <a:off x="21272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118654</xdr:rowOff>
    </xdr:from>
    <xdr:to>
      <xdr:col>116</xdr:col>
      <xdr:colOff>63500</xdr:colOff>
      <xdr:row>39</xdr:row>
      <xdr:rowOff>126819</xdr:rowOff>
    </xdr:to>
    <xdr:cxnSp macro="">
      <xdr:nvCxnSpPr>
        <xdr:cNvPr id="500" name="直線コネクタ 499">
          <a:extLst>
            <a:ext uri="{FF2B5EF4-FFF2-40B4-BE49-F238E27FC236}">
              <a16:creationId xmlns:a16="http://schemas.microsoft.com/office/drawing/2014/main" id="{95D5706F-F71D-47BD-8D90-A95099F9C690}"/>
            </a:ext>
          </a:extLst>
        </xdr:cNvPr>
        <xdr:cNvCxnSpPr/>
      </xdr:nvCxnSpPr>
      <xdr:spPr>
        <a:xfrm flipV="1">
          <a:off x="21323300" y="680520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82550</xdr:rowOff>
    </xdr:from>
    <xdr:to>
      <xdr:col>107</xdr:col>
      <xdr:colOff>101600</xdr:colOff>
      <xdr:row>40</xdr:row>
      <xdr:rowOff>12700</xdr:rowOff>
    </xdr:to>
    <xdr:sp macro="" textlink="">
      <xdr:nvSpPr>
        <xdr:cNvPr id="501" name="楕円 500">
          <a:extLst>
            <a:ext uri="{FF2B5EF4-FFF2-40B4-BE49-F238E27FC236}">
              <a16:creationId xmlns:a16="http://schemas.microsoft.com/office/drawing/2014/main" id="{4CEE1033-09C6-4531-BB53-5443459D524C}"/>
            </a:ext>
          </a:extLst>
        </xdr:cNvPr>
        <xdr:cNvSpPr/>
      </xdr:nvSpPr>
      <xdr:spPr>
        <a:xfrm>
          <a:off x="20383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126819</xdr:rowOff>
    </xdr:from>
    <xdr:to>
      <xdr:col>111</xdr:col>
      <xdr:colOff>177800</xdr:colOff>
      <xdr:row>39</xdr:row>
      <xdr:rowOff>133350</xdr:rowOff>
    </xdr:to>
    <xdr:cxnSp macro="">
      <xdr:nvCxnSpPr>
        <xdr:cNvPr id="502" name="直線コネクタ 501">
          <a:extLst>
            <a:ext uri="{FF2B5EF4-FFF2-40B4-BE49-F238E27FC236}">
              <a16:creationId xmlns:a16="http://schemas.microsoft.com/office/drawing/2014/main" id="{F37B78FA-B4E3-434D-A6A5-38BC08715E88}"/>
            </a:ext>
          </a:extLst>
        </xdr:cNvPr>
        <xdr:cNvCxnSpPr/>
      </xdr:nvCxnSpPr>
      <xdr:spPr>
        <a:xfrm flipV="1">
          <a:off x="20434300" y="68133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90715</xdr:rowOff>
    </xdr:from>
    <xdr:to>
      <xdr:col>102</xdr:col>
      <xdr:colOff>165100</xdr:colOff>
      <xdr:row>40</xdr:row>
      <xdr:rowOff>20865</xdr:rowOff>
    </xdr:to>
    <xdr:sp macro="" textlink="">
      <xdr:nvSpPr>
        <xdr:cNvPr id="503" name="楕円 502">
          <a:extLst>
            <a:ext uri="{FF2B5EF4-FFF2-40B4-BE49-F238E27FC236}">
              <a16:creationId xmlns:a16="http://schemas.microsoft.com/office/drawing/2014/main" id="{E9CC4D20-52F7-4189-9788-35FAE953AC49}"/>
            </a:ext>
          </a:extLst>
        </xdr:cNvPr>
        <xdr:cNvSpPr/>
      </xdr:nvSpPr>
      <xdr:spPr>
        <a:xfrm>
          <a:off x="194945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133350</xdr:rowOff>
    </xdr:from>
    <xdr:to>
      <xdr:col>107</xdr:col>
      <xdr:colOff>50800</xdr:colOff>
      <xdr:row>39</xdr:row>
      <xdr:rowOff>141515</xdr:rowOff>
    </xdr:to>
    <xdr:cxnSp macro="">
      <xdr:nvCxnSpPr>
        <xdr:cNvPr id="504" name="直線コネクタ 503">
          <a:extLst>
            <a:ext uri="{FF2B5EF4-FFF2-40B4-BE49-F238E27FC236}">
              <a16:creationId xmlns:a16="http://schemas.microsoft.com/office/drawing/2014/main" id="{F73BD3C0-D5AD-4E75-8B55-E6BF07C09F4A}"/>
            </a:ext>
          </a:extLst>
        </xdr:cNvPr>
        <xdr:cNvCxnSpPr/>
      </xdr:nvCxnSpPr>
      <xdr:spPr>
        <a:xfrm flipV="1">
          <a:off x="19545300" y="6819900"/>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33564</xdr:rowOff>
    </xdr:from>
    <xdr:to>
      <xdr:col>98</xdr:col>
      <xdr:colOff>38100</xdr:colOff>
      <xdr:row>37</xdr:row>
      <xdr:rowOff>135164</xdr:rowOff>
    </xdr:to>
    <xdr:sp macro="" textlink="">
      <xdr:nvSpPr>
        <xdr:cNvPr id="505" name="楕円 504">
          <a:extLst>
            <a:ext uri="{FF2B5EF4-FFF2-40B4-BE49-F238E27FC236}">
              <a16:creationId xmlns:a16="http://schemas.microsoft.com/office/drawing/2014/main" id="{7974BA87-B7A1-4B2A-8C77-AA729AADBA6A}"/>
            </a:ext>
          </a:extLst>
        </xdr:cNvPr>
        <xdr:cNvSpPr/>
      </xdr:nvSpPr>
      <xdr:spPr>
        <a:xfrm>
          <a:off x="18605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84364</xdr:rowOff>
    </xdr:from>
    <xdr:to>
      <xdr:col>102</xdr:col>
      <xdr:colOff>114300</xdr:colOff>
      <xdr:row>39</xdr:row>
      <xdr:rowOff>141515</xdr:rowOff>
    </xdr:to>
    <xdr:cxnSp macro="">
      <xdr:nvCxnSpPr>
        <xdr:cNvPr id="506" name="直線コネクタ 505">
          <a:extLst>
            <a:ext uri="{FF2B5EF4-FFF2-40B4-BE49-F238E27FC236}">
              <a16:creationId xmlns:a16="http://schemas.microsoft.com/office/drawing/2014/main" id="{023AAFB3-2596-4D74-A09A-2128927314B3}"/>
            </a:ext>
          </a:extLst>
        </xdr:cNvPr>
        <xdr:cNvCxnSpPr/>
      </xdr:nvCxnSpPr>
      <xdr:spPr>
        <a:xfrm>
          <a:off x="18656300" y="6428014"/>
          <a:ext cx="889000" cy="4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9B31FB27-94A9-49DB-B7F9-938DEBAB8912}"/>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123933</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D61E50B5-9556-4EFB-8794-3C717002C393}"/>
            </a:ext>
          </a:extLst>
        </xdr:cNvPr>
        <xdr:cNvSpPr txBox="1"/>
      </xdr:nvSpPr>
      <xdr:spPr>
        <a:xfrm>
          <a:off x="20199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164754</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80D40E74-5172-4837-83F7-36BEB27061DD}"/>
            </a:ext>
          </a:extLst>
        </xdr:cNvPr>
        <xdr:cNvSpPr txBox="1"/>
      </xdr:nvSpPr>
      <xdr:spPr>
        <a:xfrm>
          <a:off x="19310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70774</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CD753E64-4C8E-4107-952C-D1D9471FD40E}"/>
            </a:ext>
          </a:extLst>
        </xdr:cNvPr>
        <xdr:cNvSpPr txBox="1"/>
      </xdr:nvSpPr>
      <xdr:spPr>
        <a:xfrm>
          <a:off x="18421427" y="675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168746</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07BC4A0A-A33F-4CE7-9E77-94ED63485742}"/>
            </a:ext>
          </a:extLst>
        </xdr:cNvPr>
        <xdr:cNvSpPr txBox="1"/>
      </xdr:nvSpPr>
      <xdr:spPr>
        <a:xfrm>
          <a:off x="210757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3827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878DDA74-8FF4-4C53-B2FA-9AC233966AE7}"/>
            </a:ext>
          </a:extLst>
        </xdr:cNvPr>
        <xdr:cNvSpPr txBox="1"/>
      </xdr:nvSpPr>
      <xdr:spPr>
        <a:xfrm>
          <a:off x="20199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11992</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643D40FE-5BD5-4F0B-9E85-9B1E81C5B234}"/>
            </a:ext>
          </a:extLst>
        </xdr:cNvPr>
        <xdr:cNvSpPr txBox="1"/>
      </xdr:nvSpPr>
      <xdr:spPr>
        <a:xfrm>
          <a:off x="19310427" y="686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151691</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DA448AF1-BDBE-4982-8B3B-29FF38D1C47C}"/>
            </a:ext>
          </a:extLst>
        </xdr:cNvPr>
        <xdr:cNvSpPr txBox="1"/>
      </xdr:nvSpPr>
      <xdr:spPr>
        <a:xfrm>
          <a:off x="18421427" y="61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4818532C-33D7-4189-8050-FB2ED9B219E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16358F1E-1B36-4223-972D-25E0F75A8B0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4FB010F4-3E32-4B45-B445-0FC55D33DA4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BFA0894E-9DB1-4D56-BB47-746191F5D66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5CA75B66-F271-499D-B359-677E0048369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34A5B1CA-6E41-4F02-8C1F-3E446754A58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FE11D46C-B506-48F7-B948-6949CBB6773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7A1D769D-1681-4D2D-B02E-D8A82FCC91B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72FE1C6C-750B-4127-AE61-9DA068AE159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6339A41B-8061-46EB-95B7-3FFE298D1D1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17B69177-7672-4963-B677-2E445FE742F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9A609F77-D3C1-4552-8860-803354C9AB2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215C4044-D63D-4511-8EC7-F0C849BF9CA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9E30F02F-99CB-4CCC-832E-A7E2CDA9092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474E4D3F-DCBE-437C-ACE5-85CB3CB2ADD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F5D80FB5-3C2B-4650-A1AC-B77D0D0551C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79352F22-5735-438F-9F39-4BD5F5477EB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7E67A4F5-7E73-4EBE-B746-B83D7023F2F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689EC2BC-C720-4440-98B7-7F19568431B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88A85003-3D3A-43AF-8A03-BEA5EBF0461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57B11451-6529-4E0F-8656-9FC7D038979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C3B1721E-6761-4A66-AD48-2A6C98A0168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F5B6181A-4595-45EC-8A85-FE6D8D81AF8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9C795B6E-29CB-4C81-84BB-5ED42DDF905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539" name="直線コネクタ 538">
          <a:extLst>
            <a:ext uri="{FF2B5EF4-FFF2-40B4-BE49-F238E27FC236}">
              <a16:creationId xmlns:a16="http://schemas.microsoft.com/office/drawing/2014/main" id="{AC6C95FA-2853-442C-AE28-5201ACCA3655}"/>
            </a:ext>
          </a:extLst>
        </xdr:cNvPr>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143E4242-BD02-4852-9722-4824342803F5}"/>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41" name="直線コネクタ 540">
          <a:extLst>
            <a:ext uri="{FF2B5EF4-FFF2-40B4-BE49-F238E27FC236}">
              <a16:creationId xmlns:a16="http://schemas.microsoft.com/office/drawing/2014/main" id="{B6374ECB-8BB8-44C3-8E37-A3BC4ABA25AD}"/>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7F5D24C5-7F3F-43A7-A109-5625C764CD5E}"/>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43" name="直線コネクタ 542">
          <a:extLst>
            <a:ext uri="{FF2B5EF4-FFF2-40B4-BE49-F238E27FC236}">
              <a16:creationId xmlns:a16="http://schemas.microsoft.com/office/drawing/2014/main" id="{BB013D37-C98A-4A6C-8423-CEF26767FB17}"/>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F8B45956-A953-4E32-A050-A821F89975D0}"/>
            </a:ext>
          </a:extLst>
        </xdr:cNvPr>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45" name="フローチャート: 判断 544">
          <a:extLst>
            <a:ext uri="{FF2B5EF4-FFF2-40B4-BE49-F238E27FC236}">
              <a16:creationId xmlns:a16="http://schemas.microsoft.com/office/drawing/2014/main" id="{8418094C-A22F-4135-84E3-433A8A973D08}"/>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546" name="フローチャート: 判断 545">
          <a:extLst>
            <a:ext uri="{FF2B5EF4-FFF2-40B4-BE49-F238E27FC236}">
              <a16:creationId xmlns:a16="http://schemas.microsoft.com/office/drawing/2014/main" id="{83827B9A-BE8B-4968-8135-4AE4D77EA462}"/>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7" name="フローチャート: 判断 546">
          <a:extLst>
            <a:ext uri="{FF2B5EF4-FFF2-40B4-BE49-F238E27FC236}">
              <a16:creationId xmlns:a16="http://schemas.microsoft.com/office/drawing/2014/main" id="{C9ADFE3D-CB03-49F6-BB99-7FC3CD0A84B7}"/>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48" name="フローチャート: 判断 547">
          <a:extLst>
            <a:ext uri="{FF2B5EF4-FFF2-40B4-BE49-F238E27FC236}">
              <a16:creationId xmlns:a16="http://schemas.microsoft.com/office/drawing/2014/main" id="{48BF8C41-955D-479C-ADEB-886C8083B4BA}"/>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549" name="フローチャート: 判断 548">
          <a:extLst>
            <a:ext uri="{FF2B5EF4-FFF2-40B4-BE49-F238E27FC236}">
              <a16:creationId xmlns:a16="http://schemas.microsoft.com/office/drawing/2014/main" id="{2424038D-995F-43C0-838C-D1CDCC55E94D}"/>
            </a:ext>
          </a:extLst>
        </xdr:cNvPr>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A5BD80A-9D4A-4D0B-88B0-8AD2546DAD4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14518D6-8F3C-405B-B9F8-D7BCFCB5977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8644EF94-4D45-4313-A95A-187DF649EB2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E6BF4848-FBE4-4B22-B2C3-223B61D8A01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9664453F-6875-4127-B5D6-D382595A2C1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88265</xdr:rowOff>
    </xdr:from>
    <xdr:to>
      <xdr:col>85</xdr:col>
      <xdr:colOff>177800</xdr:colOff>
      <xdr:row>63</xdr:row>
      <xdr:rowOff>18415</xdr:rowOff>
    </xdr:to>
    <xdr:sp macro="" textlink="">
      <xdr:nvSpPr>
        <xdr:cNvPr id="555" name="楕円 554">
          <a:extLst>
            <a:ext uri="{FF2B5EF4-FFF2-40B4-BE49-F238E27FC236}">
              <a16:creationId xmlns:a16="http://schemas.microsoft.com/office/drawing/2014/main" id="{D4A929F2-8D47-4508-B728-E234EFCCC2BB}"/>
            </a:ext>
          </a:extLst>
        </xdr:cNvPr>
        <xdr:cNvSpPr/>
      </xdr:nvSpPr>
      <xdr:spPr>
        <a:xfrm>
          <a:off x="162687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66692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6B042AD7-EEFF-4BA0-AA29-A4E3C75C8C60}"/>
            </a:ext>
          </a:extLst>
        </xdr:cNvPr>
        <xdr:cNvSpPr txBox="1"/>
      </xdr:nvSpPr>
      <xdr:spPr>
        <a:xfrm>
          <a:off x="16357600"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57785</xdr:rowOff>
    </xdr:from>
    <xdr:to>
      <xdr:col>81</xdr:col>
      <xdr:colOff>101600</xdr:colOff>
      <xdr:row>62</xdr:row>
      <xdr:rowOff>159385</xdr:rowOff>
    </xdr:to>
    <xdr:sp macro="" textlink="">
      <xdr:nvSpPr>
        <xdr:cNvPr id="557" name="楕円 556">
          <a:extLst>
            <a:ext uri="{FF2B5EF4-FFF2-40B4-BE49-F238E27FC236}">
              <a16:creationId xmlns:a16="http://schemas.microsoft.com/office/drawing/2014/main" id="{64B22FE4-82EC-44EB-A648-75EE26E16808}"/>
            </a:ext>
          </a:extLst>
        </xdr:cNvPr>
        <xdr:cNvSpPr/>
      </xdr:nvSpPr>
      <xdr:spPr>
        <a:xfrm>
          <a:off x="154305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108585</xdr:rowOff>
    </xdr:from>
    <xdr:to>
      <xdr:col>85</xdr:col>
      <xdr:colOff>127000</xdr:colOff>
      <xdr:row>62</xdr:row>
      <xdr:rowOff>139065</xdr:rowOff>
    </xdr:to>
    <xdr:cxnSp macro="">
      <xdr:nvCxnSpPr>
        <xdr:cNvPr id="558" name="直線コネクタ 557">
          <a:extLst>
            <a:ext uri="{FF2B5EF4-FFF2-40B4-BE49-F238E27FC236}">
              <a16:creationId xmlns:a16="http://schemas.microsoft.com/office/drawing/2014/main" id="{6034445A-4A7C-4C52-8812-8431783C789F}"/>
            </a:ext>
          </a:extLst>
        </xdr:cNvPr>
        <xdr:cNvCxnSpPr/>
      </xdr:nvCxnSpPr>
      <xdr:spPr>
        <a:xfrm>
          <a:off x="15481300" y="1073848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71120</xdr:rowOff>
    </xdr:from>
    <xdr:to>
      <xdr:col>76</xdr:col>
      <xdr:colOff>165100</xdr:colOff>
      <xdr:row>63</xdr:row>
      <xdr:rowOff>1270</xdr:rowOff>
    </xdr:to>
    <xdr:sp macro="" textlink="">
      <xdr:nvSpPr>
        <xdr:cNvPr id="559" name="楕円 558">
          <a:extLst>
            <a:ext uri="{FF2B5EF4-FFF2-40B4-BE49-F238E27FC236}">
              <a16:creationId xmlns:a16="http://schemas.microsoft.com/office/drawing/2014/main" id="{0ACAD115-F19B-4450-8321-7C2FDC8CE588}"/>
            </a:ext>
          </a:extLst>
        </xdr:cNvPr>
        <xdr:cNvSpPr/>
      </xdr:nvSpPr>
      <xdr:spPr>
        <a:xfrm>
          <a:off x="14541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108585</xdr:rowOff>
    </xdr:from>
    <xdr:to>
      <xdr:col>81</xdr:col>
      <xdr:colOff>50800</xdr:colOff>
      <xdr:row>62</xdr:row>
      <xdr:rowOff>121920</xdr:rowOff>
    </xdr:to>
    <xdr:cxnSp macro="">
      <xdr:nvCxnSpPr>
        <xdr:cNvPr id="560" name="直線コネクタ 559">
          <a:extLst>
            <a:ext uri="{FF2B5EF4-FFF2-40B4-BE49-F238E27FC236}">
              <a16:creationId xmlns:a16="http://schemas.microsoft.com/office/drawing/2014/main" id="{CE7F418F-756A-41C4-B029-5E3BCFFEF27A}"/>
            </a:ext>
          </a:extLst>
        </xdr:cNvPr>
        <xdr:cNvCxnSpPr/>
      </xdr:nvCxnSpPr>
      <xdr:spPr>
        <a:xfrm flipV="1">
          <a:off x="14592300" y="107384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50165</xdr:rowOff>
    </xdr:from>
    <xdr:to>
      <xdr:col>72</xdr:col>
      <xdr:colOff>38100</xdr:colOff>
      <xdr:row>62</xdr:row>
      <xdr:rowOff>151765</xdr:rowOff>
    </xdr:to>
    <xdr:sp macro="" textlink="">
      <xdr:nvSpPr>
        <xdr:cNvPr id="561" name="楕円 560">
          <a:extLst>
            <a:ext uri="{FF2B5EF4-FFF2-40B4-BE49-F238E27FC236}">
              <a16:creationId xmlns:a16="http://schemas.microsoft.com/office/drawing/2014/main" id="{DCA6AE5B-AA46-4406-8E64-8AF856A8685F}"/>
            </a:ext>
          </a:extLst>
        </xdr:cNvPr>
        <xdr:cNvSpPr/>
      </xdr:nvSpPr>
      <xdr:spPr>
        <a:xfrm>
          <a:off x="13652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100965</xdr:rowOff>
    </xdr:from>
    <xdr:to>
      <xdr:col>76</xdr:col>
      <xdr:colOff>114300</xdr:colOff>
      <xdr:row>62</xdr:row>
      <xdr:rowOff>121920</xdr:rowOff>
    </xdr:to>
    <xdr:cxnSp macro="">
      <xdr:nvCxnSpPr>
        <xdr:cNvPr id="562" name="直線コネクタ 561">
          <a:extLst>
            <a:ext uri="{FF2B5EF4-FFF2-40B4-BE49-F238E27FC236}">
              <a16:creationId xmlns:a16="http://schemas.microsoft.com/office/drawing/2014/main" id="{087E41E6-91DE-419D-8374-75827682D6B1}"/>
            </a:ext>
          </a:extLst>
        </xdr:cNvPr>
        <xdr:cNvCxnSpPr/>
      </xdr:nvCxnSpPr>
      <xdr:spPr>
        <a:xfrm>
          <a:off x="13703300" y="107308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27305</xdr:rowOff>
    </xdr:from>
    <xdr:to>
      <xdr:col>67</xdr:col>
      <xdr:colOff>101600</xdr:colOff>
      <xdr:row>62</xdr:row>
      <xdr:rowOff>128905</xdr:rowOff>
    </xdr:to>
    <xdr:sp macro="" textlink="">
      <xdr:nvSpPr>
        <xdr:cNvPr id="563" name="楕円 562">
          <a:extLst>
            <a:ext uri="{FF2B5EF4-FFF2-40B4-BE49-F238E27FC236}">
              <a16:creationId xmlns:a16="http://schemas.microsoft.com/office/drawing/2014/main" id="{6AE7FA44-99FC-4EC8-964F-52AB40C2B26B}"/>
            </a:ext>
          </a:extLst>
        </xdr:cNvPr>
        <xdr:cNvSpPr/>
      </xdr:nvSpPr>
      <xdr:spPr>
        <a:xfrm>
          <a:off x="12763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78105</xdr:rowOff>
    </xdr:from>
    <xdr:to>
      <xdr:col>71</xdr:col>
      <xdr:colOff>177800</xdr:colOff>
      <xdr:row>62</xdr:row>
      <xdr:rowOff>100965</xdr:rowOff>
    </xdr:to>
    <xdr:cxnSp macro="">
      <xdr:nvCxnSpPr>
        <xdr:cNvPr id="564" name="直線コネクタ 563">
          <a:extLst>
            <a:ext uri="{FF2B5EF4-FFF2-40B4-BE49-F238E27FC236}">
              <a16:creationId xmlns:a16="http://schemas.microsoft.com/office/drawing/2014/main" id="{B5956E5B-197A-4444-AE40-4BB5C666627F}"/>
            </a:ext>
          </a:extLst>
        </xdr:cNvPr>
        <xdr:cNvCxnSpPr/>
      </xdr:nvCxnSpPr>
      <xdr:spPr>
        <a:xfrm>
          <a:off x="12814300" y="107080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120667</xdr:rowOff>
    </xdr:from>
    <xdr:ext cx="405111" cy="259045"/>
    <xdr:sp macro="" textlink="">
      <xdr:nvSpPr>
        <xdr:cNvPr id="565" name="n_1aveValue【学校施設】&#10;有形固定資産減価償却率">
          <a:extLst>
            <a:ext uri="{FF2B5EF4-FFF2-40B4-BE49-F238E27FC236}">
              <a16:creationId xmlns:a16="http://schemas.microsoft.com/office/drawing/2014/main" id="{01EE9EBA-C720-4267-9C21-88F88C7C0E6D}"/>
            </a:ext>
          </a:extLst>
        </xdr:cNvPr>
        <xdr:cNvSpPr txBox="1"/>
      </xdr:nvSpPr>
      <xdr:spPr>
        <a:xfrm>
          <a:off x="15266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66" name="n_2aveValue【学校施設】&#10;有形固定資産減価償却率">
          <a:extLst>
            <a:ext uri="{FF2B5EF4-FFF2-40B4-BE49-F238E27FC236}">
              <a16:creationId xmlns:a16="http://schemas.microsoft.com/office/drawing/2014/main" id="{3110AFD7-147F-430C-9781-6A8EDD254784}"/>
            </a:ext>
          </a:extLst>
        </xdr:cNvPr>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67" name="n_3aveValue【学校施設】&#10;有形固定資産減価償却率">
          <a:extLst>
            <a:ext uri="{FF2B5EF4-FFF2-40B4-BE49-F238E27FC236}">
              <a16:creationId xmlns:a16="http://schemas.microsoft.com/office/drawing/2014/main" id="{FE674F58-7082-4654-908A-E694F64E4ADA}"/>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568" name="n_4aveValue【学校施設】&#10;有形固定資産減価償却率">
          <a:extLst>
            <a:ext uri="{FF2B5EF4-FFF2-40B4-BE49-F238E27FC236}">
              <a16:creationId xmlns:a16="http://schemas.microsoft.com/office/drawing/2014/main" id="{37D37F38-5832-4A60-B35B-AC6EC8F30B4E}"/>
            </a:ext>
          </a:extLst>
        </xdr:cNvPr>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150512</xdr:rowOff>
    </xdr:from>
    <xdr:ext cx="405111" cy="259045"/>
    <xdr:sp macro="" textlink="">
      <xdr:nvSpPr>
        <xdr:cNvPr id="569" name="n_1mainValue【学校施設】&#10;有形固定資産減価償却率">
          <a:extLst>
            <a:ext uri="{FF2B5EF4-FFF2-40B4-BE49-F238E27FC236}">
              <a16:creationId xmlns:a16="http://schemas.microsoft.com/office/drawing/2014/main" id="{EE5BE9C2-A6B4-4685-B7CE-A267DDB882C7}"/>
            </a:ext>
          </a:extLst>
        </xdr:cNvPr>
        <xdr:cNvSpPr txBox="1"/>
      </xdr:nvSpPr>
      <xdr:spPr>
        <a:xfrm>
          <a:off x="15266044"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163847</xdr:rowOff>
    </xdr:from>
    <xdr:ext cx="405111" cy="259045"/>
    <xdr:sp macro="" textlink="">
      <xdr:nvSpPr>
        <xdr:cNvPr id="570" name="n_2mainValue【学校施設】&#10;有形固定資産減価償却率">
          <a:extLst>
            <a:ext uri="{FF2B5EF4-FFF2-40B4-BE49-F238E27FC236}">
              <a16:creationId xmlns:a16="http://schemas.microsoft.com/office/drawing/2014/main" id="{05266BB4-C510-4306-A72C-12D3282751CD}"/>
            </a:ext>
          </a:extLst>
        </xdr:cNvPr>
        <xdr:cNvSpPr txBox="1"/>
      </xdr:nvSpPr>
      <xdr:spPr>
        <a:xfrm>
          <a:off x="14389744"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142892</xdr:rowOff>
    </xdr:from>
    <xdr:ext cx="405111" cy="259045"/>
    <xdr:sp macro="" textlink="">
      <xdr:nvSpPr>
        <xdr:cNvPr id="571" name="n_3mainValue【学校施設】&#10;有形固定資産減価償却率">
          <a:extLst>
            <a:ext uri="{FF2B5EF4-FFF2-40B4-BE49-F238E27FC236}">
              <a16:creationId xmlns:a16="http://schemas.microsoft.com/office/drawing/2014/main" id="{31A21C52-B086-4C8E-AFA7-478BE9C813E8}"/>
            </a:ext>
          </a:extLst>
        </xdr:cNvPr>
        <xdr:cNvSpPr txBox="1"/>
      </xdr:nvSpPr>
      <xdr:spPr>
        <a:xfrm>
          <a:off x="135007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120032</xdr:rowOff>
    </xdr:from>
    <xdr:ext cx="405111" cy="259045"/>
    <xdr:sp macro="" textlink="">
      <xdr:nvSpPr>
        <xdr:cNvPr id="572" name="n_4mainValue【学校施設】&#10;有形固定資産減価償却率">
          <a:extLst>
            <a:ext uri="{FF2B5EF4-FFF2-40B4-BE49-F238E27FC236}">
              <a16:creationId xmlns:a16="http://schemas.microsoft.com/office/drawing/2014/main" id="{FF7F65F1-6963-453A-ACC7-BD475A03C7AF}"/>
            </a:ext>
          </a:extLst>
        </xdr:cNvPr>
        <xdr:cNvSpPr txBox="1"/>
      </xdr:nvSpPr>
      <xdr:spPr>
        <a:xfrm>
          <a:off x="12611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628EF0CD-61DC-4897-A1AE-332790DFAD9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24D887E1-CA7D-4309-8189-81A91045BCF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99C5956D-7F8F-4E42-AC61-9DB7638C8F8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C70B5AD4-933E-48F2-B344-633330FE834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CBAC8F53-D2EE-42ED-9D2D-5930FDF544B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461787F5-42CC-4D0F-9AD8-8FBE3D43BC4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CD1E93CC-2977-457B-A039-D20E8109104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66D7D687-732E-41D1-BE01-F1B4E77BE76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8FCFE6A4-E245-47D8-AEDD-74C7092D3C7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16DA7CB4-5C24-41FA-A1B0-6F14E6D75ED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CC463D5D-411E-4B8A-BABC-BD318372DF6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97A2EFC9-438C-4BDD-B858-9177258FD77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69E237D5-0F4E-42DF-B8A1-2366E7ED476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A5D74D47-1AE2-48BA-A33E-0ADADE9AF53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4C411621-2CF1-478C-87AA-E4B998A0858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E277A132-E7B6-496A-9EC6-C2C089732B6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B6533D42-52CC-4A5A-9B1A-CC528DE5850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07901F8A-1E4A-4ABC-B013-CFE7A05927B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8B62B1E5-F93B-4228-BFF9-197924AEFC6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76FD9756-B897-40A3-A7EB-DFF8F9CEFBD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2187161A-0ED0-4EBA-8EFD-EFB6D0340C9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4" name="テキスト ボックス 593">
          <a:extLst>
            <a:ext uri="{FF2B5EF4-FFF2-40B4-BE49-F238E27FC236}">
              <a16:creationId xmlns:a16="http://schemas.microsoft.com/office/drawing/2014/main" id="{3AFD70D0-CFAB-4424-A6C3-6DE0FFBB3B9D}"/>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B8671183-E279-4F51-8417-A422CAB9CAC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6" name="テキスト ボックス 595">
          <a:extLst>
            <a:ext uri="{FF2B5EF4-FFF2-40B4-BE49-F238E27FC236}">
              <a16:creationId xmlns:a16="http://schemas.microsoft.com/office/drawing/2014/main" id="{D1026CEB-E6B1-497E-9DCB-AFA3759953E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EA6FC426-81D1-4429-B4A8-B13BD50A7A2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98" name="直線コネクタ 597">
          <a:extLst>
            <a:ext uri="{FF2B5EF4-FFF2-40B4-BE49-F238E27FC236}">
              <a16:creationId xmlns:a16="http://schemas.microsoft.com/office/drawing/2014/main" id="{458BFDC8-A2F8-4460-B146-7555C454AE67}"/>
            </a:ext>
          </a:extLst>
        </xdr:cNvPr>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99" name="【学校施設】&#10;一人当たり面積最小値テキスト">
          <a:extLst>
            <a:ext uri="{FF2B5EF4-FFF2-40B4-BE49-F238E27FC236}">
              <a16:creationId xmlns:a16="http://schemas.microsoft.com/office/drawing/2014/main" id="{44321C3E-A827-4D6D-81D4-C06F9E79897A}"/>
            </a:ext>
          </a:extLst>
        </xdr:cNvPr>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600" name="直線コネクタ 599">
          <a:extLst>
            <a:ext uri="{FF2B5EF4-FFF2-40B4-BE49-F238E27FC236}">
              <a16:creationId xmlns:a16="http://schemas.microsoft.com/office/drawing/2014/main" id="{51EB08F7-8074-4C33-87F0-C349D4A5BD98}"/>
            </a:ext>
          </a:extLst>
        </xdr:cNvPr>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601" name="【学校施設】&#10;一人当たり面積最大値テキスト">
          <a:extLst>
            <a:ext uri="{FF2B5EF4-FFF2-40B4-BE49-F238E27FC236}">
              <a16:creationId xmlns:a16="http://schemas.microsoft.com/office/drawing/2014/main" id="{AE363D97-93F8-4FE7-993D-DD823E6C50B6}"/>
            </a:ext>
          </a:extLst>
        </xdr:cNvPr>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602" name="直線コネクタ 601">
          <a:extLst>
            <a:ext uri="{FF2B5EF4-FFF2-40B4-BE49-F238E27FC236}">
              <a16:creationId xmlns:a16="http://schemas.microsoft.com/office/drawing/2014/main" id="{3A722999-96B8-4270-B65C-01ECEE06E06B}"/>
            </a:ext>
          </a:extLst>
        </xdr:cNvPr>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4244</xdr:rowOff>
    </xdr:from>
    <xdr:ext cx="469744" cy="259045"/>
    <xdr:sp macro="" textlink="">
      <xdr:nvSpPr>
        <xdr:cNvPr id="603" name="【学校施設】&#10;一人当たり面積平均値テキスト">
          <a:extLst>
            <a:ext uri="{FF2B5EF4-FFF2-40B4-BE49-F238E27FC236}">
              <a16:creationId xmlns:a16="http://schemas.microsoft.com/office/drawing/2014/main" id="{436115EE-C854-495F-9886-51A53D8873E7}"/>
            </a:ext>
          </a:extLst>
        </xdr:cNvPr>
        <xdr:cNvSpPr txBox="1"/>
      </xdr:nvSpPr>
      <xdr:spPr>
        <a:xfrm>
          <a:off x="22199600" y="1046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604" name="フローチャート: 判断 603">
          <a:extLst>
            <a:ext uri="{FF2B5EF4-FFF2-40B4-BE49-F238E27FC236}">
              <a16:creationId xmlns:a16="http://schemas.microsoft.com/office/drawing/2014/main" id="{FCF4AF1C-9282-4101-9194-EA2E49609A15}"/>
            </a:ext>
          </a:extLst>
        </xdr:cNvPr>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605" name="フローチャート: 判断 604">
          <a:extLst>
            <a:ext uri="{FF2B5EF4-FFF2-40B4-BE49-F238E27FC236}">
              <a16:creationId xmlns:a16="http://schemas.microsoft.com/office/drawing/2014/main" id="{36175DD7-2AB9-48DD-847E-EBDABF7CA84A}"/>
            </a:ext>
          </a:extLst>
        </xdr:cNvPr>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606" name="フローチャート: 判断 605">
          <a:extLst>
            <a:ext uri="{FF2B5EF4-FFF2-40B4-BE49-F238E27FC236}">
              <a16:creationId xmlns:a16="http://schemas.microsoft.com/office/drawing/2014/main" id="{1D3B85B7-66D3-4F6E-A8A8-C2FE91E64C86}"/>
            </a:ext>
          </a:extLst>
        </xdr:cNvPr>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607" name="フローチャート: 判断 606">
          <a:extLst>
            <a:ext uri="{FF2B5EF4-FFF2-40B4-BE49-F238E27FC236}">
              <a16:creationId xmlns:a16="http://schemas.microsoft.com/office/drawing/2014/main" id="{146143BF-1CFE-41FF-A4F9-986F949FC39D}"/>
            </a:ext>
          </a:extLst>
        </xdr:cNvPr>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608" name="フローチャート: 判断 607">
          <a:extLst>
            <a:ext uri="{FF2B5EF4-FFF2-40B4-BE49-F238E27FC236}">
              <a16:creationId xmlns:a16="http://schemas.microsoft.com/office/drawing/2014/main" id="{11EA2BAB-4634-449C-AC1E-264B7364900F}"/>
            </a:ext>
          </a:extLst>
        </xdr:cNvPr>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1A654BF0-32AD-4117-BFC6-9A7A04CEDC7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B2A09D61-675E-4D71-8B15-1F73B390E65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F28C43C4-C5C2-47BB-B322-5602387A084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A6059095-DED2-4582-97C4-40E01C710C1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29B50C68-D9A0-411B-86C3-236D30E0BB8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19576</xdr:rowOff>
    </xdr:from>
    <xdr:to>
      <xdr:col>116</xdr:col>
      <xdr:colOff>114300</xdr:colOff>
      <xdr:row>62</xdr:row>
      <xdr:rowOff>121176</xdr:rowOff>
    </xdr:to>
    <xdr:sp macro="" textlink="">
      <xdr:nvSpPr>
        <xdr:cNvPr id="614" name="楕円 613">
          <a:extLst>
            <a:ext uri="{FF2B5EF4-FFF2-40B4-BE49-F238E27FC236}">
              <a16:creationId xmlns:a16="http://schemas.microsoft.com/office/drawing/2014/main" id="{895C48E1-9150-4A8D-9A87-696E52574EA4}"/>
            </a:ext>
          </a:extLst>
        </xdr:cNvPr>
        <xdr:cNvSpPr/>
      </xdr:nvSpPr>
      <xdr:spPr>
        <a:xfrm>
          <a:off x="22110700" y="1064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169453</xdr:rowOff>
    </xdr:from>
    <xdr:ext cx="469744" cy="259045"/>
    <xdr:sp macro="" textlink="">
      <xdr:nvSpPr>
        <xdr:cNvPr id="615" name="【学校施設】&#10;一人当たり面積該当値テキスト">
          <a:extLst>
            <a:ext uri="{FF2B5EF4-FFF2-40B4-BE49-F238E27FC236}">
              <a16:creationId xmlns:a16="http://schemas.microsoft.com/office/drawing/2014/main" id="{E65CBB92-1EDF-4F99-B65B-91791CD40C37}"/>
            </a:ext>
          </a:extLst>
        </xdr:cNvPr>
        <xdr:cNvSpPr txBox="1"/>
      </xdr:nvSpPr>
      <xdr:spPr>
        <a:xfrm>
          <a:off x="22199600" y="1062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25781</xdr:rowOff>
    </xdr:from>
    <xdr:to>
      <xdr:col>112</xdr:col>
      <xdr:colOff>38100</xdr:colOff>
      <xdr:row>62</xdr:row>
      <xdr:rowOff>127381</xdr:rowOff>
    </xdr:to>
    <xdr:sp macro="" textlink="">
      <xdr:nvSpPr>
        <xdr:cNvPr id="616" name="楕円 615">
          <a:extLst>
            <a:ext uri="{FF2B5EF4-FFF2-40B4-BE49-F238E27FC236}">
              <a16:creationId xmlns:a16="http://schemas.microsoft.com/office/drawing/2014/main" id="{672674EB-9074-4D66-BE8F-9FA7FBAA0BFF}"/>
            </a:ext>
          </a:extLst>
        </xdr:cNvPr>
        <xdr:cNvSpPr/>
      </xdr:nvSpPr>
      <xdr:spPr>
        <a:xfrm>
          <a:off x="21272500" y="1065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70376</xdr:rowOff>
    </xdr:from>
    <xdr:to>
      <xdr:col>116</xdr:col>
      <xdr:colOff>63500</xdr:colOff>
      <xdr:row>62</xdr:row>
      <xdr:rowOff>76581</xdr:rowOff>
    </xdr:to>
    <xdr:cxnSp macro="">
      <xdr:nvCxnSpPr>
        <xdr:cNvPr id="617" name="直線コネクタ 616">
          <a:extLst>
            <a:ext uri="{FF2B5EF4-FFF2-40B4-BE49-F238E27FC236}">
              <a16:creationId xmlns:a16="http://schemas.microsoft.com/office/drawing/2014/main" id="{05B91B17-CD68-49A4-B204-FA62EF55258E}"/>
            </a:ext>
          </a:extLst>
        </xdr:cNvPr>
        <xdr:cNvCxnSpPr/>
      </xdr:nvCxnSpPr>
      <xdr:spPr>
        <a:xfrm flipV="1">
          <a:off x="21323300" y="10700276"/>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31496</xdr:rowOff>
    </xdr:from>
    <xdr:to>
      <xdr:col>107</xdr:col>
      <xdr:colOff>101600</xdr:colOff>
      <xdr:row>62</xdr:row>
      <xdr:rowOff>133096</xdr:rowOff>
    </xdr:to>
    <xdr:sp macro="" textlink="">
      <xdr:nvSpPr>
        <xdr:cNvPr id="618" name="楕円 617">
          <a:extLst>
            <a:ext uri="{FF2B5EF4-FFF2-40B4-BE49-F238E27FC236}">
              <a16:creationId xmlns:a16="http://schemas.microsoft.com/office/drawing/2014/main" id="{95668765-807D-46D9-9127-73B5CBB32909}"/>
            </a:ext>
          </a:extLst>
        </xdr:cNvPr>
        <xdr:cNvSpPr/>
      </xdr:nvSpPr>
      <xdr:spPr>
        <a:xfrm>
          <a:off x="20383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76581</xdr:rowOff>
    </xdr:from>
    <xdr:to>
      <xdr:col>111</xdr:col>
      <xdr:colOff>177800</xdr:colOff>
      <xdr:row>62</xdr:row>
      <xdr:rowOff>82296</xdr:rowOff>
    </xdr:to>
    <xdr:cxnSp macro="">
      <xdr:nvCxnSpPr>
        <xdr:cNvPr id="619" name="直線コネクタ 618">
          <a:extLst>
            <a:ext uri="{FF2B5EF4-FFF2-40B4-BE49-F238E27FC236}">
              <a16:creationId xmlns:a16="http://schemas.microsoft.com/office/drawing/2014/main" id="{73DA6A3A-CDD5-4926-9413-60D7D57C29AC}"/>
            </a:ext>
          </a:extLst>
        </xdr:cNvPr>
        <xdr:cNvCxnSpPr/>
      </xdr:nvCxnSpPr>
      <xdr:spPr>
        <a:xfrm flipV="1">
          <a:off x="20434300" y="1070648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37537</xdr:rowOff>
    </xdr:from>
    <xdr:to>
      <xdr:col>102</xdr:col>
      <xdr:colOff>165100</xdr:colOff>
      <xdr:row>62</xdr:row>
      <xdr:rowOff>139137</xdr:rowOff>
    </xdr:to>
    <xdr:sp macro="" textlink="">
      <xdr:nvSpPr>
        <xdr:cNvPr id="620" name="楕円 619">
          <a:extLst>
            <a:ext uri="{FF2B5EF4-FFF2-40B4-BE49-F238E27FC236}">
              <a16:creationId xmlns:a16="http://schemas.microsoft.com/office/drawing/2014/main" id="{3C2D0EE8-1E7A-46AF-9E0F-735697487A07}"/>
            </a:ext>
          </a:extLst>
        </xdr:cNvPr>
        <xdr:cNvSpPr/>
      </xdr:nvSpPr>
      <xdr:spPr>
        <a:xfrm>
          <a:off x="19494500" y="1066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82296</xdr:rowOff>
    </xdr:from>
    <xdr:to>
      <xdr:col>107</xdr:col>
      <xdr:colOff>50800</xdr:colOff>
      <xdr:row>62</xdr:row>
      <xdr:rowOff>88337</xdr:rowOff>
    </xdr:to>
    <xdr:cxnSp macro="">
      <xdr:nvCxnSpPr>
        <xdr:cNvPr id="621" name="直線コネクタ 620">
          <a:extLst>
            <a:ext uri="{FF2B5EF4-FFF2-40B4-BE49-F238E27FC236}">
              <a16:creationId xmlns:a16="http://schemas.microsoft.com/office/drawing/2014/main" id="{35315AFD-B92F-44C4-86F1-72D282C8493D}"/>
            </a:ext>
          </a:extLst>
        </xdr:cNvPr>
        <xdr:cNvCxnSpPr/>
      </xdr:nvCxnSpPr>
      <xdr:spPr>
        <a:xfrm flipV="1">
          <a:off x="19545300" y="10712196"/>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44559</xdr:rowOff>
    </xdr:from>
    <xdr:to>
      <xdr:col>98</xdr:col>
      <xdr:colOff>38100</xdr:colOff>
      <xdr:row>62</xdr:row>
      <xdr:rowOff>146159</xdr:rowOff>
    </xdr:to>
    <xdr:sp macro="" textlink="">
      <xdr:nvSpPr>
        <xdr:cNvPr id="622" name="楕円 621">
          <a:extLst>
            <a:ext uri="{FF2B5EF4-FFF2-40B4-BE49-F238E27FC236}">
              <a16:creationId xmlns:a16="http://schemas.microsoft.com/office/drawing/2014/main" id="{851FAD2B-8BDD-43A6-9167-301018F123CA}"/>
            </a:ext>
          </a:extLst>
        </xdr:cNvPr>
        <xdr:cNvSpPr/>
      </xdr:nvSpPr>
      <xdr:spPr>
        <a:xfrm>
          <a:off x="18605500" y="1067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88337</xdr:rowOff>
    </xdr:from>
    <xdr:to>
      <xdr:col>102</xdr:col>
      <xdr:colOff>114300</xdr:colOff>
      <xdr:row>62</xdr:row>
      <xdr:rowOff>95359</xdr:rowOff>
    </xdr:to>
    <xdr:cxnSp macro="">
      <xdr:nvCxnSpPr>
        <xdr:cNvPr id="623" name="直線コネクタ 622">
          <a:extLst>
            <a:ext uri="{FF2B5EF4-FFF2-40B4-BE49-F238E27FC236}">
              <a16:creationId xmlns:a16="http://schemas.microsoft.com/office/drawing/2014/main" id="{A4CC50A2-A675-4C17-9D5B-F4C6214901C7}"/>
            </a:ext>
          </a:extLst>
        </xdr:cNvPr>
        <xdr:cNvCxnSpPr/>
      </xdr:nvCxnSpPr>
      <xdr:spPr>
        <a:xfrm flipV="1">
          <a:off x="18656300" y="10718237"/>
          <a:ext cx="889000" cy="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121701</xdr:rowOff>
    </xdr:from>
    <xdr:ext cx="469744" cy="259045"/>
    <xdr:sp macro="" textlink="">
      <xdr:nvSpPr>
        <xdr:cNvPr id="624" name="n_1aveValue【学校施設】&#10;一人当たり面積">
          <a:extLst>
            <a:ext uri="{FF2B5EF4-FFF2-40B4-BE49-F238E27FC236}">
              <a16:creationId xmlns:a16="http://schemas.microsoft.com/office/drawing/2014/main" id="{B4D6F702-E589-4B31-8213-F00B67C5DC50}"/>
            </a:ext>
          </a:extLst>
        </xdr:cNvPr>
        <xdr:cNvSpPr txBox="1"/>
      </xdr:nvSpPr>
      <xdr:spPr>
        <a:xfrm>
          <a:off x="21075727" y="1040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131662</xdr:rowOff>
    </xdr:from>
    <xdr:ext cx="469744" cy="259045"/>
    <xdr:sp macro="" textlink="">
      <xdr:nvSpPr>
        <xdr:cNvPr id="625" name="n_2aveValue【学校施設】&#10;一人当たり面積">
          <a:extLst>
            <a:ext uri="{FF2B5EF4-FFF2-40B4-BE49-F238E27FC236}">
              <a16:creationId xmlns:a16="http://schemas.microsoft.com/office/drawing/2014/main" id="{69824EA1-1017-4DD2-B9D5-927B047E462B}"/>
            </a:ext>
          </a:extLst>
        </xdr:cNvPr>
        <xdr:cNvSpPr txBox="1"/>
      </xdr:nvSpPr>
      <xdr:spPr>
        <a:xfrm>
          <a:off x="201994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146847</xdr:rowOff>
    </xdr:from>
    <xdr:ext cx="469744" cy="259045"/>
    <xdr:sp macro="" textlink="">
      <xdr:nvSpPr>
        <xdr:cNvPr id="626" name="n_3aveValue【学校施設】&#10;一人当たり面積">
          <a:extLst>
            <a:ext uri="{FF2B5EF4-FFF2-40B4-BE49-F238E27FC236}">
              <a16:creationId xmlns:a16="http://schemas.microsoft.com/office/drawing/2014/main" id="{EFF0790A-D0A8-4D4B-BB0E-94C6521C643A}"/>
            </a:ext>
          </a:extLst>
        </xdr:cNvPr>
        <xdr:cNvSpPr txBox="1"/>
      </xdr:nvSpPr>
      <xdr:spPr>
        <a:xfrm>
          <a:off x="19310427" y="10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147011</xdr:rowOff>
    </xdr:from>
    <xdr:ext cx="469744" cy="259045"/>
    <xdr:sp macro="" textlink="">
      <xdr:nvSpPr>
        <xdr:cNvPr id="627" name="n_4aveValue【学校施設】&#10;一人当たり面積">
          <a:extLst>
            <a:ext uri="{FF2B5EF4-FFF2-40B4-BE49-F238E27FC236}">
              <a16:creationId xmlns:a16="http://schemas.microsoft.com/office/drawing/2014/main" id="{DC480897-3F26-41FD-832E-614F8B635C46}"/>
            </a:ext>
          </a:extLst>
        </xdr:cNvPr>
        <xdr:cNvSpPr txBox="1"/>
      </xdr:nvSpPr>
      <xdr:spPr>
        <a:xfrm>
          <a:off x="18421427" y="104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118508</xdr:rowOff>
    </xdr:from>
    <xdr:ext cx="469744" cy="259045"/>
    <xdr:sp macro="" textlink="">
      <xdr:nvSpPr>
        <xdr:cNvPr id="628" name="n_1mainValue【学校施設】&#10;一人当たり面積">
          <a:extLst>
            <a:ext uri="{FF2B5EF4-FFF2-40B4-BE49-F238E27FC236}">
              <a16:creationId xmlns:a16="http://schemas.microsoft.com/office/drawing/2014/main" id="{A33ED121-B83B-4F73-950F-F296BB62272B}"/>
            </a:ext>
          </a:extLst>
        </xdr:cNvPr>
        <xdr:cNvSpPr txBox="1"/>
      </xdr:nvSpPr>
      <xdr:spPr>
        <a:xfrm>
          <a:off x="21075727" y="1074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124223</xdr:rowOff>
    </xdr:from>
    <xdr:ext cx="469744" cy="259045"/>
    <xdr:sp macro="" textlink="">
      <xdr:nvSpPr>
        <xdr:cNvPr id="629" name="n_2mainValue【学校施設】&#10;一人当たり面積">
          <a:extLst>
            <a:ext uri="{FF2B5EF4-FFF2-40B4-BE49-F238E27FC236}">
              <a16:creationId xmlns:a16="http://schemas.microsoft.com/office/drawing/2014/main" id="{89CFED27-5C9F-48AC-8C6F-2E32E6EB25EB}"/>
            </a:ext>
          </a:extLst>
        </xdr:cNvPr>
        <xdr:cNvSpPr txBox="1"/>
      </xdr:nvSpPr>
      <xdr:spPr>
        <a:xfrm>
          <a:off x="201994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130264</xdr:rowOff>
    </xdr:from>
    <xdr:ext cx="469744" cy="259045"/>
    <xdr:sp macro="" textlink="">
      <xdr:nvSpPr>
        <xdr:cNvPr id="630" name="n_3mainValue【学校施設】&#10;一人当たり面積">
          <a:extLst>
            <a:ext uri="{FF2B5EF4-FFF2-40B4-BE49-F238E27FC236}">
              <a16:creationId xmlns:a16="http://schemas.microsoft.com/office/drawing/2014/main" id="{4FD2E9C0-5047-41E7-80B1-A8DBAC4B9587}"/>
            </a:ext>
          </a:extLst>
        </xdr:cNvPr>
        <xdr:cNvSpPr txBox="1"/>
      </xdr:nvSpPr>
      <xdr:spPr>
        <a:xfrm>
          <a:off x="19310427" y="107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137286</xdr:rowOff>
    </xdr:from>
    <xdr:ext cx="469744" cy="259045"/>
    <xdr:sp macro="" textlink="">
      <xdr:nvSpPr>
        <xdr:cNvPr id="631" name="n_4mainValue【学校施設】&#10;一人当たり面積">
          <a:extLst>
            <a:ext uri="{FF2B5EF4-FFF2-40B4-BE49-F238E27FC236}">
              <a16:creationId xmlns:a16="http://schemas.microsoft.com/office/drawing/2014/main" id="{C1880778-60D9-4777-8BC8-220EF105046D}"/>
            </a:ext>
          </a:extLst>
        </xdr:cNvPr>
        <xdr:cNvSpPr txBox="1"/>
      </xdr:nvSpPr>
      <xdr:spPr>
        <a:xfrm>
          <a:off x="18421427" y="1076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8DEB3F87-8AE0-4F8D-8C69-6AFE5DD65D0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3395E44B-5EDD-46AC-9357-5511E6FE2AF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026D39D6-FD4B-406F-BA5B-BD63D14199B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4B39E63F-7A18-4A87-B42A-8C9925BF6ED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ABB2B390-31DC-47F8-9DB9-3EC3EFDEC2D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1664F739-BCD0-4E7E-A774-C0D1700883B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3472AE85-B4C7-4D5F-9540-D6B9046654B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F5942078-CF4E-47D1-8C95-A9FDEEFC383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a:extLst>
            <a:ext uri="{FF2B5EF4-FFF2-40B4-BE49-F238E27FC236}">
              <a16:creationId xmlns:a16="http://schemas.microsoft.com/office/drawing/2014/main" id="{AA1B0B87-BABC-404C-9F50-989F77C4D9A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a:extLst>
            <a:ext uri="{FF2B5EF4-FFF2-40B4-BE49-F238E27FC236}">
              <a16:creationId xmlns:a16="http://schemas.microsoft.com/office/drawing/2014/main" id="{92396A54-87E0-4B66-8F0A-D8D7B36C17C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a:extLst>
            <a:ext uri="{FF2B5EF4-FFF2-40B4-BE49-F238E27FC236}">
              <a16:creationId xmlns:a16="http://schemas.microsoft.com/office/drawing/2014/main" id="{F11445BC-3A03-41B8-89AB-4575BAC6CDB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a:extLst>
            <a:ext uri="{FF2B5EF4-FFF2-40B4-BE49-F238E27FC236}">
              <a16:creationId xmlns:a16="http://schemas.microsoft.com/office/drawing/2014/main" id="{9C83293F-5002-4356-B8CD-E6AA184CDF0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a:extLst>
            <a:ext uri="{FF2B5EF4-FFF2-40B4-BE49-F238E27FC236}">
              <a16:creationId xmlns:a16="http://schemas.microsoft.com/office/drawing/2014/main" id="{27444CB6-DC12-40CA-A5EA-8EF3E5447CB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a:extLst>
            <a:ext uri="{FF2B5EF4-FFF2-40B4-BE49-F238E27FC236}">
              <a16:creationId xmlns:a16="http://schemas.microsoft.com/office/drawing/2014/main" id="{CC779F68-84A9-4ECB-85FA-A60DA538E63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a:extLst>
            <a:ext uri="{FF2B5EF4-FFF2-40B4-BE49-F238E27FC236}">
              <a16:creationId xmlns:a16="http://schemas.microsoft.com/office/drawing/2014/main" id="{5776C984-C1FC-4063-B437-918546ED9DB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a:extLst>
            <a:ext uri="{FF2B5EF4-FFF2-40B4-BE49-F238E27FC236}">
              <a16:creationId xmlns:a16="http://schemas.microsoft.com/office/drawing/2014/main" id="{66F1208C-D114-4F08-AE06-D0D48784E25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a:extLst>
            <a:ext uri="{FF2B5EF4-FFF2-40B4-BE49-F238E27FC236}">
              <a16:creationId xmlns:a16="http://schemas.microsoft.com/office/drawing/2014/main" id="{BDADA294-729B-4330-AF72-257AE19831B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a:extLst>
            <a:ext uri="{FF2B5EF4-FFF2-40B4-BE49-F238E27FC236}">
              <a16:creationId xmlns:a16="http://schemas.microsoft.com/office/drawing/2014/main" id="{61F4A591-4F60-47E7-AA79-97A978C441C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a:extLst>
            <a:ext uri="{FF2B5EF4-FFF2-40B4-BE49-F238E27FC236}">
              <a16:creationId xmlns:a16="http://schemas.microsoft.com/office/drawing/2014/main" id="{005DFBF0-955D-4801-806D-DE13A4EE647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a:extLst>
            <a:ext uri="{FF2B5EF4-FFF2-40B4-BE49-F238E27FC236}">
              <a16:creationId xmlns:a16="http://schemas.microsoft.com/office/drawing/2014/main" id="{09D7E086-5380-4553-BDEB-504DF7ECF98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a:extLst>
            <a:ext uri="{FF2B5EF4-FFF2-40B4-BE49-F238E27FC236}">
              <a16:creationId xmlns:a16="http://schemas.microsoft.com/office/drawing/2014/main" id="{62FE84A3-D91A-49C4-BA21-7A9B214D90D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a:extLst>
            <a:ext uri="{FF2B5EF4-FFF2-40B4-BE49-F238E27FC236}">
              <a16:creationId xmlns:a16="http://schemas.microsoft.com/office/drawing/2014/main" id="{1EAB7C4E-8EEC-47F3-99A8-36E929E45EF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a:extLst>
            <a:ext uri="{FF2B5EF4-FFF2-40B4-BE49-F238E27FC236}">
              <a16:creationId xmlns:a16="http://schemas.microsoft.com/office/drawing/2014/main" id="{DFC55E55-DD7C-4E6E-9E29-E2BCFCE462C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a:extLst>
            <a:ext uri="{FF2B5EF4-FFF2-40B4-BE49-F238E27FC236}">
              <a16:creationId xmlns:a16="http://schemas.microsoft.com/office/drawing/2014/main" id="{AD62BD1B-352E-467C-98E4-CBE98270E30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a:extLst>
            <a:ext uri="{FF2B5EF4-FFF2-40B4-BE49-F238E27FC236}">
              <a16:creationId xmlns:a16="http://schemas.microsoft.com/office/drawing/2014/main" id="{7D2209C8-F612-4542-AADF-53D1A63903F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a:extLst>
            <a:ext uri="{FF2B5EF4-FFF2-40B4-BE49-F238E27FC236}">
              <a16:creationId xmlns:a16="http://schemas.microsoft.com/office/drawing/2014/main" id="{715AA76F-E007-4753-A334-B719F5E64DA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8" name="テキスト ボックス 657">
          <a:extLst>
            <a:ext uri="{FF2B5EF4-FFF2-40B4-BE49-F238E27FC236}">
              <a16:creationId xmlns:a16="http://schemas.microsoft.com/office/drawing/2014/main" id="{4299B157-9F24-4439-8630-3A428DF3180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a:extLst>
            <a:ext uri="{FF2B5EF4-FFF2-40B4-BE49-F238E27FC236}">
              <a16:creationId xmlns:a16="http://schemas.microsoft.com/office/drawing/2014/main" id="{01705A4C-48DE-4CFA-93B9-C18CDCDC4E1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0" name="テキスト ボックス 659">
          <a:extLst>
            <a:ext uri="{FF2B5EF4-FFF2-40B4-BE49-F238E27FC236}">
              <a16:creationId xmlns:a16="http://schemas.microsoft.com/office/drawing/2014/main" id="{96B38899-CEFB-45C2-8547-56696B0D381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a:extLst>
            <a:ext uri="{FF2B5EF4-FFF2-40B4-BE49-F238E27FC236}">
              <a16:creationId xmlns:a16="http://schemas.microsoft.com/office/drawing/2014/main" id="{B26CCBE5-557D-4938-83E2-10964BBBC11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a:extLst>
            <a:ext uri="{FF2B5EF4-FFF2-40B4-BE49-F238E27FC236}">
              <a16:creationId xmlns:a16="http://schemas.microsoft.com/office/drawing/2014/main" id="{21B4D71B-B718-46D6-83D0-69842020FD0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a:extLst>
            <a:ext uri="{FF2B5EF4-FFF2-40B4-BE49-F238E27FC236}">
              <a16:creationId xmlns:a16="http://schemas.microsoft.com/office/drawing/2014/main" id="{145540AD-60A4-451F-B321-6BE06822A4F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a:extLst>
            <a:ext uri="{FF2B5EF4-FFF2-40B4-BE49-F238E27FC236}">
              <a16:creationId xmlns:a16="http://schemas.microsoft.com/office/drawing/2014/main" id="{CF1837CF-B4E0-403E-BBF5-D185B195697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a:extLst>
            <a:ext uri="{FF2B5EF4-FFF2-40B4-BE49-F238E27FC236}">
              <a16:creationId xmlns:a16="http://schemas.microsoft.com/office/drawing/2014/main" id="{2089698B-C675-408E-9BDF-60814D9DBC7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a:extLst>
            <a:ext uri="{FF2B5EF4-FFF2-40B4-BE49-F238E27FC236}">
              <a16:creationId xmlns:a16="http://schemas.microsoft.com/office/drawing/2014/main" id="{35106659-A32C-4F50-BB95-39FF27EA813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a:extLst>
            <a:ext uri="{FF2B5EF4-FFF2-40B4-BE49-F238E27FC236}">
              <a16:creationId xmlns:a16="http://schemas.microsoft.com/office/drawing/2014/main" id="{8A03BCC4-E984-4ABD-8E63-20DFF23B08B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8" name="テキスト ボックス 667">
          <a:extLst>
            <a:ext uri="{FF2B5EF4-FFF2-40B4-BE49-F238E27FC236}">
              <a16:creationId xmlns:a16="http://schemas.microsoft.com/office/drawing/2014/main" id="{71F14E6C-66E8-4E4E-AD40-659C01DF8B1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3D35A6F9-900B-4C56-8D43-A9A10C4D658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70" name="テキスト ボックス 669">
          <a:extLst>
            <a:ext uri="{FF2B5EF4-FFF2-40B4-BE49-F238E27FC236}">
              <a16:creationId xmlns:a16="http://schemas.microsoft.com/office/drawing/2014/main" id="{5D181F53-C1FC-4594-969B-3B039B4BCAC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0DFF7BE3-C376-405C-AA2B-E32AE209A6B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672" name="直線コネクタ 671">
          <a:extLst>
            <a:ext uri="{FF2B5EF4-FFF2-40B4-BE49-F238E27FC236}">
              <a16:creationId xmlns:a16="http://schemas.microsoft.com/office/drawing/2014/main" id="{A27BCDA0-1662-465A-85A7-0244DAAFE249}"/>
            </a:ext>
          </a:extLst>
        </xdr:cNvPr>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3" name="【公民館】&#10;有形固定資産減価償却率最小値テキスト">
          <a:extLst>
            <a:ext uri="{FF2B5EF4-FFF2-40B4-BE49-F238E27FC236}">
              <a16:creationId xmlns:a16="http://schemas.microsoft.com/office/drawing/2014/main" id="{0CC44C78-8413-45CF-84B0-231C9855FF3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4" name="直線コネクタ 673">
          <a:extLst>
            <a:ext uri="{FF2B5EF4-FFF2-40B4-BE49-F238E27FC236}">
              <a16:creationId xmlns:a16="http://schemas.microsoft.com/office/drawing/2014/main" id="{088CB916-D754-48E8-85B8-4506CDAB41C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675" name="【公民館】&#10;有形固定資産減価償却率最大値テキスト">
          <a:extLst>
            <a:ext uri="{FF2B5EF4-FFF2-40B4-BE49-F238E27FC236}">
              <a16:creationId xmlns:a16="http://schemas.microsoft.com/office/drawing/2014/main" id="{07433B5F-79F4-44B9-81E6-54EB2886D2EA}"/>
            </a:ext>
          </a:extLst>
        </xdr:cNvPr>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676" name="直線コネクタ 675">
          <a:extLst>
            <a:ext uri="{FF2B5EF4-FFF2-40B4-BE49-F238E27FC236}">
              <a16:creationId xmlns:a16="http://schemas.microsoft.com/office/drawing/2014/main" id="{B195BAB7-44FB-4364-B9EB-865041CA6C7D}"/>
            </a:ext>
          </a:extLst>
        </xdr:cNvPr>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90188</xdr:rowOff>
    </xdr:from>
    <xdr:ext cx="405111" cy="259045"/>
    <xdr:sp macro="" textlink="">
      <xdr:nvSpPr>
        <xdr:cNvPr id="677" name="【公民館】&#10;有形固定資産減価償却率平均値テキスト">
          <a:extLst>
            <a:ext uri="{FF2B5EF4-FFF2-40B4-BE49-F238E27FC236}">
              <a16:creationId xmlns:a16="http://schemas.microsoft.com/office/drawing/2014/main" id="{8D868CC7-F73E-4102-9415-A45B2C84502F}"/>
            </a:ext>
          </a:extLst>
        </xdr:cNvPr>
        <xdr:cNvSpPr txBox="1"/>
      </xdr:nvSpPr>
      <xdr:spPr>
        <a:xfrm>
          <a:off x="16357600" y="1792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678" name="フローチャート: 判断 677">
          <a:extLst>
            <a:ext uri="{FF2B5EF4-FFF2-40B4-BE49-F238E27FC236}">
              <a16:creationId xmlns:a16="http://schemas.microsoft.com/office/drawing/2014/main" id="{F67AE948-2A02-4D25-836F-F281AF98437D}"/>
            </a:ext>
          </a:extLst>
        </xdr:cNvPr>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679" name="フローチャート: 判断 678">
          <a:extLst>
            <a:ext uri="{FF2B5EF4-FFF2-40B4-BE49-F238E27FC236}">
              <a16:creationId xmlns:a16="http://schemas.microsoft.com/office/drawing/2014/main" id="{2B97D397-81BC-41EB-B4DE-42B3309D7650}"/>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80" name="フローチャート: 判断 679">
          <a:extLst>
            <a:ext uri="{FF2B5EF4-FFF2-40B4-BE49-F238E27FC236}">
              <a16:creationId xmlns:a16="http://schemas.microsoft.com/office/drawing/2014/main" id="{5F8523B0-23B5-4E2F-9E41-95EDF655B488}"/>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681" name="フローチャート: 判断 680">
          <a:extLst>
            <a:ext uri="{FF2B5EF4-FFF2-40B4-BE49-F238E27FC236}">
              <a16:creationId xmlns:a16="http://schemas.microsoft.com/office/drawing/2014/main" id="{B702D21B-4E3E-46F9-B294-615B7B69A7B6}"/>
            </a:ext>
          </a:extLst>
        </xdr:cNvPr>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682" name="フローチャート: 判断 681">
          <a:extLst>
            <a:ext uri="{FF2B5EF4-FFF2-40B4-BE49-F238E27FC236}">
              <a16:creationId xmlns:a16="http://schemas.microsoft.com/office/drawing/2014/main" id="{DB1CF8DE-6D59-4755-A897-3EA10DED42B7}"/>
            </a:ext>
          </a:extLst>
        </xdr:cNvPr>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A3276745-4A2C-471B-A1D7-ABBBEF312E4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C9473166-22D6-4FE4-A8F1-2BFB53AB9ED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EEDED136-D9EC-45D4-95F6-80540932B0E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72F504C8-0FD4-499D-B32A-7AC72ACC705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6A4065F4-67B3-401E-962B-356E7132EF2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57786</xdr:rowOff>
    </xdr:from>
    <xdr:to>
      <xdr:col>85</xdr:col>
      <xdr:colOff>177800</xdr:colOff>
      <xdr:row>108</xdr:row>
      <xdr:rowOff>159386</xdr:rowOff>
    </xdr:to>
    <xdr:sp macro="" textlink="">
      <xdr:nvSpPr>
        <xdr:cNvPr id="688" name="楕円 687">
          <a:extLst>
            <a:ext uri="{FF2B5EF4-FFF2-40B4-BE49-F238E27FC236}">
              <a16:creationId xmlns:a16="http://schemas.microsoft.com/office/drawing/2014/main" id="{03A605FB-CDFE-42E4-B7E6-48BE7AC9C55E}"/>
            </a:ext>
          </a:extLst>
        </xdr:cNvPr>
        <xdr:cNvSpPr/>
      </xdr:nvSpPr>
      <xdr:spPr>
        <a:xfrm>
          <a:off x="16268700" y="1857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144163</xdr:rowOff>
    </xdr:from>
    <xdr:ext cx="405111" cy="259045"/>
    <xdr:sp macro="" textlink="">
      <xdr:nvSpPr>
        <xdr:cNvPr id="689" name="【公民館】&#10;有形固定資産減価償却率該当値テキスト">
          <a:extLst>
            <a:ext uri="{FF2B5EF4-FFF2-40B4-BE49-F238E27FC236}">
              <a16:creationId xmlns:a16="http://schemas.microsoft.com/office/drawing/2014/main" id="{007003CC-BBFF-42B2-8A34-7D206F7AB528}"/>
            </a:ext>
          </a:extLst>
        </xdr:cNvPr>
        <xdr:cNvSpPr txBox="1"/>
      </xdr:nvSpPr>
      <xdr:spPr>
        <a:xfrm>
          <a:off x="16357600" y="1848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53975</xdr:rowOff>
    </xdr:from>
    <xdr:to>
      <xdr:col>81</xdr:col>
      <xdr:colOff>101600</xdr:colOff>
      <xdr:row>108</xdr:row>
      <xdr:rowOff>155575</xdr:rowOff>
    </xdr:to>
    <xdr:sp macro="" textlink="">
      <xdr:nvSpPr>
        <xdr:cNvPr id="690" name="楕円 689">
          <a:extLst>
            <a:ext uri="{FF2B5EF4-FFF2-40B4-BE49-F238E27FC236}">
              <a16:creationId xmlns:a16="http://schemas.microsoft.com/office/drawing/2014/main" id="{90CB5DC7-4B58-47F2-842A-8946CADB8071}"/>
            </a:ext>
          </a:extLst>
        </xdr:cNvPr>
        <xdr:cNvSpPr/>
      </xdr:nvSpPr>
      <xdr:spPr>
        <a:xfrm>
          <a:off x="15430500" y="18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104775</xdr:rowOff>
    </xdr:from>
    <xdr:to>
      <xdr:col>85</xdr:col>
      <xdr:colOff>127000</xdr:colOff>
      <xdr:row>108</xdr:row>
      <xdr:rowOff>108586</xdr:rowOff>
    </xdr:to>
    <xdr:cxnSp macro="">
      <xdr:nvCxnSpPr>
        <xdr:cNvPr id="691" name="直線コネクタ 690">
          <a:extLst>
            <a:ext uri="{FF2B5EF4-FFF2-40B4-BE49-F238E27FC236}">
              <a16:creationId xmlns:a16="http://schemas.microsoft.com/office/drawing/2014/main" id="{79431658-5D2F-472B-BAB7-D5B01CA11E29}"/>
            </a:ext>
          </a:extLst>
        </xdr:cNvPr>
        <xdr:cNvCxnSpPr/>
      </xdr:nvCxnSpPr>
      <xdr:spPr>
        <a:xfrm>
          <a:off x="15481300" y="1862137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50164</xdr:rowOff>
    </xdr:from>
    <xdr:to>
      <xdr:col>76</xdr:col>
      <xdr:colOff>165100</xdr:colOff>
      <xdr:row>108</xdr:row>
      <xdr:rowOff>151764</xdr:rowOff>
    </xdr:to>
    <xdr:sp macro="" textlink="">
      <xdr:nvSpPr>
        <xdr:cNvPr id="692" name="楕円 691">
          <a:extLst>
            <a:ext uri="{FF2B5EF4-FFF2-40B4-BE49-F238E27FC236}">
              <a16:creationId xmlns:a16="http://schemas.microsoft.com/office/drawing/2014/main" id="{DA6FD1EE-5ED0-4F4A-9F18-4BC4156CE7CD}"/>
            </a:ext>
          </a:extLst>
        </xdr:cNvPr>
        <xdr:cNvSpPr/>
      </xdr:nvSpPr>
      <xdr:spPr>
        <a:xfrm>
          <a:off x="14541500" y="185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100964</xdr:rowOff>
    </xdr:from>
    <xdr:to>
      <xdr:col>81</xdr:col>
      <xdr:colOff>50800</xdr:colOff>
      <xdr:row>108</xdr:row>
      <xdr:rowOff>104775</xdr:rowOff>
    </xdr:to>
    <xdr:cxnSp macro="">
      <xdr:nvCxnSpPr>
        <xdr:cNvPr id="693" name="直線コネクタ 692">
          <a:extLst>
            <a:ext uri="{FF2B5EF4-FFF2-40B4-BE49-F238E27FC236}">
              <a16:creationId xmlns:a16="http://schemas.microsoft.com/office/drawing/2014/main" id="{23AB3022-8803-49CF-B988-1E2089203BF1}"/>
            </a:ext>
          </a:extLst>
        </xdr:cNvPr>
        <xdr:cNvCxnSpPr/>
      </xdr:nvCxnSpPr>
      <xdr:spPr>
        <a:xfrm>
          <a:off x="14592300" y="186175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46355</xdr:rowOff>
    </xdr:from>
    <xdr:to>
      <xdr:col>72</xdr:col>
      <xdr:colOff>38100</xdr:colOff>
      <xdr:row>108</xdr:row>
      <xdr:rowOff>147955</xdr:rowOff>
    </xdr:to>
    <xdr:sp macro="" textlink="">
      <xdr:nvSpPr>
        <xdr:cNvPr id="694" name="楕円 693">
          <a:extLst>
            <a:ext uri="{FF2B5EF4-FFF2-40B4-BE49-F238E27FC236}">
              <a16:creationId xmlns:a16="http://schemas.microsoft.com/office/drawing/2014/main" id="{C254C8F4-0F88-43AA-9EAA-879C18BA8976}"/>
            </a:ext>
          </a:extLst>
        </xdr:cNvPr>
        <xdr:cNvSpPr/>
      </xdr:nvSpPr>
      <xdr:spPr>
        <a:xfrm>
          <a:off x="13652500" y="185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97155</xdr:rowOff>
    </xdr:from>
    <xdr:to>
      <xdr:col>76</xdr:col>
      <xdr:colOff>114300</xdr:colOff>
      <xdr:row>108</xdr:row>
      <xdr:rowOff>100964</xdr:rowOff>
    </xdr:to>
    <xdr:cxnSp macro="">
      <xdr:nvCxnSpPr>
        <xdr:cNvPr id="695" name="直線コネクタ 694">
          <a:extLst>
            <a:ext uri="{FF2B5EF4-FFF2-40B4-BE49-F238E27FC236}">
              <a16:creationId xmlns:a16="http://schemas.microsoft.com/office/drawing/2014/main" id="{7398BEC3-2A24-4765-B0B8-9B1537438604}"/>
            </a:ext>
          </a:extLst>
        </xdr:cNvPr>
        <xdr:cNvCxnSpPr/>
      </xdr:nvCxnSpPr>
      <xdr:spPr>
        <a:xfrm>
          <a:off x="13703300" y="186137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73025</xdr:rowOff>
    </xdr:from>
    <xdr:to>
      <xdr:col>67</xdr:col>
      <xdr:colOff>101600</xdr:colOff>
      <xdr:row>109</xdr:row>
      <xdr:rowOff>3175</xdr:rowOff>
    </xdr:to>
    <xdr:sp macro="" textlink="">
      <xdr:nvSpPr>
        <xdr:cNvPr id="696" name="楕円 695">
          <a:extLst>
            <a:ext uri="{FF2B5EF4-FFF2-40B4-BE49-F238E27FC236}">
              <a16:creationId xmlns:a16="http://schemas.microsoft.com/office/drawing/2014/main" id="{A6890D82-5ED0-4F73-B148-A08EC13951EC}"/>
            </a:ext>
          </a:extLst>
        </xdr:cNvPr>
        <xdr:cNvSpPr/>
      </xdr:nvSpPr>
      <xdr:spPr>
        <a:xfrm>
          <a:off x="12763500" y="185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97155</xdr:rowOff>
    </xdr:from>
    <xdr:to>
      <xdr:col>71</xdr:col>
      <xdr:colOff>177800</xdr:colOff>
      <xdr:row>108</xdr:row>
      <xdr:rowOff>123825</xdr:rowOff>
    </xdr:to>
    <xdr:cxnSp macro="">
      <xdr:nvCxnSpPr>
        <xdr:cNvPr id="697" name="直線コネクタ 696">
          <a:extLst>
            <a:ext uri="{FF2B5EF4-FFF2-40B4-BE49-F238E27FC236}">
              <a16:creationId xmlns:a16="http://schemas.microsoft.com/office/drawing/2014/main" id="{7F8BE5ED-7DC8-4F6A-A42A-3AAFB7A61F1F}"/>
            </a:ext>
          </a:extLst>
        </xdr:cNvPr>
        <xdr:cNvCxnSpPr/>
      </xdr:nvCxnSpPr>
      <xdr:spPr>
        <a:xfrm flipV="1">
          <a:off x="12814300" y="186137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698" name="n_1aveValue【公民館】&#10;有形固定資産減価償却率">
          <a:extLst>
            <a:ext uri="{FF2B5EF4-FFF2-40B4-BE49-F238E27FC236}">
              <a16:creationId xmlns:a16="http://schemas.microsoft.com/office/drawing/2014/main" id="{0A7F7705-45B3-47C1-B3A8-FEC48432DDA3}"/>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699" name="n_2aveValue【公民館】&#10;有形固定資産減価償却率">
          <a:extLst>
            <a:ext uri="{FF2B5EF4-FFF2-40B4-BE49-F238E27FC236}">
              <a16:creationId xmlns:a16="http://schemas.microsoft.com/office/drawing/2014/main" id="{DCBA148C-28F3-4F2A-A74C-856489C8A004}"/>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700" name="n_3aveValue【公民館】&#10;有形固定資産減価償却率">
          <a:extLst>
            <a:ext uri="{FF2B5EF4-FFF2-40B4-BE49-F238E27FC236}">
              <a16:creationId xmlns:a16="http://schemas.microsoft.com/office/drawing/2014/main" id="{A0ADC112-1129-4186-BB13-398A94E8C1BB}"/>
            </a:ext>
          </a:extLst>
        </xdr:cNvPr>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31132</xdr:rowOff>
    </xdr:from>
    <xdr:ext cx="405111" cy="259045"/>
    <xdr:sp macro="" textlink="">
      <xdr:nvSpPr>
        <xdr:cNvPr id="701" name="n_4aveValue【公民館】&#10;有形固定資産減価償却率">
          <a:extLst>
            <a:ext uri="{FF2B5EF4-FFF2-40B4-BE49-F238E27FC236}">
              <a16:creationId xmlns:a16="http://schemas.microsoft.com/office/drawing/2014/main" id="{254C4409-5A67-426D-B318-EFE855880E2D}"/>
            </a:ext>
          </a:extLst>
        </xdr:cNvPr>
        <xdr:cNvSpPr txBox="1"/>
      </xdr:nvSpPr>
      <xdr:spPr>
        <a:xfrm>
          <a:off x="12611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146702</xdr:rowOff>
    </xdr:from>
    <xdr:ext cx="405111" cy="259045"/>
    <xdr:sp macro="" textlink="">
      <xdr:nvSpPr>
        <xdr:cNvPr id="702" name="n_1mainValue【公民館】&#10;有形固定資産減価償却率">
          <a:extLst>
            <a:ext uri="{FF2B5EF4-FFF2-40B4-BE49-F238E27FC236}">
              <a16:creationId xmlns:a16="http://schemas.microsoft.com/office/drawing/2014/main" id="{234226F6-3281-4EA2-AF11-C02A0C4ED400}"/>
            </a:ext>
          </a:extLst>
        </xdr:cNvPr>
        <xdr:cNvSpPr txBox="1"/>
      </xdr:nvSpPr>
      <xdr:spPr>
        <a:xfrm>
          <a:off x="15266044"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142891</xdr:rowOff>
    </xdr:from>
    <xdr:ext cx="405111" cy="259045"/>
    <xdr:sp macro="" textlink="">
      <xdr:nvSpPr>
        <xdr:cNvPr id="703" name="n_2mainValue【公民館】&#10;有形固定資産減価償却率">
          <a:extLst>
            <a:ext uri="{FF2B5EF4-FFF2-40B4-BE49-F238E27FC236}">
              <a16:creationId xmlns:a16="http://schemas.microsoft.com/office/drawing/2014/main" id="{89D43D9B-6F54-44D2-9F70-A03C8D961317}"/>
            </a:ext>
          </a:extLst>
        </xdr:cNvPr>
        <xdr:cNvSpPr txBox="1"/>
      </xdr:nvSpPr>
      <xdr:spPr>
        <a:xfrm>
          <a:off x="14389744" y="186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139082</xdr:rowOff>
    </xdr:from>
    <xdr:ext cx="405111" cy="259045"/>
    <xdr:sp macro="" textlink="">
      <xdr:nvSpPr>
        <xdr:cNvPr id="704" name="n_3mainValue【公民館】&#10;有形固定資産減価償却率">
          <a:extLst>
            <a:ext uri="{FF2B5EF4-FFF2-40B4-BE49-F238E27FC236}">
              <a16:creationId xmlns:a16="http://schemas.microsoft.com/office/drawing/2014/main" id="{3D6E1EED-898F-411C-A2DD-34030BD7D68C}"/>
            </a:ext>
          </a:extLst>
        </xdr:cNvPr>
        <xdr:cNvSpPr txBox="1"/>
      </xdr:nvSpPr>
      <xdr:spPr>
        <a:xfrm>
          <a:off x="13500744" y="186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165752</xdr:rowOff>
    </xdr:from>
    <xdr:ext cx="405111" cy="259045"/>
    <xdr:sp macro="" textlink="">
      <xdr:nvSpPr>
        <xdr:cNvPr id="705" name="n_4mainValue【公民館】&#10;有形固定資産減価償却率">
          <a:extLst>
            <a:ext uri="{FF2B5EF4-FFF2-40B4-BE49-F238E27FC236}">
              <a16:creationId xmlns:a16="http://schemas.microsoft.com/office/drawing/2014/main" id="{C0377A6B-D839-423F-B953-EA6E2B7AFCAD}"/>
            </a:ext>
          </a:extLst>
        </xdr:cNvPr>
        <xdr:cNvSpPr txBox="1"/>
      </xdr:nvSpPr>
      <xdr:spPr>
        <a:xfrm>
          <a:off x="12611744" y="186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0059BAB6-ED7B-4876-9EA9-A7330D5760B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FE41AD37-B693-4955-84E8-01436B76CB9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D18EB9A6-1303-44F9-81E1-2D00E25A2D7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4DD9595F-A979-4BF8-8CFE-D4A76BFBCF1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65B3AAB9-CB72-4DB3-A2A9-0CD0E9FC264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D35AE32E-1CBA-4673-8E4B-3B29D02BE14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E33F3E35-9B52-4A80-819C-F7C015E72FE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F88FF58D-BA20-41E7-AC85-3C89E4A390F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a:extLst>
            <a:ext uri="{FF2B5EF4-FFF2-40B4-BE49-F238E27FC236}">
              <a16:creationId xmlns:a16="http://schemas.microsoft.com/office/drawing/2014/main" id="{E2975C2C-517B-4A51-A250-8956AA75A97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a:extLst>
            <a:ext uri="{FF2B5EF4-FFF2-40B4-BE49-F238E27FC236}">
              <a16:creationId xmlns:a16="http://schemas.microsoft.com/office/drawing/2014/main" id="{529C8CE9-C9F2-4330-85FA-629E7FF7E21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a:extLst>
            <a:ext uri="{FF2B5EF4-FFF2-40B4-BE49-F238E27FC236}">
              <a16:creationId xmlns:a16="http://schemas.microsoft.com/office/drawing/2014/main" id="{824ED47F-C0DE-4004-BFDD-32259F6D47B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a:extLst>
            <a:ext uri="{FF2B5EF4-FFF2-40B4-BE49-F238E27FC236}">
              <a16:creationId xmlns:a16="http://schemas.microsoft.com/office/drawing/2014/main" id="{8FE0B8C3-06E7-4BAD-9091-675822A692B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a:extLst>
            <a:ext uri="{FF2B5EF4-FFF2-40B4-BE49-F238E27FC236}">
              <a16:creationId xmlns:a16="http://schemas.microsoft.com/office/drawing/2014/main" id="{C3AAB23E-74A9-4394-950C-B4A142FE98B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a:extLst>
            <a:ext uri="{FF2B5EF4-FFF2-40B4-BE49-F238E27FC236}">
              <a16:creationId xmlns:a16="http://schemas.microsoft.com/office/drawing/2014/main" id="{0064D14B-559F-41BF-9EF2-46F73A7D986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a:extLst>
            <a:ext uri="{FF2B5EF4-FFF2-40B4-BE49-F238E27FC236}">
              <a16:creationId xmlns:a16="http://schemas.microsoft.com/office/drawing/2014/main" id="{517114C4-AF93-466C-B614-839F56250A3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a:extLst>
            <a:ext uri="{FF2B5EF4-FFF2-40B4-BE49-F238E27FC236}">
              <a16:creationId xmlns:a16="http://schemas.microsoft.com/office/drawing/2014/main" id="{6FFC7662-0055-48AE-9E71-61DE2865AAE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a:extLst>
            <a:ext uri="{FF2B5EF4-FFF2-40B4-BE49-F238E27FC236}">
              <a16:creationId xmlns:a16="http://schemas.microsoft.com/office/drawing/2014/main" id="{2897E61F-2C66-4253-B131-D6A7FB2D148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a:extLst>
            <a:ext uri="{FF2B5EF4-FFF2-40B4-BE49-F238E27FC236}">
              <a16:creationId xmlns:a16="http://schemas.microsoft.com/office/drawing/2014/main" id="{FDA3D437-9592-461A-AD9C-2FEFD1162CC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a:extLst>
            <a:ext uri="{FF2B5EF4-FFF2-40B4-BE49-F238E27FC236}">
              <a16:creationId xmlns:a16="http://schemas.microsoft.com/office/drawing/2014/main" id="{C1C238C7-4BCC-4B05-AC9E-0DB43981623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a:extLst>
            <a:ext uri="{FF2B5EF4-FFF2-40B4-BE49-F238E27FC236}">
              <a16:creationId xmlns:a16="http://schemas.microsoft.com/office/drawing/2014/main" id="{3172C3B3-7BC8-4EDA-A42F-26A093157DC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13F5AB3B-187C-47BF-94BE-2A0F924A76E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D33E6F85-1809-489D-8268-9D72EF9BBAD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D6F35A33-42D6-4108-AAF7-5D8CDDFBB96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729" name="直線コネクタ 728">
          <a:extLst>
            <a:ext uri="{FF2B5EF4-FFF2-40B4-BE49-F238E27FC236}">
              <a16:creationId xmlns:a16="http://schemas.microsoft.com/office/drawing/2014/main" id="{DD3DDE83-51AE-4480-BC48-267063DBB427}"/>
            </a:ext>
          </a:extLst>
        </xdr:cNvPr>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730" name="【公民館】&#10;一人当たり面積最小値テキスト">
          <a:extLst>
            <a:ext uri="{FF2B5EF4-FFF2-40B4-BE49-F238E27FC236}">
              <a16:creationId xmlns:a16="http://schemas.microsoft.com/office/drawing/2014/main" id="{C68581E5-49F7-4F97-AB7C-1611CB3E47EC}"/>
            </a:ext>
          </a:extLst>
        </xdr:cNvPr>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731" name="直線コネクタ 730">
          <a:extLst>
            <a:ext uri="{FF2B5EF4-FFF2-40B4-BE49-F238E27FC236}">
              <a16:creationId xmlns:a16="http://schemas.microsoft.com/office/drawing/2014/main" id="{F94E5ADC-E159-413B-8D71-441C54CF1A1B}"/>
            </a:ext>
          </a:extLst>
        </xdr:cNvPr>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732" name="【公民館】&#10;一人当たり面積最大値テキスト">
          <a:extLst>
            <a:ext uri="{FF2B5EF4-FFF2-40B4-BE49-F238E27FC236}">
              <a16:creationId xmlns:a16="http://schemas.microsoft.com/office/drawing/2014/main" id="{510196A7-4BAA-40B8-A346-4CB6479FD5EB}"/>
            </a:ext>
          </a:extLst>
        </xdr:cNvPr>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733" name="直線コネクタ 732">
          <a:extLst>
            <a:ext uri="{FF2B5EF4-FFF2-40B4-BE49-F238E27FC236}">
              <a16:creationId xmlns:a16="http://schemas.microsoft.com/office/drawing/2014/main" id="{52B14D61-84A6-4D32-AC24-AF5408415DF5}"/>
            </a:ext>
          </a:extLst>
        </xdr:cNvPr>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106951</xdr:rowOff>
    </xdr:from>
    <xdr:ext cx="469744" cy="259045"/>
    <xdr:sp macro="" textlink="">
      <xdr:nvSpPr>
        <xdr:cNvPr id="734" name="【公民館】&#10;一人当たり面積平均値テキスト">
          <a:extLst>
            <a:ext uri="{FF2B5EF4-FFF2-40B4-BE49-F238E27FC236}">
              <a16:creationId xmlns:a16="http://schemas.microsoft.com/office/drawing/2014/main" id="{22DACB15-EEB6-401E-9163-4BD5AC41E1BB}"/>
            </a:ext>
          </a:extLst>
        </xdr:cNvPr>
        <xdr:cNvSpPr txBox="1"/>
      </xdr:nvSpPr>
      <xdr:spPr>
        <a:xfrm>
          <a:off x="22199600" y="18280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735" name="フローチャート: 判断 734">
          <a:extLst>
            <a:ext uri="{FF2B5EF4-FFF2-40B4-BE49-F238E27FC236}">
              <a16:creationId xmlns:a16="http://schemas.microsoft.com/office/drawing/2014/main" id="{CA280D27-9E58-4A31-957C-430392C6D77A}"/>
            </a:ext>
          </a:extLst>
        </xdr:cNvPr>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736" name="フローチャート: 判断 735">
          <a:extLst>
            <a:ext uri="{FF2B5EF4-FFF2-40B4-BE49-F238E27FC236}">
              <a16:creationId xmlns:a16="http://schemas.microsoft.com/office/drawing/2014/main" id="{C0707FC9-41D3-423A-8AC8-9478A06B8531}"/>
            </a:ext>
          </a:extLst>
        </xdr:cNvPr>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737" name="フローチャート: 判断 736">
          <a:extLst>
            <a:ext uri="{FF2B5EF4-FFF2-40B4-BE49-F238E27FC236}">
              <a16:creationId xmlns:a16="http://schemas.microsoft.com/office/drawing/2014/main" id="{C2A183F5-3B87-499A-971A-4EB380AFB24D}"/>
            </a:ext>
          </a:extLst>
        </xdr:cNvPr>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738" name="フローチャート: 判断 737">
          <a:extLst>
            <a:ext uri="{FF2B5EF4-FFF2-40B4-BE49-F238E27FC236}">
              <a16:creationId xmlns:a16="http://schemas.microsoft.com/office/drawing/2014/main" id="{5299D357-E034-4110-9F10-2CC3C162B519}"/>
            </a:ext>
          </a:extLst>
        </xdr:cNvPr>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739" name="フローチャート: 判断 738">
          <a:extLst>
            <a:ext uri="{FF2B5EF4-FFF2-40B4-BE49-F238E27FC236}">
              <a16:creationId xmlns:a16="http://schemas.microsoft.com/office/drawing/2014/main" id="{B6F643DF-DD82-458F-A787-97054A4C4E34}"/>
            </a:ext>
          </a:extLst>
        </xdr:cNvPr>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D48323F3-0C6A-40AC-8A8F-1CCBF5E06C2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204AEAD0-E8B5-4642-85E2-36829512A24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E0D4203D-1E59-4416-B9F4-FC154F8DBAD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9C34F51-599A-4797-A5B9-E27A2C6548D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CCF35C0B-37C6-4C4A-BF6A-56E60AD116F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39497</xdr:rowOff>
    </xdr:from>
    <xdr:to>
      <xdr:col>116</xdr:col>
      <xdr:colOff>114300</xdr:colOff>
      <xdr:row>108</xdr:row>
      <xdr:rowOff>141097</xdr:rowOff>
    </xdr:to>
    <xdr:sp macro="" textlink="">
      <xdr:nvSpPr>
        <xdr:cNvPr id="745" name="楕円 744">
          <a:extLst>
            <a:ext uri="{FF2B5EF4-FFF2-40B4-BE49-F238E27FC236}">
              <a16:creationId xmlns:a16="http://schemas.microsoft.com/office/drawing/2014/main" id="{4F5D25AC-CDCA-401C-A38B-9192CB2829BC}"/>
            </a:ext>
          </a:extLst>
        </xdr:cNvPr>
        <xdr:cNvSpPr/>
      </xdr:nvSpPr>
      <xdr:spPr>
        <a:xfrm>
          <a:off x="22110700" y="1855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125874</xdr:rowOff>
    </xdr:from>
    <xdr:ext cx="469744" cy="259045"/>
    <xdr:sp macro="" textlink="">
      <xdr:nvSpPr>
        <xdr:cNvPr id="746" name="【公民館】&#10;一人当たり面積該当値テキスト">
          <a:extLst>
            <a:ext uri="{FF2B5EF4-FFF2-40B4-BE49-F238E27FC236}">
              <a16:creationId xmlns:a16="http://schemas.microsoft.com/office/drawing/2014/main" id="{D946130E-C7D0-4042-9F25-6CB95AFC744D}"/>
            </a:ext>
          </a:extLst>
        </xdr:cNvPr>
        <xdr:cNvSpPr txBox="1"/>
      </xdr:nvSpPr>
      <xdr:spPr>
        <a:xfrm>
          <a:off x="22199600" y="1847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40639</xdr:rowOff>
    </xdr:from>
    <xdr:to>
      <xdr:col>112</xdr:col>
      <xdr:colOff>38100</xdr:colOff>
      <xdr:row>108</xdr:row>
      <xdr:rowOff>142239</xdr:rowOff>
    </xdr:to>
    <xdr:sp macro="" textlink="">
      <xdr:nvSpPr>
        <xdr:cNvPr id="747" name="楕円 746">
          <a:extLst>
            <a:ext uri="{FF2B5EF4-FFF2-40B4-BE49-F238E27FC236}">
              <a16:creationId xmlns:a16="http://schemas.microsoft.com/office/drawing/2014/main" id="{397A6D88-A99E-49F6-9DDE-61E9CD0756FA}"/>
            </a:ext>
          </a:extLst>
        </xdr:cNvPr>
        <xdr:cNvSpPr/>
      </xdr:nvSpPr>
      <xdr:spPr>
        <a:xfrm>
          <a:off x="212725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90297</xdr:rowOff>
    </xdr:from>
    <xdr:to>
      <xdr:col>116</xdr:col>
      <xdr:colOff>63500</xdr:colOff>
      <xdr:row>108</xdr:row>
      <xdr:rowOff>91439</xdr:rowOff>
    </xdr:to>
    <xdr:cxnSp macro="">
      <xdr:nvCxnSpPr>
        <xdr:cNvPr id="748" name="直線コネクタ 747">
          <a:extLst>
            <a:ext uri="{FF2B5EF4-FFF2-40B4-BE49-F238E27FC236}">
              <a16:creationId xmlns:a16="http://schemas.microsoft.com/office/drawing/2014/main" id="{B2FDA8EF-BB0F-4726-A71F-63460B4730BA}"/>
            </a:ext>
          </a:extLst>
        </xdr:cNvPr>
        <xdr:cNvCxnSpPr/>
      </xdr:nvCxnSpPr>
      <xdr:spPr>
        <a:xfrm flipV="1">
          <a:off x="21323300" y="18606897"/>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41402</xdr:rowOff>
    </xdr:from>
    <xdr:to>
      <xdr:col>107</xdr:col>
      <xdr:colOff>101600</xdr:colOff>
      <xdr:row>108</xdr:row>
      <xdr:rowOff>143002</xdr:rowOff>
    </xdr:to>
    <xdr:sp macro="" textlink="">
      <xdr:nvSpPr>
        <xdr:cNvPr id="749" name="楕円 748">
          <a:extLst>
            <a:ext uri="{FF2B5EF4-FFF2-40B4-BE49-F238E27FC236}">
              <a16:creationId xmlns:a16="http://schemas.microsoft.com/office/drawing/2014/main" id="{CAB2FFAC-BB55-4818-A414-B22C56A9DFB4}"/>
            </a:ext>
          </a:extLst>
        </xdr:cNvPr>
        <xdr:cNvSpPr/>
      </xdr:nvSpPr>
      <xdr:spPr>
        <a:xfrm>
          <a:off x="20383500" y="1855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91439</xdr:rowOff>
    </xdr:from>
    <xdr:to>
      <xdr:col>111</xdr:col>
      <xdr:colOff>177800</xdr:colOff>
      <xdr:row>108</xdr:row>
      <xdr:rowOff>92202</xdr:rowOff>
    </xdr:to>
    <xdr:cxnSp macro="">
      <xdr:nvCxnSpPr>
        <xdr:cNvPr id="750" name="直線コネクタ 749">
          <a:extLst>
            <a:ext uri="{FF2B5EF4-FFF2-40B4-BE49-F238E27FC236}">
              <a16:creationId xmlns:a16="http://schemas.microsoft.com/office/drawing/2014/main" id="{99CEB465-B829-4774-BF65-66117A256C6C}"/>
            </a:ext>
          </a:extLst>
        </xdr:cNvPr>
        <xdr:cNvCxnSpPr/>
      </xdr:nvCxnSpPr>
      <xdr:spPr>
        <a:xfrm flipV="1">
          <a:off x="20434300" y="1860803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42545</xdr:rowOff>
    </xdr:from>
    <xdr:to>
      <xdr:col>102</xdr:col>
      <xdr:colOff>165100</xdr:colOff>
      <xdr:row>108</xdr:row>
      <xdr:rowOff>144145</xdr:rowOff>
    </xdr:to>
    <xdr:sp macro="" textlink="">
      <xdr:nvSpPr>
        <xdr:cNvPr id="751" name="楕円 750">
          <a:extLst>
            <a:ext uri="{FF2B5EF4-FFF2-40B4-BE49-F238E27FC236}">
              <a16:creationId xmlns:a16="http://schemas.microsoft.com/office/drawing/2014/main" id="{C4FA4178-57C8-4C5B-A059-F815B2153B58}"/>
            </a:ext>
          </a:extLst>
        </xdr:cNvPr>
        <xdr:cNvSpPr/>
      </xdr:nvSpPr>
      <xdr:spPr>
        <a:xfrm>
          <a:off x="19494500" y="1855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92202</xdr:rowOff>
    </xdr:from>
    <xdr:to>
      <xdr:col>107</xdr:col>
      <xdr:colOff>50800</xdr:colOff>
      <xdr:row>108</xdr:row>
      <xdr:rowOff>93345</xdr:rowOff>
    </xdr:to>
    <xdr:cxnSp macro="">
      <xdr:nvCxnSpPr>
        <xdr:cNvPr id="752" name="直線コネクタ 751">
          <a:extLst>
            <a:ext uri="{FF2B5EF4-FFF2-40B4-BE49-F238E27FC236}">
              <a16:creationId xmlns:a16="http://schemas.microsoft.com/office/drawing/2014/main" id="{82D16237-702C-4357-B356-58B20ED5A8AE}"/>
            </a:ext>
          </a:extLst>
        </xdr:cNvPr>
        <xdr:cNvCxnSpPr/>
      </xdr:nvCxnSpPr>
      <xdr:spPr>
        <a:xfrm flipV="1">
          <a:off x="19545300" y="1860880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43687</xdr:rowOff>
    </xdr:from>
    <xdr:to>
      <xdr:col>98</xdr:col>
      <xdr:colOff>38100</xdr:colOff>
      <xdr:row>108</xdr:row>
      <xdr:rowOff>145287</xdr:rowOff>
    </xdr:to>
    <xdr:sp macro="" textlink="">
      <xdr:nvSpPr>
        <xdr:cNvPr id="753" name="楕円 752">
          <a:extLst>
            <a:ext uri="{FF2B5EF4-FFF2-40B4-BE49-F238E27FC236}">
              <a16:creationId xmlns:a16="http://schemas.microsoft.com/office/drawing/2014/main" id="{420E3526-DC56-4CEE-9C0D-CF35A7E0B441}"/>
            </a:ext>
          </a:extLst>
        </xdr:cNvPr>
        <xdr:cNvSpPr/>
      </xdr:nvSpPr>
      <xdr:spPr>
        <a:xfrm>
          <a:off x="18605500" y="185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93345</xdr:rowOff>
    </xdr:from>
    <xdr:to>
      <xdr:col>102</xdr:col>
      <xdr:colOff>114300</xdr:colOff>
      <xdr:row>108</xdr:row>
      <xdr:rowOff>94487</xdr:rowOff>
    </xdr:to>
    <xdr:cxnSp macro="">
      <xdr:nvCxnSpPr>
        <xdr:cNvPr id="754" name="直線コネクタ 753">
          <a:extLst>
            <a:ext uri="{FF2B5EF4-FFF2-40B4-BE49-F238E27FC236}">
              <a16:creationId xmlns:a16="http://schemas.microsoft.com/office/drawing/2014/main" id="{91486070-F0D5-4BFB-B669-8BB47305B6D4}"/>
            </a:ext>
          </a:extLst>
        </xdr:cNvPr>
        <xdr:cNvCxnSpPr/>
      </xdr:nvCxnSpPr>
      <xdr:spPr>
        <a:xfrm flipV="1">
          <a:off x="18656300" y="18609945"/>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49040</xdr:rowOff>
    </xdr:from>
    <xdr:ext cx="469744" cy="259045"/>
    <xdr:sp macro="" textlink="">
      <xdr:nvSpPr>
        <xdr:cNvPr id="755" name="n_1aveValue【公民館】&#10;一人当たり面積">
          <a:extLst>
            <a:ext uri="{FF2B5EF4-FFF2-40B4-BE49-F238E27FC236}">
              <a16:creationId xmlns:a16="http://schemas.microsoft.com/office/drawing/2014/main" id="{6CC2C029-B3B3-44AB-BFEA-23CA5C547F3B}"/>
            </a:ext>
          </a:extLst>
        </xdr:cNvPr>
        <xdr:cNvSpPr txBox="1"/>
      </xdr:nvSpPr>
      <xdr:spPr>
        <a:xfrm>
          <a:off x="21075727" y="1822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37989</xdr:rowOff>
    </xdr:from>
    <xdr:ext cx="469744" cy="259045"/>
    <xdr:sp macro="" textlink="">
      <xdr:nvSpPr>
        <xdr:cNvPr id="756" name="n_2aveValue【公民館】&#10;一人当たり面積">
          <a:extLst>
            <a:ext uri="{FF2B5EF4-FFF2-40B4-BE49-F238E27FC236}">
              <a16:creationId xmlns:a16="http://schemas.microsoft.com/office/drawing/2014/main" id="{5CBE5DA7-A440-4BDA-9493-001740B34EA0}"/>
            </a:ext>
          </a:extLst>
        </xdr:cNvPr>
        <xdr:cNvSpPr txBox="1"/>
      </xdr:nvSpPr>
      <xdr:spPr>
        <a:xfrm>
          <a:off x="20199427" y="182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52088</xdr:rowOff>
    </xdr:from>
    <xdr:ext cx="469744" cy="259045"/>
    <xdr:sp macro="" textlink="">
      <xdr:nvSpPr>
        <xdr:cNvPr id="757" name="n_3aveValue【公民館】&#10;一人当たり面積">
          <a:extLst>
            <a:ext uri="{FF2B5EF4-FFF2-40B4-BE49-F238E27FC236}">
              <a16:creationId xmlns:a16="http://schemas.microsoft.com/office/drawing/2014/main" id="{7161ED1B-F1DA-4F61-9DFF-01591358C31B}"/>
            </a:ext>
          </a:extLst>
        </xdr:cNvPr>
        <xdr:cNvSpPr txBox="1"/>
      </xdr:nvSpPr>
      <xdr:spPr>
        <a:xfrm>
          <a:off x="193104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50944</xdr:rowOff>
    </xdr:from>
    <xdr:ext cx="469744" cy="259045"/>
    <xdr:sp macro="" textlink="">
      <xdr:nvSpPr>
        <xdr:cNvPr id="758" name="n_4aveValue【公民館】&#10;一人当たり面積">
          <a:extLst>
            <a:ext uri="{FF2B5EF4-FFF2-40B4-BE49-F238E27FC236}">
              <a16:creationId xmlns:a16="http://schemas.microsoft.com/office/drawing/2014/main" id="{7C75F652-A6FC-4933-B23F-9A9B004FB2A6}"/>
            </a:ext>
          </a:extLst>
        </xdr:cNvPr>
        <xdr:cNvSpPr txBox="1"/>
      </xdr:nvSpPr>
      <xdr:spPr>
        <a:xfrm>
          <a:off x="18421427" y="182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133366</xdr:rowOff>
    </xdr:from>
    <xdr:ext cx="469744" cy="259045"/>
    <xdr:sp macro="" textlink="">
      <xdr:nvSpPr>
        <xdr:cNvPr id="759" name="n_1mainValue【公民館】&#10;一人当たり面積">
          <a:extLst>
            <a:ext uri="{FF2B5EF4-FFF2-40B4-BE49-F238E27FC236}">
              <a16:creationId xmlns:a16="http://schemas.microsoft.com/office/drawing/2014/main" id="{A05F5D90-1750-4F5C-82A0-C60CD18E8652}"/>
            </a:ext>
          </a:extLst>
        </xdr:cNvPr>
        <xdr:cNvSpPr txBox="1"/>
      </xdr:nvSpPr>
      <xdr:spPr>
        <a:xfrm>
          <a:off x="21075727"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134129</xdr:rowOff>
    </xdr:from>
    <xdr:ext cx="469744" cy="259045"/>
    <xdr:sp macro="" textlink="">
      <xdr:nvSpPr>
        <xdr:cNvPr id="760" name="n_2mainValue【公民館】&#10;一人当たり面積">
          <a:extLst>
            <a:ext uri="{FF2B5EF4-FFF2-40B4-BE49-F238E27FC236}">
              <a16:creationId xmlns:a16="http://schemas.microsoft.com/office/drawing/2014/main" id="{2CBB617F-BF4E-4E46-87E5-93B49F18A641}"/>
            </a:ext>
          </a:extLst>
        </xdr:cNvPr>
        <xdr:cNvSpPr txBox="1"/>
      </xdr:nvSpPr>
      <xdr:spPr>
        <a:xfrm>
          <a:off x="20199427" y="1865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135272</xdr:rowOff>
    </xdr:from>
    <xdr:ext cx="469744" cy="259045"/>
    <xdr:sp macro="" textlink="">
      <xdr:nvSpPr>
        <xdr:cNvPr id="761" name="n_3mainValue【公民館】&#10;一人当たり面積">
          <a:extLst>
            <a:ext uri="{FF2B5EF4-FFF2-40B4-BE49-F238E27FC236}">
              <a16:creationId xmlns:a16="http://schemas.microsoft.com/office/drawing/2014/main" id="{D1B493DC-9B96-41C9-AC11-D46C4AD6DBEA}"/>
            </a:ext>
          </a:extLst>
        </xdr:cNvPr>
        <xdr:cNvSpPr txBox="1"/>
      </xdr:nvSpPr>
      <xdr:spPr>
        <a:xfrm>
          <a:off x="19310427"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136414</xdr:rowOff>
    </xdr:from>
    <xdr:ext cx="469744" cy="259045"/>
    <xdr:sp macro="" textlink="">
      <xdr:nvSpPr>
        <xdr:cNvPr id="762" name="n_4mainValue【公民館】&#10;一人当たり面積">
          <a:extLst>
            <a:ext uri="{FF2B5EF4-FFF2-40B4-BE49-F238E27FC236}">
              <a16:creationId xmlns:a16="http://schemas.microsoft.com/office/drawing/2014/main" id="{39236B10-5DA9-4EC9-A9D5-C95ADB6CA715}"/>
            </a:ext>
          </a:extLst>
        </xdr:cNvPr>
        <xdr:cNvSpPr txBox="1"/>
      </xdr:nvSpPr>
      <xdr:spPr>
        <a:xfrm>
          <a:off x="18421427" y="186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4761B675-AD7E-4DEA-9EF2-F59F2E1BEAA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3699E636-A802-4863-9A3F-EBECCF7D974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1BEE4898-E0D1-4C27-8D6A-3E88F2777A1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道路については、町の面積が少ないこともあり、町道で見た場合には、実延長に対する道路改良率で約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％、舗装率については約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％と各道路整備事業実施に伴い高い割合となっているが、現在は、道路ストック総点検結果及び橋りょうにおける長寿命化対策事業を進め対策を図っているところである。幼稚園・保育所については、平成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年度までは建築年数が耐用年数を超過している施設があったことから償却率が高い状況であったが、平成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年度に幼保一体化施設の建築に伴い施設の更新がなされたため、償却率は平成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年度には旧園舎等の解体により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に減少した。学校施設については、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85.3%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と非常に高い状況となっているため、中学校及び小学校について建替え等を進めていく必要がある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。公民館については、建築後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経過し、耐用年数の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超過しているため、有形固定資産減価償却率が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％となっており、類似団体との比較においても高い状況である。耐用年数を超えている施設が多いことから、今後、計画的な維持管理、改築等を進める必要がある。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7D0663E-495E-4F32-BED0-EB02642115E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8580A83-03D0-4A9C-ADEE-1AC09ED2615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3EF9BA3-5D01-4F7E-9BF1-0FA1AA145B7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C917CF1-5CF9-45F0-8AFF-4A4DE28F769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89026A8-469D-4C9C-8338-6F67AD5F60B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A7A7138-6327-4488-ADB2-B714A07017A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CBC1EA7-704D-4B58-B238-3987C262658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9F23730-A9FB-4BAD-B1A8-6449F0F3306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CF314AE-6562-46C3-A3B5-D1ECE7612D7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A558CF2-6F21-4ADD-B4A5-38DCCDA416D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6,152
6,117
37.43
4,100,115
3,878,336
170,736
2,484,332
3,179,172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2816CC0-2C5B-4B23-84A8-ECBF77F7204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E1D42AD-155A-4F2F-9375-A8B881A4906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A2E91EA-5082-4B0C-AF26-CBF66CA4C40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FE1C3A3-33DA-4EAA-B24B-41B95FBF25A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3A5142C-49B9-4087-BD86-D811F599A95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D4A62C4-514C-40EB-BE43-D6F4C4631A4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793D8AB-97A1-4E17-886E-64EBEA91FCC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8AE25D5-E0EC-4581-AD13-A1F8AAF5C28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DAA15FB-229D-4ECA-9923-1F20B7BE1C9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F364BB2-4518-47C9-8FD6-7A8DBB8C4E7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B2DC95B-0DBE-4E25-B6C8-DE3E62616BF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B376A3-DE1D-4E78-8A72-17CF7E3B537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8459357-1CE3-44F8-B993-11596D8D8E8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B896AEF-558C-401A-AE98-E36C38A1FD0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FCF24D4-C746-4035-AE9E-7B8606ED352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E5B9771-A713-4FBF-9B36-6E8B8C785BB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8BABE5B-3896-42FF-B9E9-75A84D84DED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1E0A42C-E813-4E4F-AC22-3266E9B6A41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8FB6BB5-EC2C-440D-9849-52F3223CF14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9B2A2E6-3504-4DF4-8C7A-327DF27433E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E7C2ABB-7DEE-48AF-9964-3519561060A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B3B71B4-0F96-49E7-A197-073D66193AB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737A962-3139-453C-89CF-D0AF70EB146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431F27-D04C-4CA4-A485-2E5B521DE54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567C98F-489F-49FD-A509-D33169494C9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C3DA63C-873D-42AC-A868-05924B18421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4E9208F-B40B-4AD2-B982-A7D525B3EEE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2C56916-79A5-4081-A292-CBB0822350A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87202C9-AF10-4E7E-AB2D-03E2F2AF2C3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677DEEF-53F9-4CF6-A469-C4324B348B9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49270AD-B49E-48C2-9604-9FD88A514F4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ABE0832-F347-49D7-91F9-C8A3C63163A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94A2C21-4D6F-4C2B-AA22-48008F6291A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9F0E437-8C77-4A58-ADCA-E7584E12814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EDE845A-A3A2-4163-B246-DCEBC71FD27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B28F616-42BF-4784-98C6-C6667F4DC9D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4FE2F8C-9D84-44E4-BCA6-EDEB7DF8665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6F64682-7F4B-4DFC-BECD-CA2829AEF79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B6A2B06-2B64-49EB-A11F-55C53E6CF45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EFB4720-2723-40E1-B6B5-DB7F8CF7E41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1142D86-B3D6-4674-AC02-E22F39378E7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DD52A4B-FED1-41AA-8498-84472995E31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C5DBFA0-C35A-427B-B25E-21164B7C4C4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F24F86E-7B0F-4855-B236-6A04A48B297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60564C3-B41A-4F73-93C3-F73175272A3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C288555-5F34-43D4-91F8-8DC56FCCC29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58238</xdr:rowOff>
    </xdr:to>
    <xdr:cxnSp macro="">
      <xdr:nvCxnSpPr>
        <xdr:cNvPr id="58" name="直線コネクタ 57">
          <a:extLst>
            <a:ext uri="{FF2B5EF4-FFF2-40B4-BE49-F238E27FC236}">
              <a16:creationId xmlns:a16="http://schemas.microsoft.com/office/drawing/2014/main" id="{21E7A8F6-0869-46F0-BBDD-616A99E037AD}"/>
            </a:ext>
          </a:extLst>
        </xdr:cNvPr>
        <xdr:cNvCxnSpPr/>
      </xdr:nvCxnSpPr>
      <xdr:spPr>
        <a:xfrm flipV="1">
          <a:off x="4634865" y="5704658"/>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a:extLst>
            <a:ext uri="{FF2B5EF4-FFF2-40B4-BE49-F238E27FC236}">
              <a16:creationId xmlns:a16="http://schemas.microsoft.com/office/drawing/2014/main" id="{2B1AC051-0388-444C-9FDE-D177897D1429}"/>
            </a:ext>
          </a:extLst>
        </xdr:cNvPr>
        <xdr:cNvSpPr txBox="1"/>
      </xdr:nvSpPr>
      <xdr:spPr>
        <a:xfrm>
          <a:off x="4673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a:extLst>
            <a:ext uri="{FF2B5EF4-FFF2-40B4-BE49-F238E27FC236}">
              <a16:creationId xmlns:a16="http://schemas.microsoft.com/office/drawing/2014/main" id="{DE685250-AE6E-46A8-85A8-31AC6DEBD993}"/>
            </a:ext>
          </a:extLst>
        </xdr:cNvPr>
        <xdr:cNvCxnSpPr/>
      </xdr:nvCxnSpPr>
      <xdr:spPr>
        <a:xfrm>
          <a:off x="4546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340478" cy="259045"/>
    <xdr:sp macro="" textlink="">
      <xdr:nvSpPr>
        <xdr:cNvPr id="61" name="【図書館】&#10;有形固定資産減価償却率最大値テキスト">
          <a:extLst>
            <a:ext uri="{FF2B5EF4-FFF2-40B4-BE49-F238E27FC236}">
              <a16:creationId xmlns:a16="http://schemas.microsoft.com/office/drawing/2014/main" id="{E8239F40-CECF-488D-AB2D-E228B69CA76B}"/>
            </a:ext>
          </a:extLst>
        </xdr:cNvPr>
        <xdr:cNvSpPr txBox="1"/>
      </xdr:nvSpPr>
      <xdr:spPr>
        <a:xfrm>
          <a:off x="4673600" y="547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2" name="直線コネクタ 61">
          <a:extLst>
            <a:ext uri="{FF2B5EF4-FFF2-40B4-BE49-F238E27FC236}">
              <a16:creationId xmlns:a16="http://schemas.microsoft.com/office/drawing/2014/main" id="{F4CC0963-8A7B-4F1B-B6AF-C9503C3D0F88}"/>
            </a:ext>
          </a:extLst>
        </xdr:cNvPr>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165480</xdr:rowOff>
    </xdr:from>
    <xdr:ext cx="405111" cy="259045"/>
    <xdr:sp macro="" textlink="">
      <xdr:nvSpPr>
        <xdr:cNvPr id="63" name="【図書館】&#10;有形固定資産減価償却率平均値テキスト">
          <a:extLst>
            <a:ext uri="{FF2B5EF4-FFF2-40B4-BE49-F238E27FC236}">
              <a16:creationId xmlns:a16="http://schemas.microsoft.com/office/drawing/2014/main" id="{2609F2B6-10F3-49CF-8E1D-0651727B5C49}"/>
            </a:ext>
          </a:extLst>
        </xdr:cNvPr>
        <xdr:cNvSpPr txBox="1"/>
      </xdr:nvSpPr>
      <xdr:spPr>
        <a:xfrm>
          <a:off x="4673600" y="633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a:extLst>
            <a:ext uri="{FF2B5EF4-FFF2-40B4-BE49-F238E27FC236}">
              <a16:creationId xmlns:a16="http://schemas.microsoft.com/office/drawing/2014/main" id="{EFDFE36E-44CA-4895-9046-114E914F8453}"/>
            </a:ext>
          </a:extLst>
        </xdr:cNvPr>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46627</xdr:rowOff>
    </xdr:from>
    <xdr:to>
      <xdr:col>20</xdr:col>
      <xdr:colOff>38100</xdr:colOff>
      <xdr:row>37</xdr:row>
      <xdr:rowOff>148227</xdr:rowOff>
    </xdr:to>
    <xdr:sp macro="" textlink="">
      <xdr:nvSpPr>
        <xdr:cNvPr id="65" name="フローチャート: 判断 64">
          <a:extLst>
            <a:ext uri="{FF2B5EF4-FFF2-40B4-BE49-F238E27FC236}">
              <a16:creationId xmlns:a16="http://schemas.microsoft.com/office/drawing/2014/main" id="{937AFFBF-6376-40D4-AF77-3073D81FD705}"/>
            </a:ext>
          </a:extLst>
        </xdr:cNvPr>
        <xdr:cNvSpPr/>
      </xdr:nvSpPr>
      <xdr:spPr>
        <a:xfrm>
          <a:off x="3746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61323</xdr:rowOff>
    </xdr:from>
    <xdr:to>
      <xdr:col>15</xdr:col>
      <xdr:colOff>101600</xdr:colOff>
      <xdr:row>37</xdr:row>
      <xdr:rowOff>162923</xdr:rowOff>
    </xdr:to>
    <xdr:sp macro="" textlink="">
      <xdr:nvSpPr>
        <xdr:cNvPr id="66" name="フローチャート: 判断 65">
          <a:extLst>
            <a:ext uri="{FF2B5EF4-FFF2-40B4-BE49-F238E27FC236}">
              <a16:creationId xmlns:a16="http://schemas.microsoft.com/office/drawing/2014/main" id="{0230DC61-D6F2-4EBC-80D2-1424DCDA9E45}"/>
            </a:ext>
          </a:extLst>
        </xdr:cNvPr>
        <xdr:cNvSpPr/>
      </xdr:nvSpPr>
      <xdr:spPr>
        <a:xfrm>
          <a:off x="2857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a:extLst>
            <a:ext uri="{FF2B5EF4-FFF2-40B4-BE49-F238E27FC236}">
              <a16:creationId xmlns:a16="http://schemas.microsoft.com/office/drawing/2014/main" id="{D60C6AF8-3839-47D5-90BD-5E7AE16D6DE9}"/>
            </a:ext>
          </a:extLst>
        </xdr:cNvPr>
        <xdr:cNvSpPr/>
      </xdr:nvSpPr>
      <xdr:spPr>
        <a:xfrm>
          <a:off x="1968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46627</xdr:rowOff>
    </xdr:from>
    <xdr:to>
      <xdr:col>6</xdr:col>
      <xdr:colOff>38100</xdr:colOff>
      <xdr:row>36</xdr:row>
      <xdr:rowOff>148227</xdr:rowOff>
    </xdr:to>
    <xdr:sp macro="" textlink="">
      <xdr:nvSpPr>
        <xdr:cNvPr id="68" name="フローチャート: 判断 67">
          <a:extLst>
            <a:ext uri="{FF2B5EF4-FFF2-40B4-BE49-F238E27FC236}">
              <a16:creationId xmlns:a16="http://schemas.microsoft.com/office/drawing/2014/main" id="{7EB2FB59-22DD-44C2-8B5A-C5285DA89F48}"/>
            </a:ext>
          </a:extLst>
        </xdr:cNvPr>
        <xdr:cNvSpPr/>
      </xdr:nvSpPr>
      <xdr:spPr>
        <a:xfrm>
          <a:off x="1079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862751A-733D-4251-ADF2-FD8FD5E45AC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D7C68C3-D8C1-47EF-A4E6-C93548B3CBB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1505A56-C529-4160-8C32-958FB5A3A24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A72D602-169F-4C1F-85D7-48D855D9B1D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F9D4C10-3656-4993-941E-258E9A8D0F8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69487</xdr:rowOff>
    </xdr:from>
    <xdr:to>
      <xdr:col>24</xdr:col>
      <xdr:colOff>114300</xdr:colOff>
      <xdr:row>34</xdr:row>
      <xdr:rowOff>171087</xdr:rowOff>
    </xdr:to>
    <xdr:sp macro="" textlink="">
      <xdr:nvSpPr>
        <xdr:cNvPr id="74" name="楕円 73">
          <a:extLst>
            <a:ext uri="{FF2B5EF4-FFF2-40B4-BE49-F238E27FC236}">
              <a16:creationId xmlns:a16="http://schemas.microsoft.com/office/drawing/2014/main" id="{EE3B06CF-7ADE-4361-8E28-6D500C8339C2}"/>
            </a:ext>
          </a:extLst>
        </xdr:cNvPr>
        <xdr:cNvSpPr/>
      </xdr:nvSpPr>
      <xdr:spPr>
        <a:xfrm>
          <a:off x="4584700" y="58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92364</xdr:rowOff>
    </xdr:from>
    <xdr:ext cx="405111" cy="259045"/>
    <xdr:sp macro="" textlink="">
      <xdr:nvSpPr>
        <xdr:cNvPr id="75" name="【図書館】&#10;有形固定資産減価償却率該当値テキスト">
          <a:extLst>
            <a:ext uri="{FF2B5EF4-FFF2-40B4-BE49-F238E27FC236}">
              <a16:creationId xmlns:a16="http://schemas.microsoft.com/office/drawing/2014/main" id="{9B735B2E-642B-40DE-998B-E8A316386058}"/>
            </a:ext>
          </a:extLst>
        </xdr:cNvPr>
        <xdr:cNvSpPr txBox="1"/>
      </xdr:nvSpPr>
      <xdr:spPr>
        <a:xfrm>
          <a:off x="4673600" y="575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7439</xdr:rowOff>
    </xdr:from>
    <xdr:to>
      <xdr:col>20</xdr:col>
      <xdr:colOff>38100</xdr:colOff>
      <xdr:row>34</xdr:row>
      <xdr:rowOff>109039</xdr:rowOff>
    </xdr:to>
    <xdr:sp macro="" textlink="">
      <xdr:nvSpPr>
        <xdr:cNvPr id="76" name="楕円 75">
          <a:extLst>
            <a:ext uri="{FF2B5EF4-FFF2-40B4-BE49-F238E27FC236}">
              <a16:creationId xmlns:a16="http://schemas.microsoft.com/office/drawing/2014/main" id="{BD42B5EA-8714-49D5-894B-C73419F0FF07}"/>
            </a:ext>
          </a:extLst>
        </xdr:cNvPr>
        <xdr:cNvSpPr/>
      </xdr:nvSpPr>
      <xdr:spPr>
        <a:xfrm>
          <a:off x="3746500" y="58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58239</xdr:rowOff>
    </xdr:from>
    <xdr:to>
      <xdr:col>24</xdr:col>
      <xdr:colOff>63500</xdr:colOff>
      <xdr:row>34</xdr:row>
      <xdr:rowOff>120287</xdr:rowOff>
    </xdr:to>
    <xdr:cxnSp macro="">
      <xdr:nvCxnSpPr>
        <xdr:cNvPr id="77" name="直線コネクタ 76">
          <a:extLst>
            <a:ext uri="{FF2B5EF4-FFF2-40B4-BE49-F238E27FC236}">
              <a16:creationId xmlns:a16="http://schemas.microsoft.com/office/drawing/2014/main" id="{3FF28F10-0B33-403F-B2F1-F4FC38DFA525}"/>
            </a:ext>
          </a:extLst>
        </xdr:cNvPr>
        <xdr:cNvCxnSpPr/>
      </xdr:nvCxnSpPr>
      <xdr:spPr>
        <a:xfrm>
          <a:off x="3797300" y="5887539"/>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118473</xdr:rowOff>
    </xdr:from>
    <xdr:to>
      <xdr:col>15</xdr:col>
      <xdr:colOff>101600</xdr:colOff>
      <xdr:row>34</xdr:row>
      <xdr:rowOff>48623</xdr:rowOff>
    </xdr:to>
    <xdr:sp macro="" textlink="">
      <xdr:nvSpPr>
        <xdr:cNvPr id="78" name="楕円 77">
          <a:extLst>
            <a:ext uri="{FF2B5EF4-FFF2-40B4-BE49-F238E27FC236}">
              <a16:creationId xmlns:a16="http://schemas.microsoft.com/office/drawing/2014/main" id="{A70B49A3-747B-463A-BCE4-BBDBB166947A}"/>
            </a:ext>
          </a:extLst>
        </xdr:cNvPr>
        <xdr:cNvSpPr/>
      </xdr:nvSpPr>
      <xdr:spPr>
        <a:xfrm>
          <a:off x="2857500" y="57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169273</xdr:rowOff>
    </xdr:from>
    <xdr:to>
      <xdr:col>19</xdr:col>
      <xdr:colOff>177800</xdr:colOff>
      <xdr:row>34</xdr:row>
      <xdr:rowOff>58239</xdr:rowOff>
    </xdr:to>
    <xdr:cxnSp macro="">
      <xdr:nvCxnSpPr>
        <xdr:cNvPr id="79" name="直線コネクタ 78">
          <a:extLst>
            <a:ext uri="{FF2B5EF4-FFF2-40B4-BE49-F238E27FC236}">
              <a16:creationId xmlns:a16="http://schemas.microsoft.com/office/drawing/2014/main" id="{D2C1DED7-E731-4F8F-8498-0558A5077EBC}"/>
            </a:ext>
          </a:extLst>
        </xdr:cNvPr>
        <xdr:cNvCxnSpPr/>
      </xdr:nvCxnSpPr>
      <xdr:spPr>
        <a:xfrm>
          <a:off x="2908300" y="5827123"/>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56424</xdr:rowOff>
    </xdr:from>
    <xdr:to>
      <xdr:col>10</xdr:col>
      <xdr:colOff>165100</xdr:colOff>
      <xdr:row>33</xdr:row>
      <xdr:rowOff>158024</xdr:rowOff>
    </xdr:to>
    <xdr:sp macro="" textlink="">
      <xdr:nvSpPr>
        <xdr:cNvPr id="80" name="楕円 79">
          <a:extLst>
            <a:ext uri="{FF2B5EF4-FFF2-40B4-BE49-F238E27FC236}">
              <a16:creationId xmlns:a16="http://schemas.microsoft.com/office/drawing/2014/main" id="{90264C50-0110-4A18-B0A4-D654E20DF78C}"/>
            </a:ext>
          </a:extLst>
        </xdr:cNvPr>
        <xdr:cNvSpPr/>
      </xdr:nvSpPr>
      <xdr:spPr>
        <a:xfrm>
          <a:off x="1968500" y="57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107224</xdr:rowOff>
    </xdr:from>
    <xdr:to>
      <xdr:col>15</xdr:col>
      <xdr:colOff>50800</xdr:colOff>
      <xdr:row>33</xdr:row>
      <xdr:rowOff>169273</xdr:rowOff>
    </xdr:to>
    <xdr:cxnSp macro="">
      <xdr:nvCxnSpPr>
        <xdr:cNvPr id="81" name="直線コネクタ 80">
          <a:extLst>
            <a:ext uri="{FF2B5EF4-FFF2-40B4-BE49-F238E27FC236}">
              <a16:creationId xmlns:a16="http://schemas.microsoft.com/office/drawing/2014/main" id="{7BBB0599-A1FB-4F68-A126-831A8C363E21}"/>
            </a:ext>
          </a:extLst>
        </xdr:cNvPr>
        <xdr:cNvCxnSpPr/>
      </xdr:nvCxnSpPr>
      <xdr:spPr>
        <a:xfrm>
          <a:off x="2019300" y="576507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165826</xdr:rowOff>
    </xdr:from>
    <xdr:to>
      <xdr:col>6</xdr:col>
      <xdr:colOff>38100</xdr:colOff>
      <xdr:row>33</xdr:row>
      <xdr:rowOff>95976</xdr:rowOff>
    </xdr:to>
    <xdr:sp macro="" textlink="">
      <xdr:nvSpPr>
        <xdr:cNvPr id="82" name="楕円 81">
          <a:extLst>
            <a:ext uri="{FF2B5EF4-FFF2-40B4-BE49-F238E27FC236}">
              <a16:creationId xmlns:a16="http://schemas.microsoft.com/office/drawing/2014/main" id="{7AAE5B89-66D1-4641-A149-9D1D015C6889}"/>
            </a:ext>
          </a:extLst>
        </xdr:cNvPr>
        <xdr:cNvSpPr/>
      </xdr:nvSpPr>
      <xdr:spPr>
        <a:xfrm>
          <a:off x="1079500" y="565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45176</xdr:rowOff>
    </xdr:from>
    <xdr:to>
      <xdr:col>10</xdr:col>
      <xdr:colOff>114300</xdr:colOff>
      <xdr:row>33</xdr:row>
      <xdr:rowOff>107224</xdr:rowOff>
    </xdr:to>
    <xdr:cxnSp macro="">
      <xdr:nvCxnSpPr>
        <xdr:cNvPr id="83" name="直線コネクタ 82">
          <a:extLst>
            <a:ext uri="{FF2B5EF4-FFF2-40B4-BE49-F238E27FC236}">
              <a16:creationId xmlns:a16="http://schemas.microsoft.com/office/drawing/2014/main" id="{6DE88B96-62AD-4F3D-AC1C-87466F67B1C8}"/>
            </a:ext>
          </a:extLst>
        </xdr:cNvPr>
        <xdr:cNvCxnSpPr/>
      </xdr:nvCxnSpPr>
      <xdr:spPr>
        <a:xfrm>
          <a:off x="1130300" y="570302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139354</xdr:rowOff>
    </xdr:from>
    <xdr:ext cx="405111" cy="259045"/>
    <xdr:sp macro="" textlink="">
      <xdr:nvSpPr>
        <xdr:cNvPr id="84" name="n_1aveValue【図書館】&#10;有形固定資産減価償却率">
          <a:extLst>
            <a:ext uri="{FF2B5EF4-FFF2-40B4-BE49-F238E27FC236}">
              <a16:creationId xmlns:a16="http://schemas.microsoft.com/office/drawing/2014/main" id="{7EEB3690-86CB-428A-ADD5-F9B1B36BD813}"/>
            </a:ext>
          </a:extLst>
        </xdr:cNvPr>
        <xdr:cNvSpPr txBox="1"/>
      </xdr:nvSpPr>
      <xdr:spPr>
        <a:xfrm>
          <a:off x="35820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154050</xdr:rowOff>
    </xdr:from>
    <xdr:ext cx="405111" cy="259045"/>
    <xdr:sp macro="" textlink="">
      <xdr:nvSpPr>
        <xdr:cNvPr id="85" name="n_2aveValue【図書館】&#10;有形固定資産減価償却率">
          <a:extLst>
            <a:ext uri="{FF2B5EF4-FFF2-40B4-BE49-F238E27FC236}">
              <a16:creationId xmlns:a16="http://schemas.microsoft.com/office/drawing/2014/main" id="{DCACB562-F021-41A8-BCE7-E141490BFF5E}"/>
            </a:ext>
          </a:extLst>
        </xdr:cNvPr>
        <xdr:cNvSpPr txBox="1"/>
      </xdr:nvSpPr>
      <xdr:spPr>
        <a:xfrm>
          <a:off x="2705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16890</xdr:rowOff>
    </xdr:from>
    <xdr:ext cx="405111" cy="259045"/>
    <xdr:sp macro="" textlink="">
      <xdr:nvSpPr>
        <xdr:cNvPr id="86" name="n_3aveValue【図書館】&#10;有形固定資産減価償却率">
          <a:extLst>
            <a:ext uri="{FF2B5EF4-FFF2-40B4-BE49-F238E27FC236}">
              <a16:creationId xmlns:a16="http://schemas.microsoft.com/office/drawing/2014/main" id="{0DAFD00A-6E37-401C-B1D5-19E92C1B183C}"/>
            </a:ext>
          </a:extLst>
        </xdr:cNvPr>
        <xdr:cNvSpPr txBox="1"/>
      </xdr:nvSpPr>
      <xdr:spPr>
        <a:xfrm>
          <a:off x="1816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139354</xdr:rowOff>
    </xdr:from>
    <xdr:ext cx="405111" cy="259045"/>
    <xdr:sp macro="" textlink="">
      <xdr:nvSpPr>
        <xdr:cNvPr id="87" name="n_4aveValue【図書館】&#10;有形固定資産減価償却率">
          <a:extLst>
            <a:ext uri="{FF2B5EF4-FFF2-40B4-BE49-F238E27FC236}">
              <a16:creationId xmlns:a16="http://schemas.microsoft.com/office/drawing/2014/main" id="{F09721F4-AE41-4325-B19A-181DC9F6D2B6}"/>
            </a:ext>
          </a:extLst>
        </xdr:cNvPr>
        <xdr:cNvSpPr txBox="1"/>
      </xdr:nvSpPr>
      <xdr:spPr>
        <a:xfrm>
          <a:off x="9277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125566</xdr:rowOff>
    </xdr:from>
    <xdr:ext cx="405111" cy="259045"/>
    <xdr:sp macro="" textlink="">
      <xdr:nvSpPr>
        <xdr:cNvPr id="88" name="n_1mainValue【図書館】&#10;有形固定資産減価償却率">
          <a:extLst>
            <a:ext uri="{FF2B5EF4-FFF2-40B4-BE49-F238E27FC236}">
              <a16:creationId xmlns:a16="http://schemas.microsoft.com/office/drawing/2014/main" id="{4ED8BE16-D4CE-446A-A377-F1A51656E3EF}"/>
            </a:ext>
          </a:extLst>
        </xdr:cNvPr>
        <xdr:cNvSpPr txBox="1"/>
      </xdr:nvSpPr>
      <xdr:spPr>
        <a:xfrm>
          <a:off x="35820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65150</xdr:rowOff>
    </xdr:from>
    <xdr:ext cx="405111" cy="259045"/>
    <xdr:sp macro="" textlink="">
      <xdr:nvSpPr>
        <xdr:cNvPr id="89" name="n_2mainValue【図書館】&#10;有形固定資産減価償却率">
          <a:extLst>
            <a:ext uri="{FF2B5EF4-FFF2-40B4-BE49-F238E27FC236}">
              <a16:creationId xmlns:a16="http://schemas.microsoft.com/office/drawing/2014/main" id="{DE1C71C0-7839-4112-9849-4ADD17759A02}"/>
            </a:ext>
          </a:extLst>
        </xdr:cNvPr>
        <xdr:cNvSpPr txBox="1"/>
      </xdr:nvSpPr>
      <xdr:spPr>
        <a:xfrm>
          <a:off x="2705744" y="555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3101</xdr:rowOff>
    </xdr:from>
    <xdr:ext cx="340478" cy="259045"/>
    <xdr:sp macro="" textlink="">
      <xdr:nvSpPr>
        <xdr:cNvPr id="90" name="n_3mainValue【図書館】&#10;有形固定資産減価償却率">
          <a:extLst>
            <a:ext uri="{FF2B5EF4-FFF2-40B4-BE49-F238E27FC236}">
              <a16:creationId xmlns:a16="http://schemas.microsoft.com/office/drawing/2014/main" id="{9EF3810B-45C9-44A9-8416-6781E13F85A7}"/>
            </a:ext>
          </a:extLst>
        </xdr:cNvPr>
        <xdr:cNvSpPr txBox="1"/>
      </xdr:nvSpPr>
      <xdr:spPr>
        <a:xfrm>
          <a:off x="1849061" y="5489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112503</xdr:rowOff>
    </xdr:from>
    <xdr:ext cx="340478" cy="259045"/>
    <xdr:sp macro="" textlink="">
      <xdr:nvSpPr>
        <xdr:cNvPr id="91" name="n_4mainValue【図書館】&#10;有形固定資産減価償却率">
          <a:extLst>
            <a:ext uri="{FF2B5EF4-FFF2-40B4-BE49-F238E27FC236}">
              <a16:creationId xmlns:a16="http://schemas.microsoft.com/office/drawing/2014/main" id="{50D55A3C-91E6-4874-989A-5ECF4DFE6B38}"/>
            </a:ext>
          </a:extLst>
        </xdr:cNvPr>
        <xdr:cNvSpPr txBox="1"/>
      </xdr:nvSpPr>
      <xdr:spPr>
        <a:xfrm>
          <a:off x="960061" y="54274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F4305E4-8606-4BA6-BD54-D701FC4028F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B174059-02C1-49A6-B0CF-AD7B9AFB2F5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5CF65BD-A29F-4D1B-BF11-3F1484D04D9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920223A-0513-49CD-B1E0-DF81C4477BF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A2242A7-4E22-41F1-84F9-EA6B06D03BB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D3978D3-8EFB-49BD-A590-C658AC5C348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B4225AE-6A77-4209-B3AD-01C17C60D41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1C401F0-991A-4E04-A2D5-160E54E3633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5EE0881-CFA3-46B8-802B-18B4EED3645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3D73ADC-1EE7-43B7-BE8F-1836D578D12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F50DC45E-E471-4E77-B22E-FC2D568B6A2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7198AD26-75C7-4B69-AB8E-BB52E17F4C4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4801DBD3-45BB-47BC-9580-9424A0F200E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2A20EA00-A7D2-43DC-8676-62FE96A48101}"/>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3DE0C1F6-1F11-4E20-A320-628114E48D9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3F6B514C-D307-46B7-AA09-C06D050FC1B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3A43839-AA03-435A-A734-97B771E2866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CE731D27-08F1-4408-8EE7-3EAD33A80D82}"/>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42E313CF-CCE1-45B1-A035-EBB0F599F59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35F14864-9F52-4B05-80AD-A09F9DD96805}"/>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26189093-5CC8-40A2-9118-6C85F4F8A94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70713170-E263-473D-80C3-A903240B80B2}"/>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F0864F1E-9F76-442E-9D68-482837E6395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58137AE9-9F15-4659-BEA2-F0A3E65DEDC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390855CC-10D4-4C58-8225-3BFE6CB4B13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73EABEFD-0538-4E2F-BC38-B14C4143E2AD}"/>
            </a:ext>
          </a:extLst>
        </xdr:cNvPr>
        <xdr:cNvCxnSpPr/>
      </xdr:nvCxnSpPr>
      <xdr:spPr>
        <a:xfrm flipV="1">
          <a:off x="10476865" y="56997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A0268D21-A947-4BC9-956F-60E99AF82077}"/>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B6E590E1-BBE7-4C2D-BC8D-C8CEA67AE6F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20" name="【図書館】&#10;一人当たり面積最大値テキスト">
          <a:extLst>
            <a:ext uri="{FF2B5EF4-FFF2-40B4-BE49-F238E27FC236}">
              <a16:creationId xmlns:a16="http://schemas.microsoft.com/office/drawing/2014/main" id="{B8E34E0B-2280-4FBD-8E15-54CB364D2341}"/>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21" name="直線コネクタ 120">
          <a:extLst>
            <a:ext uri="{FF2B5EF4-FFF2-40B4-BE49-F238E27FC236}">
              <a16:creationId xmlns:a16="http://schemas.microsoft.com/office/drawing/2014/main" id="{0822969D-E2BF-4886-ADD1-E2047B554058}"/>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62973</xdr:rowOff>
    </xdr:from>
    <xdr:ext cx="469744" cy="259045"/>
    <xdr:sp macro="" textlink="">
      <xdr:nvSpPr>
        <xdr:cNvPr id="122" name="【図書館】&#10;一人当たり面積平均値テキスト">
          <a:extLst>
            <a:ext uri="{FF2B5EF4-FFF2-40B4-BE49-F238E27FC236}">
              <a16:creationId xmlns:a16="http://schemas.microsoft.com/office/drawing/2014/main" id="{6E2BD3EC-F38B-4114-AAD7-8B44A55FB663}"/>
            </a:ext>
          </a:extLst>
        </xdr:cNvPr>
        <xdr:cNvSpPr txBox="1"/>
      </xdr:nvSpPr>
      <xdr:spPr>
        <a:xfrm>
          <a:off x="10515600" y="6578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40096</xdr:rowOff>
    </xdr:from>
    <xdr:to>
      <xdr:col>55</xdr:col>
      <xdr:colOff>50800</xdr:colOff>
      <xdr:row>39</xdr:row>
      <xdr:rowOff>141696</xdr:rowOff>
    </xdr:to>
    <xdr:sp macro="" textlink="">
      <xdr:nvSpPr>
        <xdr:cNvPr id="123" name="フローチャート: 判断 122">
          <a:extLst>
            <a:ext uri="{FF2B5EF4-FFF2-40B4-BE49-F238E27FC236}">
              <a16:creationId xmlns:a16="http://schemas.microsoft.com/office/drawing/2014/main" id="{77F23C59-4B25-44F0-8744-A6A4B92942EE}"/>
            </a:ext>
          </a:extLst>
        </xdr:cNvPr>
        <xdr:cNvSpPr/>
      </xdr:nvSpPr>
      <xdr:spPr>
        <a:xfrm>
          <a:off x="10426700" y="67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33565</xdr:rowOff>
    </xdr:from>
    <xdr:to>
      <xdr:col>50</xdr:col>
      <xdr:colOff>165100</xdr:colOff>
      <xdr:row>39</xdr:row>
      <xdr:rowOff>135165</xdr:rowOff>
    </xdr:to>
    <xdr:sp macro="" textlink="">
      <xdr:nvSpPr>
        <xdr:cNvPr id="124" name="フローチャート: 判断 123">
          <a:extLst>
            <a:ext uri="{FF2B5EF4-FFF2-40B4-BE49-F238E27FC236}">
              <a16:creationId xmlns:a16="http://schemas.microsoft.com/office/drawing/2014/main" id="{A2EE4F3A-1DF5-4CFF-86EF-74158937161C}"/>
            </a:ext>
          </a:extLst>
        </xdr:cNvPr>
        <xdr:cNvSpPr/>
      </xdr:nvSpPr>
      <xdr:spPr>
        <a:xfrm>
          <a:off x="9588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111941</xdr:rowOff>
    </xdr:from>
    <xdr:to>
      <xdr:col>46</xdr:col>
      <xdr:colOff>38100</xdr:colOff>
      <xdr:row>40</xdr:row>
      <xdr:rowOff>42091</xdr:rowOff>
    </xdr:to>
    <xdr:sp macro="" textlink="">
      <xdr:nvSpPr>
        <xdr:cNvPr id="125" name="フローチャート: 判断 124">
          <a:extLst>
            <a:ext uri="{FF2B5EF4-FFF2-40B4-BE49-F238E27FC236}">
              <a16:creationId xmlns:a16="http://schemas.microsoft.com/office/drawing/2014/main" id="{54F4CE43-1331-4F36-9B54-7CD06CFBF5F4}"/>
            </a:ext>
          </a:extLst>
        </xdr:cNvPr>
        <xdr:cNvSpPr/>
      </xdr:nvSpPr>
      <xdr:spPr>
        <a:xfrm>
          <a:off x="8699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98878</xdr:rowOff>
    </xdr:from>
    <xdr:to>
      <xdr:col>41</xdr:col>
      <xdr:colOff>101600</xdr:colOff>
      <xdr:row>40</xdr:row>
      <xdr:rowOff>29028</xdr:rowOff>
    </xdr:to>
    <xdr:sp macro="" textlink="">
      <xdr:nvSpPr>
        <xdr:cNvPr id="126" name="フローチャート: 判断 125">
          <a:extLst>
            <a:ext uri="{FF2B5EF4-FFF2-40B4-BE49-F238E27FC236}">
              <a16:creationId xmlns:a16="http://schemas.microsoft.com/office/drawing/2014/main" id="{8C40B636-862E-491D-9BF0-3C8E04A15CB6}"/>
            </a:ext>
          </a:extLst>
        </xdr:cNvPr>
        <xdr:cNvSpPr/>
      </xdr:nvSpPr>
      <xdr:spPr>
        <a:xfrm>
          <a:off x="7810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95613</xdr:rowOff>
    </xdr:from>
    <xdr:to>
      <xdr:col>36</xdr:col>
      <xdr:colOff>165100</xdr:colOff>
      <xdr:row>40</xdr:row>
      <xdr:rowOff>25763</xdr:rowOff>
    </xdr:to>
    <xdr:sp macro="" textlink="">
      <xdr:nvSpPr>
        <xdr:cNvPr id="127" name="フローチャート: 判断 126">
          <a:extLst>
            <a:ext uri="{FF2B5EF4-FFF2-40B4-BE49-F238E27FC236}">
              <a16:creationId xmlns:a16="http://schemas.microsoft.com/office/drawing/2014/main" id="{BB123363-CD1C-4E3F-BC80-97386E31DFB7}"/>
            </a:ext>
          </a:extLst>
        </xdr:cNvPr>
        <xdr:cNvSpPr/>
      </xdr:nvSpPr>
      <xdr:spPr>
        <a:xfrm>
          <a:off x="6921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DD9B42C-7BDF-46A2-B114-9683D88C08D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72D2A35-88B5-463E-8823-2DD3F613C81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8714A62-88AA-4029-9FBC-98307735861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57B0792-8232-4600-AC64-09030620729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68D45EB4-990A-443B-823A-A2F916975A6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66222</xdr:rowOff>
    </xdr:from>
    <xdr:to>
      <xdr:col>55</xdr:col>
      <xdr:colOff>50800</xdr:colOff>
      <xdr:row>41</xdr:row>
      <xdr:rowOff>167822</xdr:rowOff>
    </xdr:to>
    <xdr:sp macro="" textlink="">
      <xdr:nvSpPr>
        <xdr:cNvPr id="133" name="楕円 132">
          <a:extLst>
            <a:ext uri="{FF2B5EF4-FFF2-40B4-BE49-F238E27FC236}">
              <a16:creationId xmlns:a16="http://schemas.microsoft.com/office/drawing/2014/main" id="{3E39F29A-6DC0-437F-97AC-BCF228A16C54}"/>
            </a:ext>
          </a:extLst>
        </xdr:cNvPr>
        <xdr:cNvSpPr/>
      </xdr:nvSpPr>
      <xdr:spPr>
        <a:xfrm>
          <a:off x="104267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152599</xdr:rowOff>
    </xdr:from>
    <xdr:ext cx="469744" cy="259045"/>
    <xdr:sp macro="" textlink="">
      <xdr:nvSpPr>
        <xdr:cNvPr id="134" name="【図書館】&#10;一人当たり面積該当値テキスト">
          <a:extLst>
            <a:ext uri="{FF2B5EF4-FFF2-40B4-BE49-F238E27FC236}">
              <a16:creationId xmlns:a16="http://schemas.microsoft.com/office/drawing/2014/main" id="{07C7A9C7-5F30-42FA-B679-8012E7E1BEC7}"/>
            </a:ext>
          </a:extLst>
        </xdr:cNvPr>
        <xdr:cNvSpPr txBox="1"/>
      </xdr:nvSpPr>
      <xdr:spPr>
        <a:xfrm>
          <a:off x="10515600" y="701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69487</xdr:rowOff>
    </xdr:from>
    <xdr:to>
      <xdr:col>50</xdr:col>
      <xdr:colOff>165100</xdr:colOff>
      <xdr:row>41</xdr:row>
      <xdr:rowOff>171087</xdr:rowOff>
    </xdr:to>
    <xdr:sp macro="" textlink="">
      <xdr:nvSpPr>
        <xdr:cNvPr id="135" name="楕円 134">
          <a:extLst>
            <a:ext uri="{FF2B5EF4-FFF2-40B4-BE49-F238E27FC236}">
              <a16:creationId xmlns:a16="http://schemas.microsoft.com/office/drawing/2014/main" id="{9B5867A5-F094-4AE4-9D03-BD7B762B9BB7}"/>
            </a:ext>
          </a:extLst>
        </xdr:cNvPr>
        <xdr:cNvSpPr/>
      </xdr:nvSpPr>
      <xdr:spPr>
        <a:xfrm>
          <a:off x="9588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117022</xdr:rowOff>
    </xdr:from>
    <xdr:to>
      <xdr:col>55</xdr:col>
      <xdr:colOff>0</xdr:colOff>
      <xdr:row>41</xdr:row>
      <xdr:rowOff>120287</xdr:rowOff>
    </xdr:to>
    <xdr:cxnSp macro="">
      <xdr:nvCxnSpPr>
        <xdr:cNvPr id="136" name="直線コネクタ 135">
          <a:extLst>
            <a:ext uri="{FF2B5EF4-FFF2-40B4-BE49-F238E27FC236}">
              <a16:creationId xmlns:a16="http://schemas.microsoft.com/office/drawing/2014/main" id="{C9DE1FCF-0AE7-4BAE-8C2A-67F4846EF1FD}"/>
            </a:ext>
          </a:extLst>
        </xdr:cNvPr>
        <xdr:cNvCxnSpPr/>
      </xdr:nvCxnSpPr>
      <xdr:spPr>
        <a:xfrm flipV="1">
          <a:off x="9639300" y="714647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69487</xdr:rowOff>
    </xdr:from>
    <xdr:to>
      <xdr:col>46</xdr:col>
      <xdr:colOff>38100</xdr:colOff>
      <xdr:row>41</xdr:row>
      <xdr:rowOff>171087</xdr:rowOff>
    </xdr:to>
    <xdr:sp macro="" textlink="">
      <xdr:nvSpPr>
        <xdr:cNvPr id="137" name="楕円 136">
          <a:extLst>
            <a:ext uri="{FF2B5EF4-FFF2-40B4-BE49-F238E27FC236}">
              <a16:creationId xmlns:a16="http://schemas.microsoft.com/office/drawing/2014/main" id="{39DFC3A5-31BD-467F-9B5E-75E817B154D0}"/>
            </a:ext>
          </a:extLst>
        </xdr:cNvPr>
        <xdr:cNvSpPr/>
      </xdr:nvSpPr>
      <xdr:spPr>
        <a:xfrm>
          <a:off x="8699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120287</xdr:rowOff>
    </xdr:from>
    <xdr:to>
      <xdr:col>50</xdr:col>
      <xdr:colOff>114300</xdr:colOff>
      <xdr:row>41</xdr:row>
      <xdr:rowOff>120287</xdr:rowOff>
    </xdr:to>
    <xdr:cxnSp macro="">
      <xdr:nvCxnSpPr>
        <xdr:cNvPr id="138" name="直線コネクタ 137">
          <a:extLst>
            <a:ext uri="{FF2B5EF4-FFF2-40B4-BE49-F238E27FC236}">
              <a16:creationId xmlns:a16="http://schemas.microsoft.com/office/drawing/2014/main" id="{9F5A7490-0DE0-48A2-BB64-2FB98E7E9E0E}"/>
            </a:ext>
          </a:extLst>
        </xdr:cNvPr>
        <xdr:cNvCxnSpPr/>
      </xdr:nvCxnSpPr>
      <xdr:spPr>
        <a:xfrm>
          <a:off x="8750300" y="714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72753</xdr:rowOff>
    </xdr:from>
    <xdr:to>
      <xdr:col>41</xdr:col>
      <xdr:colOff>101600</xdr:colOff>
      <xdr:row>42</xdr:row>
      <xdr:rowOff>2903</xdr:rowOff>
    </xdr:to>
    <xdr:sp macro="" textlink="">
      <xdr:nvSpPr>
        <xdr:cNvPr id="139" name="楕円 138">
          <a:extLst>
            <a:ext uri="{FF2B5EF4-FFF2-40B4-BE49-F238E27FC236}">
              <a16:creationId xmlns:a16="http://schemas.microsoft.com/office/drawing/2014/main" id="{4F024DE5-3927-479E-A16D-3B8B7163FCF0}"/>
            </a:ext>
          </a:extLst>
        </xdr:cNvPr>
        <xdr:cNvSpPr/>
      </xdr:nvSpPr>
      <xdr:spPr>
        <a:xfrm>
          <a:off x="7810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120287</xdr:rowOff>
    </xdr:from>
    <xdr:to>
      <xdr:col>45</xdr:col>
      <xdr:colOff>177800</xdr:colOff>
      <xdr:row>41</xdr:row>
      <xdr:rowOff>123553</xdr:rowOff>
    </xdr:to>
    <xdr:cxnSp macro="">
      <xdr:nvCxnSpPr>
        <xdr:cNvPr id="140" name="直線コネクタ 139">
          <a:extLst>
            <a:ext uri="{FF2B5EF4-FFF2-40B4-BE49-F238E27FC236}">
              <a16:creationId xmlns:a16="http://schemas.microsoft.com/office/drawing/2014/main" id="{B56F7758-8CE1-4940-9AA9-DF42F877A2D2}"/>
            </a:ext>
          </a:extLst>
        </xdr:cNvPr>
        <xdr:cNvCxnSpPr/>
      </xdr:nvCxnSpPr>
      <xdr:spPr>
        <a:xfrm flipV="1">
          <a:off x="7861300" y="71497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76019</xdr:rowOff>
    </xdr:from>
    <xdr:to>
      <xdr:col>36</xdr:col>
      <xdr:colOff>165100</xdr:colOff>
      <xdr:row>42</xdr:row>
      <xdr:rowOff>6169</xdr:rowOff>
    </xdr:to>
    <xdr:sp macro="" textlink="">
      <xdr:nvSpPr>
        <xdr:cNvPr id="141" name="楕円 140">
          <a:extLst>
            <a:ext uri="{FF2B5EF4-FFF2-40B4-BE49-F238E27FC236}">
              <a16:creationId xmlns:a16="http://schemas.microsoft.com/office/drawing/2014/main" id="{EE989D73-0DCF-4ADC-A3CB-A2CA2AD4DB18}"/>
            </a:ext>
          </a:extLst>
        </xdr:cNvPr>
        <xdr:cNvSpPr/>
      </xdr:nvSpPr>
      <xdr:spPr>
        <a:xfrm>
          <a:off x="6921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123553</xdr:rowOff>
    </xdr:from>
    <xdr:to>
      <xdr:col>41</xdr:col>
      <xdr:colOff>50800</xdr:colOff>
      <xdr:row>41</xdr:row>
      <xdr:rowOff>126819</xdr:rowOff>
    </xdr:to>
    <xdr:cxnSp macro="">
      <xdr:nvCxnSpPr>
        <xdr:cNvPr id="142" name="直線コネクタ 141">
          <a:extLst>
            <a:ext uri="{FF2B5EF4-FFF2-40B4-BE49-F238E27FC236}">
              <a16:creationId xmlns:a16="http://schemas.microsoft.com/office/drawing/2014/main" id="{0E9AB599-26D6-44B8-9DEF-240B0F88A167}"/>
            </a:ext>
          </a:extLst>
        </xdr:cNvPr>
        <xdr:cNvCxnSpPr/>
      </xdr:nvCxnSpPr>
      <xdr:spPr>
        <a:xfrm flipV="1">
          <a:off x="6972300" y="71530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151692</xdr:rowOff>
    </xdr:from>
    <xdr:ext cx="469744" cy="259045"/>
    <xdr:sp macro="" textlink="">
      <xdr:nvSpPr>
        <xdr:cNvPr id="143" name="n_1aveValue【図書館】&#10;一人当たり面積">
          <a:extLst>
            <a:ext uri="{FF2B5EF4-FFF2-40B4-BE49-F238E27FC236}">
              <a16:creationId xmlns:a16="http://schemas.microsoft.com/office/drawing/2014/main" id="{FE9D867D-DB38-4796-A4DB-B478B470FF2E}"/>
            </a:ext>
          </a:extLst>
        </xdr:cNvPr>
        <xdr:cNvSpPr txBox="1"/>
      </xdr:nvSpPr>
      <xdr:spPr>
        <a:xfrm>
          <a:off x="93917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58618</xdr:rowOff>
    </xdr:from>
    <xdr:ext cx="469744" cy="259045"/>
    <xdr:sp macro="" textlink="">
      <xdr:nvSpPr>
        <xdr:cNvPr id="144" name="n_2aveValue【図書館】&#10;一人当たり面積">
          <a:extLst>
            <a:ext uri="{FF2B5EF4-FFF2-40B4-BE49-F238E27FC236}">
              <a16:creationId xmlns:a16="http://schemas.microsoft.com/office/drawing/2014/main" id="{C5008C29-1FB0-466D-A4A9-8CFA738231A6}"/>
            </a:ext>
          </a:extLst>
        </xdr:cNvPr>
        <xdr:cNvSpPr txBox="1"/>
      </xdr:nvSpPr>
      <xdr:spPr>
        <a:xfrm>
          <a:off x="8515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45555</xdr:rowOff>
    </xdr:from>
    <xdr:ext cx="469744" cy="259045"/>
    <xdr:sp macro="" textlink="">
      <xdr:nvSpPr>
        <xdr:cNvPr id="145" name="n_3aveValue【図書館】&#10;一人当たり面積">
          <a:extLst>
            <a:ext uri="{FF2B5EF4-FFF2-40B4-BE49-F238E27FC236}">
              <a16:creationId xmlns:a16="http://schemas.microsoft.com/office/drawing/2014/main" id="{249C538C-5F27-4199-8C17-673E291BC613}"/>
            </a:ext>
          </a:extLst>
        </xdr:cNvPr>
        <xdr:cNvSpPr txBox="1"/>
      </xdr:nvSpPr>
      <xdr:spPr>
        <a:xfrm>
          <a:off x="7626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42290</xdr:rowOff>
    </xdr:from>
    <xdr:ext cx="469744" cy="259045"/>
    <xdr:sp macro="" textlink="">
      <xdr:nvSpPr>
        <xdr:cNvPr id="146" name="n_4aveValue【図書館】&#10;一人当たり面積">
          <a:extLst>
            <a:ext uri="{FF2B5EF4-FFF2-40B4-BE49-F238E27FC236}">
              <a16:creationId xmlns:a16="http://schemas.microsoft.com/office/drawing/2014/main" id="{2CCEF747-6B72-4696-BF37-091DE4BC196A}"/>
            </a:ext>
          </a:extLst>
        </xdr:cNvPr>
        <xdr:cNvSpPr txBox="1"/>
      </xdr:nvSpPr>
      <xdr:spPr>
        <a:xfrm>
          <a:off x="67374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162214</xdr:rowOff>
    </xdr:from>
    <xdr:ext cx="469744" cy="259045"/>
    <xdr:sp macro="" textlink="">
      <xdr:nvSpPr>
        <xdr:cNvPr id="147" name="n_1mainValue【図書館】&#10;一人当たり面積">
          <a:extLst>
            <a:ext uri="{FF2B5EF4-FFF2-40B4-BE49-F238E27FC236}">
              <a16:creationId xmlns:a16="http://schemas.microsoft.com/office/drawing/2014/main" id="{D41260E5-4735-4311-8D69-9701D5893811}"/>
            </a:ext>
          </a:extLst>
        </xdr:cNvPr>
        <xdr:cNvSpPr txBox="1"/>
      </xdr:nvSpPr>
      <xdr:spPr>
        <a:xfrm>
          <a:off x="93917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162214</xdr:rowOff>
    </xdr:from>
    <xdr:ext cx="469744" cy="259045"/>
    <xdr:sp macro="" textlink="">
      <xdr:nvSpPr>
        <xdr:cNvPr id="148" name="n_2mainValue【図書館】&#10;一人当たり面積">
          <a:extLst>
            <a:ext uri="{FF2B5EF4-FFF2-40B4-BE49-F238E27FC236}">
              <a16:creationId xmlns:a16="http://schemas.microsoft.com/office/drawing/2014/main" id="{1636C435-B050-488B-B76D-224DEA3AA006}"/>
            </a:ext>
          </a:extLst>
        </xdr:cNvPr>
        <xdr:cNvSpPr txBox="1"/>
      </xdr:nvSpPr>
      <xdr:spPr>
        <a:xfrm>
          <a:off x="8515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165480</xdr:rowOff>
    </xdr:from>
    <xdr:ext cx="469744" cy="259045"/>
    <xdr:sp macro="" textlink="">
      <xdr:nvSpPr>
        <xdr:cNvPr id="149" name="n_3mainValue【図書館】&#10;一人当たり面積">
          <a:extLst>
            <a:ext uri="{FF2B5EF4-FFF2-40B4-BE49-F238E27FC236}">
              <a16:creationId xmlns:a16="http://schemas.microsoft.com/office/drawing/2014/main" id="{37DECAA7-5596-4DEF-99AD-05E69B678AE4}"/>
            </a:ext>
          </a:extLst>
        </xdr:cNvPr>
        <xdr:cNvSpPr txBox="1"/>
      </xdr:nvSpPr>
      <xdr:spPr>
        <a:xfrm>
          <a:off x="7626427" y="719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168746</xdr:rowOff>
    </xdr:from>
    <xdr:ext cx="469744" cy="259045"/>
    <xdr:sp macro="" textlink="">
      <xdr:nvSpPr>
        <xdr:cNvPr id="150" name="n_4mainValue【図書館】&#10;一人当たり面積">
          <a:extLst>
            <a:ext uri="{FF2B5EF4-FFF2-40B4-BE49-F238E27FC236}">
              <a16:creationId xmlns:a16="http://schemas.microsoft.com/office/drawing/2014/main" id="{3F2E29D5-26B1-431D-B69D-ADFB8F5AC75D}"/>
            </a:ext>
          </a:extLst>
        </xdr:cNvPr>
        <xdr:cNvSpPr txBox="1"/>
      </xdr:nvSpPr>
      <xdr:spPr>
        <a:xfrm>
          <a:off x="6737427" y="719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86E0A3A2-7D6D-4B4D-903F-A3036869825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2DDBCDF-951B-4961-BF1E-F4F43A74545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A667504-B27B-4F1D-AB64-C483AC81851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F13EA974-F214-4F21-B091-5463D550E1F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B14BCEF2-96E6-4403-9A82-D31D53EEB89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A84CD6A4-728C-4DFD-A5E0-D599AB78CD6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B6534509-6F4D-48D4-AD2E-6A653020338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3865493B-D691-4A60-9F6C-F3FCC02F753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10076361-F2F2-4D51-831B-0E737F31D12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2B79273F-10FC-4F24-A47C-6F796A9ED8B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2854681-B15C-4A9F-8EC7-A96B0B1C408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9A668BB9-8E0D-4A13-9A16-1BD226DABBF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1B97C930-E0C8-4AC8-BCBB-8DA9B3109E9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E50F506A-79E5-4D9C-AF6A-403B2085729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8E7A3C6F-5454-4DCF-8D58-C0ED2B18420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838F596A-D9EF-489B-A07C-E4E1ADD2AB3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E050D498-AF21-4862-96FA-8F707EC7158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B0E5AAAF-5076-489E-AB16-2269F0CB0BB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826DA31A-4135-4814-9D8A-949B099C1CB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58EAE84B-4B14-423C-A653-20C224CBAC1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4574FAB8-B30F-4B8D-84F3-72743D779BB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DA3881FD-2C46-41F8-96C7-297BBA69E53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B16BBD68-BF4F-4FD4-A52B-5AEB04FC9D3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637DB354-6E5E-4E3D-ADC7-203965DCA3F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E0A00398-3DE5-4CE3-8C09-0BA275EB550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61B87A0D-A6DE-491A-9326-47171600E3EB}"/>
            </a:ext>
          </a:extLst>
        </xdr:cNvPr>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25818886-5639-425E-94A9-FB332BCBCCE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725B49F9-D4F0-4C6A-89DA-65CEB250D8E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0B32FA35-8C97-4EB4-AEE7-8465EB33115A}"/>
            </a:ext>
          </a:extLst>
        </xdr:cNvPr>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180" name="直線コネクタ 179">
          <a:extLst>
            <a:ext uri="{FF2B5EF4-FFF2-40B4-BE49-F238E27FC236}">
              <a16:creationId xmlns:a16="http://schemas.microsoft.com/office/drawing/2014/main" id="{A3A0B677-A64A-4EF5-9737-017A1D11DC15}"/>
            </a:ext>
          </a:extLst>
        </xdr:cNvPr>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133730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2AB71A1B-B754-42D7-BAF7-A710A535A474}"/>
            </a:ext>
          </a:extLst>
        </xdr:cNvPr>
        <xdr:cNvSpPr txBox="1"/>
      </xdr:nvSpPr>
      <xdr:spPr>
        <a:xfrm>
          <a:off x="4673600" y="10420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82" name="フローチャート: 判断 181">
          <a:extLst>
            <a:ext uri="{FF2B5EF4-FFF2-40B4-BE49-F238E27FC236}">
              <a16:creationId xmlns:a16="http://schemas.microsoft.com/office/drawing/2014/main" id="{7D966614-A3B5-423E-9B29-238FC428D418}"/>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183" name="フローチャート: 判断 182">
          <a:extLst>
            <a:ext uri="{FF2B5EF4-FFF2-40B4-BE49-F238E27FC236}">
              <a16:creationId xmlns:a16="http://schemas.microsoft.com/office/drawing/2014/main" id="{2AA3C1DD-2401-4F22-8D24-BDFB630069EF}"/>
            </a:ext>
          </a:extLst>
        </xdr:cNvPr>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184" name="フローチャート: 判断 183">
          <a:extLst>
            <a:ext uri="{FF2B5EF4-FFF2-40B4-BE49-F238E27FC236}">
              <a16:creationId xmlns:a16="http://schemas.microsoft.com/office/drawing/2014/main" id="{DA812B22-E6E2-4C73-A04D-BBAA158244CB}"/>
            </a:ext>
          </a:extLst>
        </xdr:cNvPr>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185" name="フローチャート: 判断 184">
          <a:extLst>
            <a:ext uri="{FF2B5EF4-FFF2-40B4-BE49-F238E27FC236}">
              <a16:creationId xmlns:a16="http://schemas.microsoft.com/office/drawing/2014/main" id="{E27FCCC9-0BA6-4AB1-AD21-F6C0E419F5FE}"/>
            </a:ext>
          </a:extLst>
        </xdr:cNvPr>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86" name="フローチャート: 判断 185">
          <a:extLst>
            <a:ext uri="{FF2B5EF4-FFF2-40B4-BE49-F238E27FC236}">
              <a16:creationId xmlns:a16="http://schemas.microsoft.com/office/drawing/2014/main" id="{50698FD5-0194-47BA-974F-AC1473D37AA9}"/>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CEF49B4-F9BC-4289-B3DD-7250C9C9E0B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52702EF-D3C1-41FD-AAA5-09422FFECE9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71A27E2-AE5F-4997-9925-C2A872A2A0C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14D41244-C087-4169-86C0-404CBCCF456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BE0C50FF-869C-4BB5-9A5E-536A740D4D6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22678</xdr:rowOff>
    </xdr:from>
    <xdr:to>
      <xdr:col>24</xdr:col>
      <xdr:colOff>114300</xdr:colOff>
      <xdr:row>62</xdr:row>
      <xdr:rowOff>124278</xdr:rowOff>
    </xdr:to>
    <xdr:sp macro="" textlink="">
      <xdr:nvSpPr>
        <xdr:cNvPr id="192" name="楕円 191">
          <a:extLst>
            <a:ext uri="{FF2B5EF4-FFF2-40B4-BE49-F238E27FC236}">
              <a16:creationId xmlns:a16="http://schemas.microsoft.com/office/drawing/2014/main" id="{C3776FE5-A35C-4A53-AF95-880621417853}"/>
            </a:ext>
          </a:extLst>
        </xdr:cNvPr>
        <xdr:cNvSpPr/>
      </xdr:nvSpPr>
      <xdr:spPr>
        <a:xfrm>
          <a:off x="45847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1105</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FD0ED058-49F9-4F25-95DB-F5CF46664EE9}"/>
            </a:ext>
          </a:extLst>
        </xdr:cNvPr>
        <xdr:cNvSpPr txBox="1"/>
      </xdr:nvSpPr>
      <xdr:spPr>
        <a:xfrm>
          <a:off x="4673600"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153307</xdr:rowOff>
    </xdr:from>
    <xdr:to>
      <xdr:col>20</xdr:col>
      <xdr:colOff>38100</xdr:colOff>
      <xdr:row>62</xdr:row>
      <xdr:rowOff>83457</xdr:rowOff>
    </xdr:to>
    <xdr:sp macro="" textlink="">
      <xdr:nvSpPr>
        <xdr:cNvPr id="194" name="楕円 193">
          <a:extLst>
            <a:ext uri="{FF2B5EF4-FFF2-40B4-BE49-F238E27FC236}">
              <a16:creationId xmlns:a16="http://schemas.microsoft.com/office/drawing/2014/main" id="{93F65BA1-7E04-4D82-BEA8-A1405D0B096E}"/>
            </a:ext>
          </a:extLst>
        </xdr:cNvPr>
        <xdr:cNvSpPr/>
      </xdr:nvSpPr>
      <xdr:spPr>
        <a:xfrm>
          <a:off x="3746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32657</xdr:rowOff>
    </xdr:from>
    <xdr:to>
      <xdr:col>24</xdr:col>
      <xdr:colOff>63500</xdr:colOff>
      <xdr:row>62</xdr:row>
      <xdr:rowOff>73478</xdr:rowOff>
    </xdr:to>
    <xdr:cxnSp macro="">
      <xdr:nvCxnSpPr>
        <xdr:cNvPr id="195" name="直線コネクタ 194">
          <a:extLst>
            <a:ext uri="{FF2B5EF4-FFF2-40B4-BE49-F238E27FC236}">
              <a16:creationId xmlns:a16="http://schemas.microsoft.com/office/drawing/2014/main" id="{0DF5C384-D215-4EED-AFF4-1D7197062EAD}"/>
            </a:ext>
          </a:extLst>
        </xdr:cNvPr>
        <xdr:cNvCxnSpPr/>
      </xdr:nvCxnSpPr>
      <xdr:spPr>
        <a:xfrm>
          <a:off x="3797300" y="10662557"/>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115751</xdr:rowOff>
    </xdr:from>
    <xdr:to>
      <xdr:col>15</xdr:col>
      <xdr:colOff>101600</xdr:colOff>
      <xdr:row>62</xdr:row>
      <xdr:rowOff>45901</xdr:rowOff>
    </xdr:to>
    <xdr:sp macro="" textlink="">
      <xdr:nvSpPr>
        <xdr:cNvPr id="196" name="楕円 195">
          <a:extLst>
            <a:ext uri="{FF2B5EF4-FFF2-40B4-BE49-F238E27FC236}">
              <a16:creationId xmlns:a16="http://schemas.microsoft.com/office/drawing/2014/main" id="{61415375-EEBC-4C36-870B-7BC959A34910}"/>
            </a:ext>
          </a:extLst>
        </xdr:cNvPr>
        <xdr:cNvSpPr/>
      </xdr:nvSpPr>
      <xdr:spPr>
        <a:xfrm>
          <a:off x="2857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166551</xdr:rowOff>
    </xdr:from>
    <xdr:to>
      <xdr:col>19</xdr:col>
      <xdr:colOff>177800</xdr:colOff>
      <xdr:row>62</xdr:row>
      <xdr:rowOff>32657</xdr:rowOff>
    </xdr:to>
    <xdr:cxnSp macro="">
      <xdr:nvCxnSpPr>
        <xdr:cNvPr id="197" name="直線コネクタ 196">
          <a:extLst>
            <a:ext uri="{FF2B5EF4-FFF2-40B4-BE49-F238E27FC236}">
              <a16:creationId xmlns:a16="http://schemas.microsoft.com/office/drawing/2014/main" id="{2E3CB0A2-72EA-48AD-BE97-F580EE9A706D}"/>
            </a:ext>
          </a:extLst>
        </xdr:cNvPr>
        <xdr:cNvCxnSpPr/>
      </xdr:nvCxnSpPr>
      <xdr:spPr>
        <a:xfrm>
          <a:off x="2908300" y="106250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71665</xdr:rowOff>
    </xdr:from>
    <xdr:to>
      <xdr:col>10</xdr:col>
      <xdr:colOff>165100</xdr:colOff>
      <xdr:row>62</xdr:row>
      <xdr:rowOff>1815</xdr:rowOff>
    </xdr:to>
    <xdr:sp macro="" textlink="">
      <xdr:nvSpPr>
        <xdr:cNvPr id="198" name="楕円 197">
          <a:extLst>
            <a:ext uri="{FF2B5EF4-FFF2-40B4-BE49-F238E27FC236}">
              <a16:creationId xmlns:a16="http://schemas.microsoft.com/office/drawing/2014/main" id="{6864902D-4E38-4DB9-973C-5B8013024739}"/>
            </a:ext>
          </a:extLst>
        </xdr:cNvPr>
        <xdr:cNvSpPr/>
      </xdr:nvSpPr>
      <xdr:spPr>
        <a:xfrm>
          <a:off x="1968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122465</xdr:rowOff>
    </xdr:from>
    <xdr:to>
      <xdr:col>15</xdr:col>
      <xdr:colOff>50800</xdr:colOff>
      <xdr:row>61</xdr:row>
      <xdr:rowOff>166551</xdr:rowOff>
    </xdr:to>
    <xdr:cxnSp macro="">
      <xdr:nvCxnSpPr>
        <xdr:cNvPr id="199" name="直線コネクタ 198">
          <a:extLst>
            <a:ext uri="{FF2B5EF4-FFF2-40B4-BE49-F238E27FC236}">
              <a16:creationId xmlns:a16="http://schemas.microsoft.com/office/drawing/2014/main" id="{D5E793B7-1D99-4CF2-A91A-8724E6C8283C}"/>
            </a:ext>
          </a:extLst>
        </xdr:cNvPr>
        <xdr:cNvCxnSpPr/>
      </xdr:nvCxnSpPr>
      <xdr:spPr>
        <a:xfrm>
          <a:off x="2019300" y="10580915"/>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27577</xdr:rowOff>
    </xdr:from>
    <xdr:to>
      <xdr:col>6</xdr:col>
      <xdr:colOff>38100</xdr:colOff>
      <xdr:row>61</xdr:row>
      <xdr:rowOff>129177</xdr:rowOff>
    </xdr:to>
    <xdr:sp macro="" textlink="">
      <xdr:nvSpPr>
        <xdr:cNvPr id="200" name="楕円 199">
          <a:extLst>
            <a:ext uri="{FF2B5EF4-FFF2-40B4-BE49-F238E27FC236}">
              <a16:creationId xmlns:a16="http://schemas.microsoft.com/office/drawing/2014/main" id="{72B8EEBC-E5EA-4D36-ABFD-0850010E7C80}"/>
            </a:ext>
          </a:extLst>
        </xdr:cNvPr>
        <xdr:cNvSpPr/>
      </xdr:nvSpPr>
      <xdr:spPr>
        <a:xfrm>
          <a:off x="1079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78377</xdr:rowOff>
    </xdr:from>
    <xdr:to>
      <xdr:col>10</xdr:col>
      <xdr:colOff>114300</xdr:colOff>
      <xdr:row>61</xdr:row>
      <xdr:rowOff>122465</xdr:rowOff>
    </xdr:to>
    <xdr:cxnSp macro="">
      <xdr:nvCxnSpPr>
        <xdr:cNvPr id="201" name="直線コネクタ 200">
          <a:extLst>
            <a:ext uri="{FF2B5EF4-FFF2-40B4-BE49-F238E27FC236}">
              <a16:creationId xmlns:a16="http://schemas.microsoft.com/office/drawing/2014/main" id="{34E32DDE-19EE-4C6B-8CBB-908A2134786D}"/>
            </a:ext>
          </a:extLst>
        </xdr:cNvPr>
        <xdr:cNvCxnSpPr/>
      </xdr:nvCxnSpPr>
      <xdr:spPr>
        <a:xfrm>
          <a:off x="1130300" y="105368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91820</xdr:rowOff>
    </xdr:from>
    <xdr:ext cx="405111" cy="259045"/>
    <xdr:sp macro="" textlink="">
      <xdr:nvSpPr>
        <xdr:cNvPr id="202" name="n_1aveValue【体育館・プール】&#10;有形固定資産減価償却率">
          <a:extLst>
            <a:ext uri="{FF2B5EF4-FFF2-40B4-BE49-F238E27FC236}">
              <a16:creationId xmlns:a16="http://schemas.microsoft.com/office/drawing/2014/main" id="{A65FC392-18A5-49D6-9C14-876E8B9DD42F}"/>
            </a:ext>
          </a:extLst>
        </xdr:cNvPr>
        <xdr:cNvSpPr txBox="1"/>
      </xdr:nvSpPr>
      <xdr:spPr>
        <a:xfrm>
          <a:off x="3582044" y="1037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57530</xdr:rowOff>
    </xdr:from>
    <xdr:ext cx="405111" cy="259045"/>
    <xdr:sp macro="" textlink="">
      <xdr:nvSpPr>
        <xdr:cNvPr id="203" name="n_2aveValue【体育館・プール】&#10;有形固定資産減価償却率">
          <a:extLst>
            <a:ext uri="{FF2B5EF4-FFF2-40B4-BE49-F238E27FC236}">
              <a16:creationId xmlns:a16="http://schemas.microsoft.com/office/drawing/2014/main" id="{FD627DF1-806B-4CF1-A493-9F4B86EBDF93}"/>
            </a:ext>
          </a:extLst>
        </xdr:cNvPr>
        <xdr:cNvSpPr txBox="1"/>
      </xdr:nvSpPr>
      <xdr:spPr>
        <a:xfrm>
          <a:off x="2705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5278</xdr:rowOff>
    </xdr:from>
    <xdr:ext cx="405111" cy="259045"/>
    <xdr:sp macro="" textlink="">
      <xdr:nvSpPr>
        <xdr:cNvPr id="204" name="n_3aveValue【体育館・プール】&#10;有形固定資産減価償却率">
          <a:extLst>
            <a:ext uri="{FF2B5EF4-FFF2-40B4-BE49-F238E27FC236}">
              <a16:creationId xmlns:a16="http://schemas.microsoft.com/office/drawing/2014/main" id="{B65E32E8-4504-44F9-8C37-9427DCCFA2A7}"/>
            </a:ext>
          </a:extLst>
        </xdr:cNvPr>
        <xdr:cNvSpPr txBox="1"/>
      </xdr:nvSpPr>
      <xdr:spPr>
        <a:xfrm>
          <a:off x="1816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125203</xdr:rowOff>
    </xdr:from>
    <xdr:ext cx="405111" cy="259045"/>
    <xdr:sp macro="" textlink="">
      <xdr:nvSpPr>
        <xdr:cNvPr id="205" name="n_4aveValue【体育館・プール】&#10;有形固定資産減価償却率">
          <a:extLst>
            <a:ext uri="{FF2B5EF4-FFF2-40B4-BE49-F238E27FC236}">
              <a16:creationId xmlns:a16="http://schemas.microsoft.com/office/drawing/2014/main" id="{0B5FA05E-A934-4D3A-9A5C-02F191053F67}"/>
            </a:ext>
          </a:extLst>
        </xdr:cNvPr>
        <xdr:cNvSpPr txBox="1"/>
      </xdr:nvSpPr>
      <xdr:spPr>
        <a:xfrm>
          <a:off x="927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74584</xdr:rowOff>
    </xdr:from>
    <xdr:ext cx="405111" cy="259045"/>
    <xdr:sp macro="" textlink="">
      <xdr:nvSpPr>
        <xdr:cNvPr id="206" name="n_1mainValue【体育館・プール】&#10;有形固定資産減価償却率">
          <a:extLst>
            <a:ext uri="{FF2B5EF4-FFF2-40B4-BE49-F238E27FC236}">
              <a16:creationId xmlns:a16="http://schemas.microsoft.com/office/drawing/2014/main" id="{DAEB534F-CF85-486A-A151-F8A54A2CE89D}"/>
            </a:ext>
          </a:extLst>
        </xdr:cNvPr>
        <xdr:cNvSpPr txBox="1"/>
      </xdr:nvSpPr>
      <xdr:spPr>
        <a:xfrm>
          <a:off x="35820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37028</xdr:rowOff>
    </xdr:from>
    <xdr:ext cx="405111" cy="259045"/>
    <xdr:sp macro="" textlink="">
      <xdr:nvSpPr>
        <xdr:cNvPr id="207" name="n_2mainValue【体育館・プール】&#10;有形固定資産減価償却率">
          <a:extLst>
            <a:ext uri="{FF2B5EF4-FFF2-40B4-BE49-F238E27FC236}">
              <a16:creationId xmlns:a16="http://schemas.microsoft.com/office/drawing/2014/main" id="{EF4E7E52-C1B7-43A1-B1FF-4CBD702E7FCF}"/>
            </a:ext>
          </a:extLst>
        </xdr:cNvPr>
        <xdr:cNvSpPr txBox="1"/>
      </xdr:nvSpPr>
      <xdr:spPr>
        <a:xfrm>
          <a:off x="2705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164392</xdr:rowOff>
    </xdr:from>
    <xdr:ext cx="405111" cy="259045"/>
    <xdr:sp macro="" textlink="">
      <xdr:nvSpPr>
        <xdr:cNvPr id="208" name="n_3mainValue【体育館・プール】&#10;有形固定資産減価償却率">
          <a:extLst>
            <a:ext uri="{FF2B5EF4-FFF2-40B4-BE49-F238E27FC236}">
              <a16:creationId xmlns:a16="http://schemas.microsoft.com/office/drawing/2014/main" id="{BB630968-CAAE-4B86-9B03-9F691682AC3F}"/>
            </a:ext>
          </a:extLst>
        </xdr:cNvPr>
        <xdr:cNvSpPr txBox="1"/>
      </xdr:nvSpPr>
      <xdr:spPr>
        <a:xfrm>
          <a:off x="1816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145704</xdr:rowOff>
    </xdr:from>
    <xdr:ext cx="405111" cy="259045"/>
    <xdr:sp macro="" textlink="">
      <xdr:nvSpPr>
        <xdr:cNvPr id="209" name="n_4mainValue【体育館・プール】&#10;有形固定資産減価償却率">
          <a:extLst>
            <a:ext uri="{FF2B5EF4-FFF2-40B4-BE49-F238E27FC236}">
              <a16:creationId xmlns:a16="http://schemas.microsoft.com/office/drawing/2014/main" id="{80C0BC1D-2D31-411A-AB51-421744B291C9}"/>
            </a:ext>
          </a:extLst>
        </xdr:cNvPr>
        <xdr:cNvSpPr txBox="1"/>
      </xdr:nvSpPr>
      <xdr:spPr>
        <a:xfrm>
          <a:off x="927744" y="1026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FD9C43A-AC71-451F-97E0-100080FC93D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E20BD116-FBEB-4835-84C0-66E3026C8E3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13DDA62B-5EB7-41A1-A5CF-819F9D811A2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D58C5FD6-098F-4CE7-8E12-89131B1A3A7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3546A8A7-EDBB-44B9-BB08-4CD3C01879B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75FCB162-DE82-4F8E-BE10-91E6D370094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8EB7A456-3E54-4641-B18A-C3E2FACEFE8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AEEFDBC3-1C3B-4755-AB70-AEFD472624E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D6C4A9D6-8D08-4FB7-8974-79591CC8082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78BFECA0-F9A4-43F3-8CC1-095A7CF2376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0" name="直線コネクタ 219">
          <a:extLst>
            <a:ext uri="{FF2B5EF4-FFF2-40B4-BE49-F238E27FC236}">
              <a16:creationId xmlns:a16="http://schemas.microsoft.com/office/drawing/2014/main" id="{80006157-758A-4B49-A607-6C0F2AF1364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1" name="テキスト ボックス 220">
          <a:extLst>
            <a:ext uri="{FF2B5EF4-FFF2-40B4-BE49-F238E27FC236}">
              <a16:creationId xmlns:a16="http://schemas.microsoft.com/office/drawing/2014/main" id="{103892A1-A29B-475A-B258-2EC40F15388B}"/>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2" name="直線コネクタ 221">
          <a:extLst>
            <a:ext uri="{FF2B5EF4-FFF2-40B4-BE49-F238E27FC236}">
              <a16:creationId xmlns:a16="http://schemas.microsoft.com/office/drawing/2014/main" id="{795E5389-D32C-48E2-913E-A1AA93BD344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3" name="テキスト ボックス 222">
          <a:extLst>
            <a:ext uri="{FF2B5EF4-FFF2-40B4-BE49-F238E27FC236}">
              <a16:creationId xmlns:a16="http://schemas.microsoft.com/office/drawing/2014/main" id="{886ACCA8-0483-425B-8D60-FCB7E799C469}"/>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4" name="直線コネクタ 223">
          <a:extLst>
            <a:ext uri="{FF2B5EF4-FFF2-40B4-BE49-F238E27FC236}">
              <a16:creationId xmlns:a16="http://schemas.microsoft.com/office/drawing/2014/main" id="{1C27289E-C17C-48C0-BF15-0DFE33D4F6A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5" name="テキスト ボックス 224">
          <a:extLst>
            <a:ext uri="{FF2B5EF4-FFF2-40B4-BE49-F238E27FC236}">
              <a16:creationId xmlns:a16="http://schemas.microsoft.com/office/drawing/2014/main" id="{031F40D8-71C2-4D6E-8781-B084AA0AC30B}"/>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6" name="直線コネクタ 225">
          <a:extLst>
            <a:ext uri="{FF2B5EF4-FFF2-40B4-BE49-F238E27FC236}">
              <a16:creationId xmlns:a16="http://schemas.microsoft.com/office/drawing/2014/main" id="{52B539BC-5490-4CD4-8F2D-A3E3F15C4CE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7" name="テキスト ボックス 226">
          <a:extLst>
            <a:ext uri="{FF2B5EF4-FFF2-40B4-BE49-F238E27FC236}">
              <a16:creationId xmlns:a16="http://schemas.microsoft.com/office/drawing/2014/main" id="{3FBCEB0B-40AE-412D-98C2-F443C5F6E793}"/>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8" name="直線コネクタ 227">
          <a:extLst>
            <a:ext uri="{FF2B5EF4-FFF2-40B4-BE49-F238E27FC236}">
              <a16:creationId xmlns:a16="http://schemas.microsoft.com/office/drawing/2014/main" id="{46DA15EA-C8A3-4348-8C53-48490A248C1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9" name="テキスト ボックス 228">
          <a:extLst>
            <a:ext uri="{FF2B5EF4-FFF2-40B4-BE49-F238E27FC236}">
              <a16:creationId xmlns:a16="http://schemas.microsoft.com/office/drawing/2014/main" id="{1B7CB0E7-DAE4-4375-85B2-A3EA4FA1FC76}"/>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0" name="直線コネクタ 229">
          <a:extLst>
            <a:ext uri="{FF2B5EF4-FFF2-40B4-BE49-F238E27FC236}">
              <a16:creationId xmlns:a16="http://schemas.microsoft.com/office/drawing/2014/main" id="{EC03673D-B325-4B42-9592-E3C4E30DE34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1" name="テキスト ボックス 230">
          <a:extLst>
            <a:ext uri="{FF2B5EF4-FFF2-40B4-BE49-F238E27FC236}">
              <a16:creationId xmlns:a16="http://schemas.microsoft.com/office/drawing/2014/main" id="{6818D624-6C32-4295-BAFF-95E3B4D1A387}"/>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2" name="直線コネクタ 231">
          <a:extLst>
            <a:ext uri="{FF2B5EF4-FFF2-40B4-BE49-F238E27FC236}">
              <a16:creationId xmlns:a16="http://schemas.microsoft.com/office/drawing/2014/main" id="{6F0CF010-112A-4A9E-AE25-9D718A24319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3" name="テキスト ボックス 232">
          <a:extLst>
            <a:ext uri="{FF2B5EF4-FFF2-40B4-BE49-F238E27FC236}">
              <a16:creationId xmlns:a16="http://schemas.microsoft.com/office/drawing/2014/main" id="{E608DA6F-E114-4B64-8714-393C363626A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4" name="【体育館・プール】&#10;一人当たり面積グラフ枠">
          <a:extLst>
            <a:ext uri="{FF2B5EF4-FFF2-40B4-BE49-F238E27FC236}">
              <a16:creationId xmlns:a16="http://schemas.microsoft.com/office/drawing/2014/main" id="{D28DF183-5FAC-44D6-8574-B1416EF6B3D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235" name="直線コネクタ 234">
          <a:extLst>
            <a:ext uri="{FF2B5EF4-FFF2-40B4-BE49-F238E27FC236}">
              <a16:creationId xmlns:a16="http://schemas.microsoft.com/office/drawing/2014/main" id="{381C67F8-78A8-44EE-9F1D-F16A37B1B114}"/>
            </a:ext>
          </a:extLst>
        </xdr:cNvPr>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236" name="【体育館・プール】&#10;一人当たり面積最小値テキスト">
          <a:extLst>
            <a:ext uri="{FF2B5EF4-FFF2-40B4-BE49-F238E27FC236}">
              <a16:creationId xmlns:a16="http://schemas.microsoft.com/office/drawing/2014/main" id="{00C7873C-9823-4070-8F43-E2A30199952A}"/>
            </a:ext>
          </a:extLst>
        </xdr:cNvPr>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237" name="直線コネクタ 236">
          <a:extLst>
            <a:ext uri="{FF2B5EF4-FFF2-40B4-BE49-F238E27FC236}">
              <a16:creationId xmlns:a16="http://schemas.microsoft.com/office/drawing/2014/main" id="{85BBF3CC-BB1F-4C1E-84B4-1520506DA4EC}"/>
            </a:ext>
          </a:extLst>
        </xdr:cNvPr>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238" name="【体育館・プール】&#10;一人当たり面積最大値テキスト">
          <a:extLst>
            <a:ext uri="{FF2B5EF4-FFF2-40B4-BE49-F238E27FC236}">
              <a16:creationId xmlns:a16="http://schemas.microsoft.com/office/drawing/2014/main" id="{A86969C3-F4D0-4AC9-8B3E-8546C9B06A15}"/>
            </a:ext>
          </a:extLst>
        </xdr:cNvPr>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239" name="直線コネクタ 238">
          <a:extLst>
            <a:ext uri="{FF2B5EF4-FFF2-40B4-BE49-F238E27FC236}">
              <a16:creationId xmlns:a16="http://schemas.microsoft.com/office/drawing/2014/main" id="{9BC3E5F6-08CA-40D3-9BC3-FB7B36480A31}"/>
            </a:ext>
          </a:extLst>
        </xdr:cNvPr>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84381</xdr:rowOff>
    </xdr:from>
    <xdr:ext cx="469744" cy="259045"/>
    <xdr:sp macro="" textlink="">
      <xdr:nvSpPr>
        <xdr:cNvPr id="240" name="【体育館・プール】&#10;一人当たり面積平均値テキスト">
          <a:extLst>
            <a:ext uri="{FF2B5EF4-FFF2-40B4-BE49-F238E27FC236}">
              <a16:creationId xmlns:a16="http://schemas.microsoft.com/office/drawing/2014/main" id="{4EF80EC4-11C9-43ED-8774-B9DFD9A9E0E4}"/>
            </a:ext>
          </a:extLst>
        </xdr:cNvPr>
        <xdr:cNvSpPr txBox="1"/>
      </xdr:nvSpPr>
      <xdr:spPr>
        <a:xfrm>
          <a:off x="10515600" y="10371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241" name="フローチャート: 判断 240">
          <a:extLst>
            <a:ext uri="{FF2B5EF4-FFF2-40B4-BE49-F238E27FC236}">
              <a16:creationId xmlns:a16="http://schemas.microsoft.com/office/drawing/2014/main" id="{53E1F7DC-1473-47BA-BB62-9B4400AD9FA3}"/>
            </a:ext>
          </a:extLst>
        </xdr:cNvPr>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242" name="フローチャート: 判断 241">
          <a:extLst>
            <a:ext uri="{FF2B5EF4-FFF2-40B4-BE49-F238E27FC236}">
              <a16:creationId xmlns:a16="http://schemas.microsoft.com/office/drawing/2014/main" id="{3EA77C02-B4C8-48CC-BFDA-1C98559DE3FA}"/>
            </a:ext>
          </a:extLst>
        </xdr:cNvPr>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243" name="フローチャート: 判断 242">
          <a:extLst>
            <a:ext uri="{FF2B5EF4-FFF2-40B4-BE49-F238E27FC236}">
              <a16:creationId xmlns:a16="http://schemas.microsoft.com/office/drawing/2014/main" id="{B664A6E9-A758-4583-B4A9-DDEF2FBB3651}"/>
            </a:ext>
          </a:extLst>
        </xdr:cNvPr>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244" name="フローチャート: 判断 243">
          <a:extLst>
            <a:ext uri="{FF2B5EF4-FFF2-40B4-BE49-F238E27FC236}">
              <a16:creationId xmlns:a16="http://schemas.microsoft.com/office/drawing/2014/main" id="{E32E163A-7C81-4FF5-9988-97E563EC4BAA}"/>
            </a:ext>
          </a:extLst>
        </xdr:cNvPr>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245" name="フローチャート: 判断 244">
          <a:extLst>
            <a:ext uri="{FF2B5EF4-FFF2-40B4-BE49-F238E27FC236}">
              <a16:creationId xmlns:a16="http://schemas.microsoft.com/office/drawing/2014/main" id="{5631021A-AF8D-440A-91F6-9BA390C5AC60}"/>
            </a:ext>
          </a:extLst>
        </xdr:cNvPr>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E723C05-DDAA-4DC7-8397-938234E3EA6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FB0503D3-1D4F-4197-B65E-20304EE83B9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FC184B09-A6DB-46FE-A1EA-19399B09459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7004E44F-2F22-4080-A0D6-18A193B0C7C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C081CB7-882D-4755-93D1-111DC14B115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42273</xdr:rowOff>
    </xdr:from>
    <xdr:to>
      <xdr:col>55</xdr:col>
      <xdr:colOff>50800</xdr:colOff>
      <xdr:row>59</xdr:row>
      <xdr:rowOff>143873</xdr:rowOff>
    </xdr:to>
    <xdr:sp macro="" textlink="">
      <xdr:nvSpPr>
        <xdr:cNvPr id="251" name="楕円 250">
          <a:extLst>
            <a:ext uri="{FF2B5EF4-FFF2-40B4-BE49-F238E27FC236}">
              <a16:creationId xmlns:a16="http://schemas.microsoft.com/office/drawing/2014/main" id="{37F6F170-B11B-4ECC-9E98-F46F5FBAB523}"/>
            </a:ext>
          </a:extLst>
        </xdr:cNvPr>
        <xdr:cNvSpPr/>
      </xdr:nvSpPr>
      <xdr:spPr>
        <a:xfrm>
          <a:off x="104267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65150</xdr:rowOff>
    </xdr:from>
    <xdr:ext cx="469744" cy="259045"/>
    <xdr:sp macro="" textlink="">
      <xdr:nvSpPr>
        <xdr:cNvPr id="252" name="【体育館・プール】&#10;一人当たり面積該当値テキスト">
          <a:extLst>
            <a:ext uri="{FF2B5EF4-FFF2-40B4-BE49-F238E27FC236}">
              <a16:creationId xmlns:a16="http://schemas.microsoft.com/office/drawing/2014/main" id="{DDCDFE2F-CAA2-4845-9C96-D6FF9C9DF162}"/>
            </a:ext>
          </a:extLst>
        </xdr:cNvPr>
        <xdr:cNvSpPr txBox="1"/>
      </xdr:nvSpPr>
      <xdr:spPr>
        <a:xfrm>
          <a:off x="10515600" y="1000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56424</xdr:rowOff>
    </xdr:from>
    <xdr:to>
      <xdr:col>50</xdr:col>
      <xdr:colOff>165100</xdr:colOff>
      <xdr:row>59</xdr:row>
      <xdr:rowOff>158024</xdr:rowOff>
    </xdr:to>
    <xdr:sp macro="" textlink="">
      <xdr:nvSpPr>
        <xdr:cNvPr id="253" name="楕円 252">
          <a:extLst>
            <a:ext uri="{FF2B5EF4-FFF2-40B4-BE49-F238E27FC236}">
              <a16:creationId xmlns:a16="http://schemas.microsoft.com/office/drawing/2014/main" id="{E63EB9B1-A398-4817-BEA8-6BF60CDC19FB}"/>
            </a:ext>
          </a:extLst>
        </xdr:cNvPr>
        <xdr:cNvSpPr/>
      </xdr:nvSpPr>
      <xdr:spPr>
        <a:xfrm>
          <a:off x="95885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93073</xdr:rowOff>
    </xdr:from>
    <xdr:to>
      <xdr:col>55</xdr:col>
      <xdr:colOff>0</xdr:colOff>
      <xdr:row>59</xdr:row>
      <xdr:rowOff>107224</xdr:rowOff>
    </xdr:to>
    <xdr:cxnSp macro="">
      <xdr:nvCxnSpPr>
        <xdr:cNvPr id="254" name="直線コネクタ 253">
          <a:extLst>
            <a:ext uri="{FF2B5EF4-FFF2-40B4-BE49-F238E27FC236}">
              <a16:creationId xmlns:a16="http://schemas.microsoft.com/office/drawing/2014/main" id="{25E5E783-B2BF-400C-9875-5381A25FA328}"/>
            </a:ext>
          </a:extLst>
        </xdr:cNvPr>
        <xdr:cNvCxnSpPr/>
      </xdr:nvCxnSpPr>
      <xdr:spPr>
        <a:xfrm flipV="1">
          <a:off x="9639300" y="10208623"/>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81462</xdr:rowOff>
    </xdr:from>
    <xdr:to>
      <xdr:col>46</xdr:col>
      <xdr:colOff>38100</xdr:colOff>
      <xdr:row>60</xdr:row>
      <xdr:rowOff>11612</xdr:rowOff>
    </xdr:to>
    <xdr:sp macro="" textlink="">
      <xdr:nvSpPr>
        <xdr:cNvPr id="255" name="楕円 254">
          <a:extLst>
            <a:ext uri="{FF2B5EF4-FFF2-40B4-BE49-F238E27FC236}">
              <a16:creationId xmlns:a16="http://schemas.microsoft.com/office/drawing/2014/main" id="{735CEC4B-62D0-40E4-B99C-0119DBCBB4DC}"/>
            </a:ext>
          </a:extLst>
        </xdr:cNvPr>
        <xdr:cNvSpPr/>
      </xdr:nvSpPr>
      <xdr:spPr>
        <a:xfrm>
          <a:off x="8699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107224</xdr:rowOff>
    </xdr:from>
    <xdr:to>
      <xdr:col>50</xdr:col>
      <xdr:colOff>114300</xdr:colOff>
      <xdr:row>59</xdr:row>
      <xdr:rowOff>132262</xdr:rowOff>
    </xdr:to>
    <xdr:cxnSp macro="">
      <xdr:nvCxnSpPr>
        <xdr:cNvPr id="256" name="直線コネクタ 255">
          <a:extLst>
            <a:ext uri="{FF2B5EF4-FFF2-40B4-BE49-F238E27FC236}">
              <a16:creationId xmlns:a16="http://schemas.microsoft.com/office/drawing/2014/main" id="{7A29FE82-7B32-4B55-AF37-C603152C3B2D}"/>
            </a:ext>
          </a:extLst>
        </xdr:cNvPr>
        <xdr:cNvCxnSpPr/>
      </xdr:nvCxnSpPr>
      <xdr:spPr>
        <a:xfrm flipV="1">
          <a:off x="8750300" y="10222774"/>
          <a:ext cx="889000" cy="2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94524</xdr:rowOff>
    </xdr:from>
    <xdr:to>
      <xdr:col>41</xdr:col>
      <xdr:colOff>101600</xdr:colOff>
      <xdr:row>60</xdr:row>
      <xdr:rowOff>24674</xdr:rowOff>
    </xdr:to>
    <xdr:sp macro="" textlink="">
      <xdr:nvSpPr>
        <xdr:cNvPr id="257" name="楕円 256">
          <a:extLst>
            <a:ext uri="{FF2B5EF4-FFF2-40B4-BE49-F238E27FC236}">
              <a16:creationId xmlns:a16="http://schemas.microsoft.com/office/drawing/2014/main" id="{2A2A73AC-85DD-46ED-8F2F-CA24A089A3B2}"/>
            </a:ext>
          </a:extLst>
        </xdr:cNvPr>
        <xdr:cNvSpPr/>
      </xdr:nvSpPr>
      <xdr:spPr>
        <a:xfrm>
          <a:off x="7810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132262</xdr:rowOff>
    </xdr:from>
    <xdr:to>
      <xdr:col>45</xdr:col>
      <xdr:colOff>177800</xdr:colOff>
      <xdr:row>59</xdr:row>
      <xdr:rowOff>145324</xdr:rowOff>
    </xdr:to>
    <xdr:cxnSp macro="">
      <xdr:nvCxnSpPr>
        <xdr:cNvPr id="258" name="直線コネクタ 257">
          <a:extLst>
            <a:ext uri="{FF2B5EF4-FFF2-40B4-BE49-F238E27FC236}">
              <a16:creationId xmlns:a16="http://schemas.microsoft.com/office/drawing/2014/main" id="{88AFBFCB-7B8A-47E3-B580-DE5EA2BA76AC}"/>
            </a:ext>
          </a:extLst>
        </xdr:cNvPr>
        <xdr:cNvCxnSpPr/>
      </xdr:nvCxnSpPr>
      <xdr:spPr>
        <a:xfrm flipV="1">
          <a:off x="7861300" y="102478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109765</xdr:rowOff>
    </xdr:from>
    <xdr:to>
      <xdr:col>36</xdr:col>
      <xdr:colOff>165100</xdr:colOff>
      <xdr:row>60</xdr:row>
      <xdr:rowOff>39915</xdr:rowOff>
    </xdr:to>
    <xdr:sp macro="" textlink="">
      <xdr:nvSpPr>
        <xdr:cNvPr id="259" name="楕円 258">
          <a:extLst>
            <a:ext uri="{FF2B5EF4-FFF2-40B4-BE49-F238E27FC236}">
              <a16:creationId xmlns:a16="http://schemas.microsoft.com/office/drawing/2014/main" id="{DCDE9DA8-D0AC-4602-B945-1B530DDFA869}"/>
            </a:ext>
          </a:extLst>
        </xdr:cNvPr>
        <xdr:cNvSpPr/>
      </xdr:nvSpPr>
      <xdr:spPr>
        <a:xfrm>
          <a:off x="6921500" y="1022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145324</xdr:rowOff>
    </xdr:from>
    <xdr:to>
      <xdr:col>41</xdr:col>
      <xdr:colOff>50800</xdr:colOff>
      <xdr:row>59</xdr:row>
      <xdr:rowOff>160565</xdr:rowOff>
    </xdr:to>
    <xdr:cxnSp macro="">
      <xdr:nvCxnSpPr>
        <xdr:cNvPr id="260" name="直線コネクタ 259">
          <a:extLst>
            <a:ext uri="{FF2B5EF4-FFF2-40B4-BE49-F238E27FC236}">
              <a16:creationId xmlns:a16="http://schemas.microsoft.com/office/drawing/2014/main" id="{D49F4636-5565-4B94-BFF9-F9D3D791F002}"/>
            </a:ext>
          </a:extLst>
        </xdr:cNvPr>
        <xdr:cNvCxnSpPr/>
      </xdr:nvCxnSpPr>
      <xdr:spPr>
        <a:xfrm flipV="1">
          <a:off x="6972300" y="10260874"/>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17</xdr:rowOff>
    </xdr:from>
    <xdr:ext cx="469744" cy="259045"/>
    <xdr:sp macro="" textlink="">
      <xdr:nvSpPr>
        <xdr:cNvPr id="261" name="n_1aveValue【体育館・プール】&#10;一人当たり面積">
          <a:extLst>
            <a:ext uri="{FF2B5EF4-FFF2-40B4-BE49-F238E27FC236}">
              <a16:creationId xmlns:a16="http://schemas.microsoft.com/office/drawing/2014/main" id="{F51B4FA1-D143-4E6D-B9E4-6B9C6AF72261}"/>
            </a:ext>
          </a:extLst>
        </xdr:cNvPr>
        <xdr:cNvSpPr txBox="1"/>
      </xdr:nvSpPr>
      <xdr:spPr>
        <a:xfrm>
          <a:off x="93917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58800</xdr:rowOff>
    </xdr:from>
    <xdr:ext cx="469744" cy="259045"/>
    <xdr:sp macro="" textlink="">
      <xdr:nvSpPr>
        <xdr:cNvPr id="262" name="n_2aveValue【体育館・プール】&#10;一人当たり面積">
          <a:extLst>
            <a:ext uri="{FF2B5EF4-FFF2-40B4-BE49-F238E27FC236}">
              <a16:creationId xmlns:a16="http://schemas.microsoft.com/office/drawing/2014/main" id="{763A4B1B-CBD5-4821-B551-1D56C6A21BE8}"/>
            </a:ext>
          </a:extLst>
        </xdr:cNvPr>
        <xdr:cNvSpPr txBox="1"/>
      </xdr:nvSpPr>
      <xdr:spPr>
        <a:xfrm>
          <a:off x="851542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95811</xdr:rowOff>
    </xdr:from>
    <xdr:ext cx="469744" cy="259045"/>
    <xdr:sp macro="" textlink="">
      <xdr:nvSpPr>
        <xdr:cNvPr id="263" name="n_3aveValue【体育館・プール】&#10;一人当たり面積">
          <a:extLst>
            <a:ext uri="{FF2B5EF4-FFF2-40B4-BE49-F238E27FC236}">
              <a16:creationId xmlns:a16="http://schemas.microsoft.com/office/drawing/2014/main" id="{A7829D8C-EEA4-40B6-9726-181345C01BF9}"/>
            </a:ext>
          </a:extLst>
        </xdr:cNvPr>
        <xdr:cNvSpPr txBox="1"/>
      </xdr:nvSpPr>
      <xdr:spPr>
        <a:xfrm>
          <a:off x="76264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109962</xdr:rowOff>
    </xdr:from>
    <xdr:ext cx="469744" cy="259045"/>
    <xdr:sp macro="" textlink="">
      <xdr:nvSpPr>
        <xdr:cNvPr id="264" name="n_4aveValue【体育館・プール】&#10;一人当たり面積">
          <a:extLst>
            <a:ext uri="{FF2B5EF4-FFF2-40B4-BE49-F238E27FC236}">
              <a16:creationId xmlns:a16="http://schemas.microsoft.com/office/drawing/2014/main" id="{515BAB58-236B-4962-ABB6-C6349E88917F}"/>
            </a:ext>
          </a:extLst>
        </xdr:cNvPr>
        <xdr:cNvSpPr txBox="1"/>
      </xdr:nvSpPr>
      <xdr:spPr>
        <a:xfrm>
          <a:off x="6737427" y="1056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3101</xdr:rowOff>
    </xdr:from>
    <xdr:ext cx="469744" cy="259045"/>
    <xdr:sp macro="" textlink="">
      <xdr:nvSpPr>
        <xdr:cNvPr id="265" name="n_1mainValue【体育館・プール】&#10;一人当たり面積">
          <a:extLst>
            <a:ext uri="{FF2B5EF4-FFF2-40B4-BE49-F238E27FC236}">
              <a16:creationId xmlns:a16="http://schemas.microsoft.com/office/drawing/2014/main" id="{17157A45-2845-450E-B461-46B0E014FA00}"/>
            </a:ext>
          </a:extLst>
        </xdr:cNvPr>
        <xdr:cNvSpPr txBox="1"/>
      </xdr:nvSpPr>
      <xdr:spPr>
        <a:xfrm>
          <a:off x="9391727" y="994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28139</xdr:rowOff>
    </xdr:from>
    <xdr:ext cx="469744" cy="259045"/>
    <xdr:sp macro="" textlink="">
      <xdr:nvSpPr>
        <xdr:cNvPr id="266" name="n_2mainValue【体育館・プール】&#10;一人当たり面積">
          <a:extLst>
            <a:ext uri="{FF2B5EF4-FFF2-40B4-BE49-F238E27FC236}">
              <a16:creationId xmlns:a16="http://schemas.microsoft.com/office/drawing/2014/main" id="{E3F26CFE-BCF0-40C8-987E-D65152385068}"/>
            </a:ext>
          </a:extLst>
        </xdr:cNvPr>
        <xdr:cNvSpPr txBox="1"/>
      </xdr:nvSpPr>
      <xdr:spPr>
        <a:xfrm>
          <a:off x="8515427" y="997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41201</xdr:rowOff>
    </xdr:from>
    <xdr:ext cx="469744" cy="259045"/>
    <xdr:sp macro="" textlink="">
      <xdr:nvSpPr>
        <xdr:cNvPr id="267" name="n_3mainValue【体育館・プール】&#10;一人当たり面積">
          <a:extLst>
            <a:ext uri="{FF2B5EF4-FFF2-40B4-BE49-F238E27FC236}">
              <a16:creationId xmlns:a16="http://schemas.microsoft.com/office/drawing/2014/main" id="{CC3C81BA-056A-4756-9A0E-21DEEF3D374A}"/>
            </a:ext>
          </a:extLst>
        </xdr:cNvPr>
        <xdr:cNvSpPr txBox="1"/>
      </xdr:nvSpPr>
      <xdr:spPr>
        <a:xfrm>
          <a:off x="7626427" y="998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56442</xdr:rowOff>
    </xdr:from>
    <xdr:ext cx="469744" cy="259045"/>
    <xdr:sp macro="" textlink="">
      <xdr:nvSpPr>
        <xdr:cNvPr id="268" name="n_4mainValue【体育館・プール】&#10;一人当たり面積">
          <a:extLst>
            <a:ext uri="{FF2B5EF4-FFF2-40B4-BE49-F238E27FC236}">
              <a16:creationId xmlns:a16="http://schemas.microsoft.com/office/drawing/2014/main" id="{8D2D0EC8-910F-4C62-A723-BF018F619667}"/>
            </a:ext>
          </a:extLst>
        </xdr:cNvPr>
        <xdr:cNvSpPr txBox="1"/>
      </xdr:nvSpPr>
      <xdr:spPr>
        <a:xfrm>
          <a:off x="6737427" y="1000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9" name="正方形/長方形 268">
          <a:extLst>
            <a:ext uri="{FF2B5EF4-FFF2-40B4-BE49-F238E27FC236}">
              <a16:creationId xmlns:a16="http://schemas.microsoft.com/office/drawing/2014/main" id="{4EF4FB67-BF5B-4D16-B613-60C86631AC7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0" name="正方形/長方形 269">
          <a:extLst>
            <a:ext uri="{FF2B5EF4-FFF2-40B4-BE49-F238E27FC236}">
              <a16:creationId xmlns:a16="http://schemas.microsoft.com/office/drawing/2014/main" id="{2696F50D-2D73-4D09-9676-5974A0E4C2C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1" name="正方形/長方形 270">
          <a:extLst>
            <a:ext uri="{FF2B5EF4-FFF2-40B4-BE49-F238E27FC236}">
              <a16:creationId xmlns:a16="http://schemas.microsoft.com/office/drawing/2014/main" id="{64D64F30-2282-4C89-8100-88E4C86047A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2" name="正方形/長方形 271">
          <a:extLst>
            <a:ext uri="{FF2B5EF4-FFF2-40B4-BE49-F238E27FC236}">
              <a16:creationId xmlns:a16="http://schemas.microsoft.com/office/drawing/2014/main" id="{3E55AAAA-4CA0-4844-BD9A-5E2AFC1C3C5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3" name="正方形/長方形 272">
          <a:extLst>
            <a:ext uri="{FF2B5EF4-FFF2-40B4-BE49-F238E27FC236}">
              <a16:creationId xmlns:a16="http://schemas.microsoft.com/office/drawing/2014/main" id="{F87F4EFF-3552-4762-AE63-ECCFA753EBF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4" name="正方形/長方形 273">
          <a:extLst>
            <a:ext uri="{FF2B5EF4-FFF2-40B4-BE49-F238E27FC236}">
              <a16:creationId xmlns:a16="http://schemas.microsoft.com/office/drawing/2014/main" id="{FA194395-B229-422F-89C5-40CBB0F4EA8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5" name="正方形/長方形 274">
          <a:extLst>
            <a:ext uri="{FF2B5EF4-FFF2-40B4-BE49-F238E27FC236}">
              <a16:creationId xmlns:a16="http://schemas.microsoft.com/office/drawing/2014/main" id="{6F2563F5-6EC6-4541-9445-38B1D75CF29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正方形/長方形 275">
          <a:extLst>
            <a:ext uri="{FF2B5EF4-FFF2-40B4-BE49-F238E27FC236}">
              <a16:creationId xmlns:a16="http://schemas.microsoft.com/office/drawing/2014/main" id="{07B918DB-E0E3-405D-8774-31EABB4AEE9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7" name="テキスト ボックス 276">
          <a:extLst>
            <a:ext uri="{FF2B5EF4-FFF2-40B4-BE49-F238E27FC236}">
              <a16:creationId xmlns:a16="http://schemas.microsoft.com/office/drawing/2014/main" id="{E969D982-598A-4D32-8878-11C51D50180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8" name="直線コネクタ 277">
          <a:extLst>
            <a:ext uri="{FF2B5EF4-FFF2-40B4-BE49-F238E27FC236}">
              <a16:creationId xmlns:a16="http://schemas.microsoft.com/office/drawing/2014/main" id="{435DC3D7-EBFB-4E9B-8B75-38152C88DAC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9" name="テキスト ボックス 278">
          <a:extLst>
            <a:ext uri="{FF2B5EF4-FFF2-40B4-BE49-F238E27FC236}">
              <a16:creationId xmlns:a16="http://schemas.microsoft.com/office/drawing/2014/main" id="{8A541B1B-D6F3-44CE-85A2-F61ED8A52F3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0" name="直線コネクタ 279">
          <a:extLst>
            <a:ext uri="{FF2B5EF4-FFF2-40B4-BE49-F238E27FC236}">
              <a16:creationId xmlns:a16="http://schemas.microsoft.com/office/drawing/2014/main" id="{B2CD1466-0258-43EB-856A-88796B584BC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1" name="テキスト ボックス 280">
          <a:extLst>
            <a:ext uri="{FF2B5EF4-FFF2-40B4-BE49-F238E27FC236}">
              <a16:creationId xmlns:a16="http://schemas.microsoft.com/office/drawing/2014/main" id="{717CDB40-D8A7-4A77-B115-3B05698ADE3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2" name="直線コネクタ 281">
          <a:extLst>
            <a:ext uri="{FF2B5EF4-FFF2-40B4-BE49-F238E27FC236}">
              <a16:creationId xmlns:a16="http://schemas.microsoft.com/office/drawing/2014/main" id="{890C39F8-BD4A-4896-8395-A4C89B6024C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3" name="テキスト ボックス 282">
          <a:extLst>
            <a:ext uri="{FF2B5EF4-FFF2-40B4-BE49-F238E27FC236}">
              <a16:creationId xmlns:a16="http://schemas.microsoft.com/office/drawing/2014/main" id="{DBC8F3D4-2E57-4AC8-AAEC-A55881F5D22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4" name="直線コネクタ 283">
          <a:extLst>
            <a:ext uri="{FF2B5EF4-FFF2-40B4-BE49-F238E27FC236}">
              <a16:creationId xmlns:a16="http://schemas.microsoft.com/office/drawing/2014/main" id="{1C8F2A14-8EF1-4F06-9038-5B3E498D2C7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5" name="テキスト ボックス 284">
          <a:extLst>
            <a:ext uri="{FF2B5EF4-FFF2-40B4-BE49-F238E27FC236}">
              <a16:creationId xmlns:a16="http://schemas.microsoft.com/office/drawing/2014/main" id="{120412D4-5D3F-4902-A74F-D3B02A754D6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6" name="直線コネクタ 285">
          <a:extLst>
            <a:ext uri="{FF2B5EF4-FFF2-40B4-BE49-F238E27FC236}">
              <a16:creationId xmlns:a16="http://schemas.microsoft.com/office/drawing/2014/main" id="{402195B5-BF6A-4712-B6C0-93E4069E7EB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7" name="テキスト ボックス 286">
          <a:extLst>
            <a:ext uri="{FF2B5EF4-FFF2-40B4-BE49-F238E27FC236}">
              <a16:creationId xmlns:a16="http://schemas.microsoft.com/office/drawing/2014/main" id="{32236280-C572-4795-B22A-73AC856859F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8" name="直線コネクタ 287">
          <a:extLst>
            <a:ext uri="{FF2B5EF4-FFF2-40B4-BE49-F238E27FC236}">
              <a16:creationId xmlns:a16="http://schemas.microsoft.com/office/drawing/2014/main" id="{2350E919-9C6C-4D4F-B855-D9C95E53400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9" name="テキスト ボックス 288">
          <a:extLst>
            <a:ext uri="{FF2B5EF4-FFF2-40B4-BE49-F238E27FC236}">
              <a16:creationId xmlns:a16="http://schemas.microsoft.com/office/drawing/2014/main" id="{46351E6F-A6B7-427B-BFF8-02EB78DE0C1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a:extLst>
            <a:ext uri="{FF2B5EF4-FFF2-40B4-BE49-F238E27FC236}">
              <a16:creationId xmlns:a16="http://schemas.microsoft.com/office/drawing/2014/main" id="{B4295CAB-AF0B-4601-A84A-8F49317BE71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1" name="テキスト ボックス 290">
          <a:extLst>
            <a:ext uri="{FF2B5EF4-FFF2-40B4-BE49-F238E27FC236}">
              <a16:creationId xmlns:a16="http://schemas.microsoft.com/office/drawing/2014/main" id="{2665778E-A264-42C2-93C8-EEECE873D73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id="{3E4BDE17-AE17-487C-BB09-1C80D23F73F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293" name="直線コネクタ 292">
          <a:extLst>
            <a:ext uri="{FF2B5EF4-FFF2-40B4-BE49-F238E27FC236}">
              <a16:creationId xmlns:a16="http://schemas.microsoft.com/office/drawing/2014/main" id="{B50A8676-F942-444A-9197-9D7F3ABA6EB6}"/>
            </a:ext>
          </a:extLst>
        </xdr:cNvPr>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4" name="【福祉施設】&#10;有形固定資産減価償却率最小値テキスト">
          <a:extLst>
            <a:ext uri="{FF2B5EF4-FFF2-40B4-BE49-F238E27FC236}">
              <a16:creationId xmlns:a16="http://schemas.microsoft.com/office/drawing/2014/main" id="{3909DEBE-2751-472B-827C-E1019CF958A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5" name="直線コネクタ 294">
          <a:extLst>
            <a:ext uri="{FF2B5EF4-FFF2-40B4-BE49-F238E27FC236}">
              <a16:creationId xmlns:a16="http://schemas.microsoft.com/office/drawing/2014/main" id="{CCD4256D-588A-4E78-A6A2-1E92303C400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296" name="【福祉施設】&#10;有形固定資産減価償却率最大値テキスト">
          <a:extLst>
            <a:ext uri="{FF2B5EF4-FFF2-40B4-BE49-F238E27FC236}">
              <a16:creationId xmlns:a16="http://schemas.microsoft.com/office/drawing/2014/main" id="{6F72AA6B-AC05-42A2-B60E-259B7F23C91E}"/>
            </a:ext>
          </a:extLst>
        </xdr:cNvPr>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7" name="直線コネクタ 296">
          <a:extLst>
            <a:ext uri="{FF2B5EF4-FFF2-40B4-BE49-F238E27FC236}">
              <a16:creationId xmlns:a16="http://schemas.microsoft.com/office/drawing/2014/main" id="{20BB8B4C-57A5-4AFD-A496-A192B46596AF}"/>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298" name="【福祉施設】&#10;有形固定資産減価償却率平均値テキスト">
          <a:extLst>
            <a:ext uri="{FF2B5EF4-FFF2-40B4-BE49-F238E27FC236}">
              <a16:creationId xmlns:a16="http://schemas.microsoft.com/office/drawing/2014/main" id="{05772A55-B3FC-4769-B905-1A19C757C438}"/>
            </a:ext>
          </a:extLst>
        </xdr:cNvPr>
        <xdr:cNvSpPr txBox="1"/>
      </xdr:nvSpPr>
      <xdr:spPr>
        <a:xfrm>
          <a:off x="4673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9" name="フローチャート: 判断 298">
          <a:extLst>
            <a:ext uri="{FF2B5EF4-FFF2-40B4-BE49-F238E27FC236}">
              <a16:creationId xmlns:a16="http://schemas.microsoft.com/office/drawing/2014/main" id="{D5160B29-0CAD-44AF-827C-DAC47B3E1494}"/>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300" name="フローチャート: 判断 299">
          <a:extLst>
            <a:ext uri="{FF2B5EF4-FFF2-40B4-BE49-F238E27FC236}">
              <a16:creationId xmlns:a16="http://schemas.microsoft.com/office/drawing/2014/main" id="{E138E0FF-1887-4637-B29D-29E1A7240D10}"/>
            </a:ext>
          </a:extLst>
        </xdr:cNvPr>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301" name="フローチャート: 判断 300">
          <a:extLst>
            <a:ext uri="{FF2B5EF4-FFF2-40B4-BE49-F238E27FC236}">
              <a16:creationId xmlns:a16="http://schemas.microsoft.com/office/drawing/2014/main" id="{5FCE0E1D-7526-406D-9D1C-6A62A22370A2}"/>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302" name="フローチャート: 判断 301">
          <a:extLst>
            <a:ext uri="{FF2B5EF4-FFF2-40B4-BE49-F238E27FC236}">
              <a16:creationId xmlns:a16="http://schemas.microsoft.com/office/drawing/2014/main" id="{7309D600-508E-4B4C-A21D-821B07D470C4}"/>
            </a:ext>
          </a:extLst>
        </xdr:cNvPr>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303" name="フローチャート: 判断 302">
          <a:extLst>
            <a:ext uri="{FF2B5EF4-FFF2-40B4-BE49-F238E27FC236}">
              <a16:creationId xmlns:a16="http://schemas.microsoft.com/office/drawing/2014/main" id="{E088BACE-1063-4907-95F3-460D3ED69625}"/>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C93CE1E-87FF-453C-AD33-DE1C5B73C57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49A815C-6910-4C71-A083-4BE10E5DF8A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2D67BA00-211F-492D-92A8-4E0418892C9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F65BACD1-F5E0-4345-BE28-287E31558EB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8E262367-0A6E-443F-B05A-74DAB331698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74930</xdr:rowOff>
    </xdr:from>
    <xdr:to>
      <xdr:col>24</xdr:col>
      <xdr:colOff>114300</xdr:colOff>
      <xdr:row>83</xdr:row>
      <xdr:rowOff>5080</xdr:rowOff>
    </xdr:to>
    <xdr:sp macro="" textlink="">
      <xdr:nvSpPr>
        <xdr:cNvPr id="309" name="楕円 308">
          <a:extLst>
            <a:ext uri="{FF2B5EF4-FFF2-40B4-BE49-F238E27FC236}">
              <a16:creationId xmlns:a16="http://schemas.microsoft.com/office/drawing/2014/main" id="{5F54EFE5-5A44-457F-9022-BD42A01BA3CF}"/>
            </a:ext>
          </a:extLst>
        </xdr:cNvPr>
        <xdr:cNvSpPr/>
      </xdr:nvSpPr>
      <xdr:spPr>
        <a:xfrm>
          <a:off x="45847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53357</xdr:rowOff>
    </xdr:from>
    <xdr:ext cx="405111" cy="259045"/>
    <xdr:sp macro="" textlink="">
      <xdr:nvSpPr>
        <xdr:cNvPr id="310" name="【福祉施設】&#10;有形固定資産減価償却率該当値テキスト">
          <a:extLst>
            <a:ext uri="{FF2B5EF4-FFF2-40B4-BE49-F238E27FC236}">
              <a16:creationId xmlns:a16="http://schemas.microsoft.com/office/drawing/2014/main" id="{1E16063F-A385-43F9-A025-AE3242CA65C1}"/>
            </a:ext>
          </a:extLst>
        </xdr:cNvPr>
        <xdr:cNvSpPr txBox="1"/>
      </xdr:nvSpPr>
      <xdr:spPr>
        <a:xfrm>
          <a:off x="4673600"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29211</xdr:rowOff>
    </xdr:from>
    <xdr:to>
      <xdr:col>20</xdr:col>
      <xdr:colOff>38100</xdr:colOff>
      <xdr:row>82</xdr:row>
      <xdr:rowOff>130811</xdr:rowOff>
    </xdr:to>
    <xdr:sp macro="" textlink="">
      <xdr:nvSpPr>
        <xdr:cNvPr id="311" name="楕円 310">
          <a:extLst>
            <a:ext uri="{FF2B5EF4-FFF2-40B4-BE49-F238E27FC236}">
              <a16:creationId xmlns:a16="http://schemas.microsoft.com/office/drawing/2014/main" id="{4CDD6EF1-8D21-4F3F-A656-4234F119715F}"/>
            </a:ext>
          </a:extLst>
        </xdr:cNvPr>
        <xdr:cNvSpPr/>
      </xdr:nvSpPr>
      <xdr:spPr>
        <a:xfrm>
          <a:off x="3746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80011</xdr:rowOff>
    </xdr:from>
    <xdr:to>
      <xdr:col>24</xdr:col>
      <xdr:colOff>63500</xdr:colOff>
      <xdr:row>82</xdr:row>
      <xdr:rowOff>125730</xdr:rowOff>
    </xdr:to>
    <xdr:cxnSp macro="">
      <xdr:nvCxnSpPr>
        <xdr:cNvPr id="312" name="直線コネクタ 311">
          <a:extLst>
            <a:ext uri="{FF2B5EF4-FFF2-40B4-BE49-F238E27FC236}">
              <a16:creationId xmlns:a16="http://schemas.microsoft.com/office/drawing/2014/main" id="{BBC271E2-8EB0-43E8-A321-6ECE9C882E6D}"/>
            </a:ext>
          </a:extLst>
        </xdr:cNvPr>
        <xdr:cNvCxnSpPr/>
      </xdr:nvCxnSpPr>
      <xdr:spPr>
        <a:xfrm>
          <a:off x="3797300" y="141389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153036</xdr:rowOff>
    </xdr:from>
    <xdr:to>
      <xdr:col>15</xdr:col>
      <xdr:colOff>101600</xdr:colOff>
      <xdr:row>82</xdr:row>
      <xdr:rowOff>83186</xdr:rowOff>
    </xdr:to>
    <xdr:sp macro="" textlink="">
      <xdr:nvSpPr>
        <xdr:cNvPr id="313" name="楕円 312">
          <a:extLst>
            <a:ext uri="{FF2B5EF4-FFF2-40B4-BE49-F238E27FC236}">
              <a16:creationId xmlns:a16="http://schemas.microsoft.com/office/drawing/2014/main" id="{34EC6352-740E-4D15-BF18-CE408FE8E4D8}"/>
            </a:ext>
          </a:extLst>
        </xdr:cNvPr>
        <xdr:cNvSpPr/>
      </xdr:nvSpPr>
      <xdr:spPr>
        <a:xfrm>
          <a:off x="2857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32386</xdr:rowOff>
    </xdr:from>
    <xdr:to>
      <xdr:col>19</xdr:col>
      <xdr:colOff>177800</xdr:colOff>
      <xdr:row>82</xdr:row>
      <xdr:rowOff>80011</xdr:rowOff>
    </xdr:to>
    <xdr:cxnSp macro="">
      <xdr:nvCxnSpPr>
        <xdr:cNvPr id="314" name="直線コネクタ 313">
          <a:extLst>
            <a:ext uri="{FF2B5EF4-FFF2-40B4-BE49-F238E27FC236}">
              <a16:creationId xmlns:a16="http://schemas.microsoft.com/office/drawing/2014/main" id="{72858A85-2013-4DFA-BAFA-B823A508692C}"/>
            </a:ext>
          </a:extLst>
        </xdr:cNvPr>
        <xdr:cNvCxnSpPr/>
      </xdr:nvCxnSpPr>
      <xdr:spPr>
        <a:xfrm>
          <a:off x="2908300" y="1409128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128270</xdr:rowOff>
    </xdr:from>
    <xdr:to>
      <xdr:col>10</xdr:col>
      <xdr:colOff>165100</xdr:colOff>
      <xdr:row>82</xdr:row>
      <xdr:rowOff>58420</xdr:rowOff>
    </xdr:to>
    <xdr:sp macro="" textlink="">
      <xdr:nvSpPr>
        <xdr:cNvPr id="315" name="楕円 314">
          <a:extLst>
            <a:ext uri="{FF2B5EF4-FFF2-40B4-BE49-F238E27FC236}">
              <a16:creationId xmlns:a16="http://schemas.microsoft.com/office/drawing/2014/main" id="{0D1F6147-3D12-4742-A445-2C9DCC8FA8E7}"/>
            </a:ext>
          </a:extLst>
        </xdr:cNvPr>
        <xdr:cNvSpPr/>
      </xdr:nvSpPr>
      <xdr:spPr>
        <a:xfrm>
          <a:off x="1968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7620</xdr:rowOff>
    </xdr:from>
    <xdr:to>
      <xdr:col>15</xdr:col>
      <xdr:colOff>50800</xdr:colOff>
      <xdr:row>82</xdr:row>
      <xdr:rowOff>32386</xdr:rowOff>
    </xdr:to>
    <xdr:cxnSp macro="">
      <xdr:nvCxnSpPr>
        <xdr:cNvPr id="316" name="直線コネクタ 315">
          <a:extLst>
            <a:ext uri="{FF2B5EF4-FFF2-40B4-BE49-F238E27FC236}">
              <a16:creationId xmlns:a16="http://schemas.microsoft.com/office/drawing/2014/main" id="{E197E668-69CE-432A-B8E6-38ACB69C95A1}"/>
            </a:ext>
          </a:extLst>
        </xdr:cNvPr>
        <xdr:cNvCxnSpPr/>
      </xdr:nvCxnSpPr>
      <xdr:spPr>
        <a:xfrm>
          <a:off x="2019300" y="140665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82550</xdr:rowOff>
    </xdr:from>
    <xdr:to>
      <xdr:col>6</xdr:col>
      <xdr:colOff>38100</xdr:colOff>
      <xdr:row>82</xdr:row>
      <xdr:rowOff>12700</xdr:rowOff>
    </xdr:to>
    <xdr:sp macro="" textlink="">
      <xdr:nvSpPr>
        <xdr:cNvPr id="317" name="楕円 316">
          <a:extLst>
            <a:ext uri="{FF2B5EF4-FFF2-40B4-BE49-F238E27FC236}">
              <a16:creationId xmlns:a16="http://schemas.microsoft.com/office/drawing/2014/main" id="{218D5E42-35C3-4B10-88EB-F22700E39A96}"/>
            </a:ext>
          </a:extLst>
        </xdr:cNvPr>
        <xdr:cNvSpPr/>
      </xdr:nvSpPr>
      <xdr:spPr>
        <a:xfrm>
          <a:off x="1079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133350</xdr:rowOff>
    </xdr:from>
    <xdr:to>
      <xdr:col>10</xdr:col>
      <xdr:colOff>114300</xdr:colOff>
      <xdr:row>82</xdr:row>
      <xdr:rowOff>7620</xdr:rowOff>
    </xdr:to>
    <xdr:cxnSp macro="">
      <xdr:nvCxnSpPr>
        <xdr:cNvPr id="318" name="直線コネクタ 317">
          <a:extLst>
            <a:ext uri="{FF2B5EF4-FFF2-40B4-BE49-F238E27FC236}">
              <a16:creationId xmlns:a16="http://schemas.microsoft.com/office/drawing/2014/main" id="{A4CBDC39-B5D8-4453-B7F6-04DBBDEA1EBF}"/>
            </a:ext>
          </a:extLst>
        </xdr:cNvPr>
        <xdr:cNvCxnSpPr/>
      </xdr:nvCxnSpPr>
      <xdr:spPr>
        <a:xfrm>
          <a:off x="1130300" y="14020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319" name="n_1aveValue【福祉施設】&#10;有形固定資産減価償却率">
          <a:extLst>
            <a:ext uri="{FF2B5EF4-FFF2-40B4-BE49-F238E27FC236}">
              <a16:creationId xmlns:a16="http://schemas.microsoft.com/office/drawing/2014/main" id="{7C0DD3E7-0588-4202-8597-6AB59240AE26}"/>
            </a:ext>
          </a:extLst>
        </xdr:cNvPr>
        <xdr:cNvSpPr txBox="1"/>
      </xdr:nvSpPr>
      <xdr:spPr>
        <a:xfrm>
          <a:off x="3582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320" name="n_2aveValue【福祉施設】&#10;有形固定資産減価償却率">
          <a:extLst>
            <a:ext uri="{FF2B5EF4-FFF2-40B4-BE49-F238E27FC236}">
              <a16:creationId xmlns:a16="http://schemas.microsoft.com/office/drawing/2014/main" id="{887799D5-9452-4739-AE90-31C9CB1B1D7C}"/>
            </a:ext>
          </a:extLst>
        </xdr:cNvPr>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8272</xdr:rowOff>
    </xdr:from>
    <xdr:ext cx="405111" cy="259045"/>
    <xdr:sp macro="" textlink="">
      <xdr:nvSpPr>
        <xdr:cNvPr id="321" name="n_3aveValue【福祉施設】&#10;有形固定資産減価償却率">
          <a:extLst>
            <a:ext uri="{FF2B5EF4-FFF2-40B4-BE49-F238E27FC236}">
              <a16:creationId xmlns:a16="http://schemas.microsoft.com/office/drawing/2014/main" id="{0C260FA0-DFA2-41DB-AF81-02DC339C7269}"/>
            </a:ext>
          </a:extLst>
        </xdr:cNvPr>
        <xdr:cNvSpPr txBox="1"/>
      </xdr:nvSpPr>
      <xdr:spPr>
        <a:xfrm>
          <a:off x="1816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22" name="n_4aveValue【福祉施設】&#10;有形固定資産減価償却率">
          <a:extLst>
            <a:ext uri="{FF2B5EF4-FFF2-40B4-BE49-F238E27FC236}">
              <a16:creationId xmlns:a16="http://schemas.microsoft.com/office/drawing/2014/main" id="{84A396F7-95B2-4A17-A80F-7A46F030F849}"/>
            </a:ext>
          </a:extLst>
        </xdr:cNvPr>
        <xdr:cNvSpPr txBox="1"/>
      </xdr:nvSpPr>
      <xdr:spPr>
        <a:xfrm>
          <a:off x="927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121938</xdr:rowOff>
    </xdr:from>
    <xdr:ext cx="405111" cy="259045"/>
    <xdr:sp macro="" textlink="">
      <xdr:nvSpPr>
        <xdr:cNvPr id="323" name="n_1mainValue【福祉施設】&#10;有形固定資産減価償却率">
          <a:extLst>
            <a:ext uri="{FF2B5EF4-FFF2-40B4-BE49-F238E27FC236}">
              <a16:creationId xmlns:a16="http://schemas.microsoft.com/office/drawing/2014/main" id="{B1A07417-1F40-4314-A8E2-8A29DF6096B8}"/>
            </a:ext>
          </a:extLst>
        </xdr:cNvPr>
        <xdr:cNvSpPr txBox="1"/>
      </xdr:nvSpPr>
      <xdr:spPr>
        <a:xfrm>
          <a:off x="35820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74313</xdr:rowOff>
    </xdr:from>
    <xdr:ext cx="405111" cy="259045"/>
    <xdr:sp macro="" textlink="">
      <xdr:nvSpPr>
        <xdr:cNvPr id="324" name="n_2mainValue【福祉施設】&#10;有形固定資産減価償却率">
          <a:extLst>
            <a:ext uri="{FF2B5EF4-FFF2-40B4-BE49-F238E27FC236}">
              <a16:creationId xmlns:a16="http://schemas.microsoft.com/office/drawing/2014/main" id="{A856E5AE-6D17-4CAA-B83A-0DE5C4F1677B}"/>
            </a:ext>
          </a:extLst>
        </xdr:cNvPr>
        <xdr:cNvSpPr txBox="1"/>
      </xdr:nvSpPr>
      <xdr:spPr>
        <a:xfrm>
          <a:off x="2705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49547</xdr:rowOff>
    </xdr:from>
    <xdr:ext cx="405111" cy="259045"/>
    <xdr:sp macro="" textlink="">
      <xdr:nvSpPr>
        <xdr:cNvPr id="325" name="n_3mainValue【福祉施設】&#10;有形固定資産減価償却率">
          <a:extLst>
            <a:ext uri="{FF2B5EF4-FFF2-40B4-BE49-F238E27FC236}">
              <a16:creationId xmlns:a16="http://schemas.microsoft.com/office/drawing/2014/main" id="{C375EB33-7689-4169-AEE9-A5D50959CC8E}"/>
            </a:ext>
          </a:extLst>
        </xdr:cNvPr>
        <xdr:cNvSpPr txBox="1"/>
      </xdr:nvSpPr>
      <xdr:spPr>
        <a:xfrm>
          <a:off x="1816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3827</xdr:rowOff>
    </xdr:from>
    <xdr:ext cx="405111" cy="259045"/>
    <xdr:sp macro="" textlink="">
      <xdr:nvSpPr>
        <xdr:cNvPr id="326" name="n_4mainValue【福祉施設】&#10;有形固定資産減価償却率">
          <a:extLst>
            <a:ext uri="{FF2B5EF4-FFF2-40B4-BE49-F238E27FC236}">
              <a16:creationId xmlns:a16="http://schemas.microsoft.com/office/drawing/2014/main" id="{08D227F8-E28E-480B-B54D-4FCDC8BDEBDB}"/>
            </a:ext>
          </a:extLst>
        </xdr:cNvPr>
        <xdr:cNvSpPr txBox="1"/>
      </xdr:nvSpPr>
      <xdr:spPr>
        <a:xfrm>
          <a:off x="927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9756F04A-D873-44D6-A473-9DAD18FE509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D19F941F-37C8-4B65-9556-ED25917E974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0C02359A-634E-4C78-8505-45511D98128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AA53ECBD-20E3-499E-8F9C-73925C23CDB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9CE46F51-3EAF-4B9B-BB6A-16BF6B95701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90ACE0B5-109B-4683-9CD6-4BE1410170C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3FBE51E8-A3D8-4250-B3B2-82C02D4CED1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BBAD4493-AD51-4C39-9FAA-69B63C19977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95254D69-6636-4FED-A8E1-1F5EFB90339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9AACAE11-7E6D-4D5E-8A9A-03E88DC94B9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7" name="直線コネクタ 336">
          <a:extLst>
            <a:ext uri="{FF2B5EF4-FFF2-40B4-BE49-F238E27FC236}">
              <a16:creationId xmlns:a16="http://schemas.microsoft.com/office/drawing/2014/main" id="{19F6409B-4209-4B28-BD6F-1251DD59A5F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8" name="テキスト ボックス 337">
          <a:extLst>
            <a:ext uri="{FF2B5EF4-FFF2-40B4-BE49-F238E27FC236}">
              <a16:creationId xmlns:a16="http://schemas.microsoft.com/office/drawing/2014/main" id="{E7D7C306-5E55-4F4E-AFF3-5109BB72C80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9" name="直線コネクタ 338">
          <a:extLst>
            <a:ext uri="{FF2B5EF4-FFF2-40B4-BE49-F238E27FC236}">
              <a16:creationId xmlns:a16="http://schemas.microsoft.com/office/drawing/2014/main" id="{8125F3DD-D7E7-40BF-8C14-B4AFF2745CE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0" name="テキスト ボックス 339">
          <a:extLst>
            <a:ext uri="{FF2B5EF4-FFF2-40B4-BE49-F238E27FC236}">
              <a16:creationId xmlns:a16="http://schemas.microsoft.com/office/drawing/2014/main" id="{455C7384-A3C3-472D-8435-EB1E226AF7B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1" name="直線コネクタ 340">
          <a:extLst>
            <a:ext uri="{FF2B5EF4-FFF2-40B4-BE49-F238E27FC236}">
              <a16:creationId xmlns:a16="http://schemas.microsoft.com/office/drawing/2014/main" id="{69823853-5CE8-4ED5-B05D-8A4B243CFE7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2" name="テキスト ボックス 341">
          <a:extLst>
            <a:ext uri="{FF2B5EF4-FFF2-40B4-BE49-F238E27FC236}">
              <a16:creationId xmlns:a16="http://schemas.microsoft.com/office/drawing/2014/main" id="{353FB8AD-80EF-4B4B-83B4-68D95244A06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3" name="直線コネクタ 342">
          <a:extLst>
            <a:ext uri="{FF2B5EF4-FFF2-40B4-BE49-F238E27FC236}">
              <a16:creationId xmlns:a16="http://schemas.microsoft.com/office/drawing/2014/main" id="{05FC5653-F58C-4E0D-A291-0D5449BDAF1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4" name="テキスト ボックス 343">
          <a:extLst>
            <a:ext uri="{FF2B5EF4-FFF2-40B4-BE49-F238E27FC236}">
              <a16:creationId xmlns:a16="http://schemas.microsoft.com/office/drawing/2014/main" id="{A5FF34DE-8C7A-4944-B3D8-087FF415FE5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5" name="直線コネクタ 344">
          <a:extLst>
            <a:ext uri="{FF2B5EF4-FFF2-40B4-BE49-F238E27FC236}">
              <a16:creationId xmlns:a16="http://schemas.microsoft.com/office/drawing/2014/main" id="{3CB38BA0-7BA2-4FAF-9970-3FE790C5058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6" name="テキスト ボックス 345">
          <a:extLst>
            <a:ext uri="{FF2B5EF4-FFF2-40B4-BE49-F238E27FC236}">
              <a16:creationId xmlns:a16="http://schemas.microsoft.com/office/drawing/2014/main" id="{6A2170B0-E08D-4DF0-B08F-D9F967028BC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7" name="直線コネクタ 346">
          <a:extLst>
            <a:ext uri="{FF2B5EF4-FFF2-40B4-BE49-F238E27FC236}">
              <a16:creationId xmlns:a16="http://schemas.microsoft.com/office/drawing/2014/main" id="{76AEA151-D8DB-4A25-A389-176FE2C5277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8" name="テキスト ボックス 347">
          <a:extLst>
            <a:ext uri="{FF2B5EF4-FFF2-40B4-BE49-F238E27FC236}">
              <a16:creationId xmlns:a16="http://schemas.microsoft.com/office/drawing/2014/main" id="{07B5FA95-69A9-4F5E-9837-B0D1EB234F5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a:extLst>
            <a:ext uri="{FF2B5EF4-FFF2-40B4-BE49-F238E27FC236}">
              <a16:creationId xmlns:a16="http://schemas.microsoft.com/office/drawing/2014/main" id="{545FFBA4-48B0-41FE-8945-5230F6CDDCE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a:extLst>
            <a:ext uri="{FF2B5EF4-FFF2-40B4-BE49-F238E27FC236}">
              <a16:creationId xmlns:a16="http://schemas.microsoft.com/office/drawing/2014/main" id="{F01615A3-79A2-4F5C-9A72-ECEB4FDC222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a:extLst>
            <a:ext uri="{FF2B5EF4-FFF2-40B4-BE49-F238E27FC236}">
              <a16:creationId xmlns:a16="http://schemas.microsoft.com/office/drawing/2014/main" id="{A320CB27-9BB4-4BB3-9B55-8507B239BCE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352" name="直線コネクタ 351">
          <a:extLst>
            <a:ext uri="{FF2B5EF4-FFF2-40B4-BE49-F238E27FC236}">
              <a16:creationId xmlns:a16="http://schemas.microsoft.com/office/drawing/2014/main" id="{EEDA545B-0FD5-45BD-BABF-C1E2683AFFEF}"/>
            </a:ext>
          </a:extLst>
        </xdr:cNvPr>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353" name="【福祉施設】&#10;一人当たり面積最小値テキスト">
          <a:extLst>
            <a:ext uri="{FF2B5EF4-FFF2-40B4-BE49-F238E27FC236}">
              <a16:creationId xmlns:a16="http://schemas.microsoft.com/office/drawing/2014/main" id="{2451A491-1E36-4D44-BC0D-7926C0240559}"/>
            </a:ext>
          </a:extLst>
        </xdr:cNvPr>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354" name="直線コネクタ 353">
          <a:extLst>
            <a:ext uri="{FF2B5EF4-FFF2-40B4-BE49-F238E27FC236}">
              <a16:creationId xmlns:a16="http://schemas.microsoft.com/office/drawing/2014/main" id="{B56A20EF-C588-44F8-80C9-7E1E620F68FF}"/>
            </a:ext>
          </a:extLst>
        </xdr:cNvPr>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355" name="【福祉施設】&#10;一人当たり面積最大値テキスト">
          <a:extLst>
            <a:ext uri="{FF2B5EF4-FFF2-40B4-BE49-F238E27FC236}">
              <a16:creationId xmlns:a16="http://schemas.microsoft.com/office/drawing/2014/main" id="{9A737456-2DFE-4686-A562-0CA9E2DFC7C1}"/>
            </a:ext>
          </a:extLst>
        </xdr:cNvPr>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356" name="直線コネクタ 355">
          <a:extLst>
            <a:ext uri="{FF2B5EF4-FFF2-40B4-BE49-F238E27FC236}">
              <a16:creationId xmlns:a16="http://schemas.microsoft.com/office/drawing/2014/main" id="{BBF654D6-E9D6-445B-9639-78D63A2FC99F}"/>
            </a:ext>
          </a:extLst>
        </xdr:cNvPr>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31041</xdr:rowOff>
    </xdr:from>
    <xdr:ext cx="469744" cy="259045"/>
    <xdr:sp macro="" textlink="">
      <xdr:nvSpPr>
        <xdr:cNvPr id="357" name="【福祉施設】&#10;一人当たり面積平均値テキスト">
          <a:extLst>
            <a:ext uri="{FF2B5EF4-FFF2-40B4-BE49-F238E27FC236}">
              <a16:creationId xmlns:a16="http://schemas.microsoft.com/office/drawing/2014/main" id="{4BE81EB9-589A-4E7E-862A-21DDC1324A8C}"/>
            </a:ext>
          </a:extLst>
        </xdr:cNvPr>
        <xdr:cNvSpPr txBox="1"/>
      </xdr:nvSpPr>
      <xdr:spPr>
        <a:xfrm>
          <a:off x="10515600" y="1443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358" name="フローチャート: 判断 357">
          <a:extLst>
            <a:ext uri="{FF2B5EF4-FFF2-40B4-BE49-F238E27FC236}">
              <a16:creationId xmlns:a16="http://schemas.microsoft.com/office/drawing/2014/main" id="{A2B2253E-9A5E-43ED-BE67-36379A6C3F09}"/>
            </a:ext>
          </a:extLst>
        </xdr:cNvPr>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359" name="フローチャート: 判断 358">
          <a:extLst>
            <a:ext uri="{FF2B5EF4-FFF2-40B4-BE49-F238E27FC236}">
              <a16:creationId xmlns:a16="http://schemas.microsoft.com/office/drawing/2014/main" id="{E822E675-2FC2-4348-BE12-4521B2FD0509}"/>
            </a:ext>
          </a:extLst>
        </xdr:cNvPr>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360" name="フローチャート: 判断 359">
          <a:extLst>
            <a:ext uri="{FF2B5EF4-FFF2-40B4-BE49-F238E27FC236}">
              <a16:creationId xmlns:a16="http://schemas.microsoft.com/office/drawing/2014/main" id="{6E2B5039-C296-4163-BF38-1ECB5A4A1EA4}"/>
            </a:ext>
          </a:extLst>
        </xdr:cNvPr>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361" name="フローチャート: 判断 360">
          <a:extLst>
            <a:ext uri="{FF2B5EF4-FFF2-40B4-BE49-F238E27FC236}">
              <a16:creationId xmlns:a16="http://schemas.microsoft.com/office/drawing/2014/main" id="{025905AD-4127-4566-AE4A-2757A1FC08E3}"/>
            </a:ext>
          </a:extLst>
        </xdr:cNvPr>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362" name="フローチャート: 判断 361">
          <a:extLst>
            <a:ext uri="{FF2B5EF4-FFF2-40B4-BE49-F238E27FC236}">
              <a16:creationId xmlns:a16="http://schemas.microsoft.com/office/drawing/2014/main" id="{23C081DA-A3FE-4439-8CBD-DEC191437015}"/>
            </a:ext>
          </a:extLst>
        </xdr:cNvPr>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DF64E39-FAAF-4027-A3E9-DB522F4E36C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AE743433-FA90-4D67-B523-6CE74450F9E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7AE4993E-1B99-4E11-A786-8DABDA3C3E1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4D10E94C-D190-45A4-98A0-6FAAE746086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3ABE22EE-2EE4-4098-B889-FEAC54E530E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43906</xdr:rowOff>
    </xdr:from>
    <xdr:to>
      <xdr:col>55</xdr:col>
      <xdr:colOff>50800</xdr:colOff>
      <xdr:row>84</xdr:row>
      <xdr:rowOff>145506</xdr:rowOff>
    </xdr:to>
    <xdr:sp macro="" textlink="">
      <xdr:nvSpPr>
        <xdr:cNvPr id="368" name="楕円 367">
          <a:extLst>
            <a:ext uri="{FF2B5EF4-FFF2-40B4-BE49-F238E27FC236}">
              <a16:creationId xmlns:a16="http://schemas.microsoft.com/office/drawing/2014/main" id="{A47300AF-D7CD-43A6-A499-87D2D8AACEF7}"/>
            </a:ext>
          </a:extLst>
        </xdr:cNvPr>
        <xdr:cNvSpPr/>
      </xdr:nvSpPr>
      <xdr:spPr>
        <a:xfrm>
          <a:off x="10426700" y="144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66783</xdr:rowOff>
    </xdr:from>
    <xdr:ext cx="469744" cy="259045"/>
    <xdr:sp macro="" textlink="">
      <xdr:nvSpPr>
        <xdr:cNvPr id="369" name="【福祉施設】&#10;一人当たり面積該当値テキスト">
          <a:extLst>
            <a:ext uri="{FF2B5EF4-FFF2-40B4-BE49-F238E27FC236}">
              <a16:creationId xmlns:a16="http://schemas.microsoft.com/office/drawing/2014/main" id="{8D86ED72-872C-4C48-B393-E6DA25639A49}"/>
            </a:ext>
          </a:extLst>
        </xdr:cNvPr>
        <xdr:cNvSpPr txBox="1"/>
      </xdr:nvSpPr>
      <xdr:spPr>
        <a:xfrm>
          <a:off x="10515600" y="1429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50437</xdr:rowOff>
    </xdr:from>
    <xdr:to>
      <xdr:col>50</xdr:col>
      <xdr:colOff>165100</xdr:colOff>
      <xdr:row>84</xdr:row>
      <xdr:rowOff>152037</xdr:rowOff>
    </xdr:to>
    <xdr:sp macro="" textlink="">
      <xdr:nvSpPr>
        <xdr:cNvPr id="370" name="楕円 369">
          <a:extLst>
            <a:ext uri="{FF2B5EF4-FFF2-40B4-BE49-F238E27FC236}">
              <a16:creationId xmlns:a16="http://schemas.microsoft.com/office/drawing/2014/main" id="{2646484C-DE2F-49E9-AC2C-6017AF9D69E7}"/>
            </a:ext>
          </a:extLst>
        </xdr:cNvPr>
        <xdr:cNvSpPr/>
      </xdr:nvSpPr>
      <xdr:spPr>
        <a:xfrm>
          <a:off x="9588500" y="1445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94706</xdr:rowOff>
    </xdr:from>
    <xdr:to>
      <xdr:col>55</xdr:col>
      <xdr:colOff>0</xdr:colOff>
      <xdr:row>84</xdr:row>
      <xdr:rowOff>101237</xdr:rowOff>
    </xdr:to>
    <xdr:cxnSp macro="">
      <xdr:nvCxnSpPr>
        <xdr:cNvPr id="371" name="直線コネクタ 370">
          <a:extLst>
            <a:ext uri="{FF2B5EF4-FFF2-40B4-BE49-F238E27FC236}">
              <a16:creationId xmlns:a16="http://schemas.microsoft.com/office/drawing/2014/main" id="{344E1085-5E5E-410D-9E5F-949438A9AF3D}"/>
            </a:ext>
          </a:extLst>
        </xdr:cNvPr>
        <xdr:cNvCxnSpPr/>
      </xdr:nvCxnSpPr>
      <xdr:spPr>
        <a:xfrm flipV="1">
          <a:off x="9639300" y="1449650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56969</xdr:rowOff>
    </xdr:from>
    <xdr:to>
      <xdr:col>46</xdr:col>
      <xdr:colOff>38100</xdr:colOff>
      <xdr:row>84</xdr:row>
      <xdr:rowOff>158569</xdr:rowOff>
    </xdr:to>
    <xdr:sp macro="" textlink="">
      <xdr:nvSpPr>
        <xdr:cNvPr id="372" name="楕円 371">
          <a:extLst>
            <a:ext uri="{FF2B5EF4-FFF2-40B4-BE49-F238E27FC236}">
              <a16:creationId xmlns:a16="http://schemas.microsoft.com/office/drawing/2014/main" id="{4FCF943C-02E2-424E-88EC-25A1DE586454}"/>
            </a:ext>
          </a:extLst>
        </xdr:cNvPr>
        <xdr:cNvSpPr/>
      </xdr:nvSpPr>
      <xdr:spPr>
        <a:xfrm>
          <a:off x="8699500" y="1445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101237</xdr:rowOff>
    </xdr:from>
    <xdr:to>
      <xdr:col>50</xdr:col>
      <xdr:colOff>114300</xdr:colOff>
      <xdr:row>84</xdr:row>
      <xdr:rowOff>107769</xdr:rowOff>
    </xdr:to>
    <xdr:cxnSp macro="">
      <xdr:nvCxnSpPr>
        <xdr:cNvPr id="373" name="直線コネクタ 372">
          <a:extLst>
            <a:ext uri="{FF2B5EF4-FFF2-40B4-BE49-F238E27FC236}">
              <a16:creationId xmlns:a16="http://schemas.microsoft.com/office/drawing/2014/main" id="{0BFDB2EF-32E0-48D5-A141-BD81B00F31AE}"/>
            </a:ext>
          </a:extLst>
        </xdr:cNvPr>
        <xdr:cNvCxnSpPr/>
      </xdr:nvCxnSpPr>
      <xdr:spPr>
        <a:xfrm flipV="1">
          <a:off x="8750300" y="145030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62412</xdr:rowOff>
    </xdr:from>
    <xdr:to>
      <xdr:col>41</xdr:col>
      <xdr:colOff>101600</xdr:colOff>
      <xdr:row>84</xdr:row>
      <xdr:rowOff>164012</xdr:rowOff>
    </xdr:to>
    <xdr:sp macro="" textlink="">
      <xdr:nvSpPr>
        <xdr:cNvPr id="374" name="楕円 373">
          <a:extLst>
            <a:ext uri="{FF2B5EF4-FFF2-40B4-BE49-F238E27FC236}">
              <a16:creationId xmlns:a16="http://schemas.microsoft.com/office/drawing/2014/main" id="{FE954C11-CAED-4CF8-9488-62F488F28705}"/>
            </a:ext>
          </a:extLst>
        </xdr:cNvPr>
        <xdr:cNvSpPr/>
      </xdr:nvSpPr>
      <xdr:spPr>
        <a:xfrm>
          <a:off x="7810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107769</xdr:rowOff>
    </xdr:from>
    <xdr:to>
      <xdr:col>45</xdr:col>
      <xdr:colOff>177800</xdr:colOff>
      <xdr:row>84</xdr:row>
      <xdr:rowOff>113212</xdr:rowOff>
    </xdr:to>
    <xdr:cxnSp macro="">
      <xdr:nvCxnSpPr>
        <xdr:cNvPr id="375" name="直線コネクタ 374">
          <a:extLst>
            <a:ext uri="{FF2B5EF4-FFF2-40B4-BE49-F238E27FC236}">
              <a16:creationId xmlns:a16="http://schemas.microsoft.com/office/drawing/2014/main" id="{8D4EBC0C-8165-410C-A315-293444C15151}"/>
            </a:ext>
          </a:extLst>
        </xdr:cNvPr>
        <xdr:cNvCxnSpPr/>
      </xdr:nvCxnSpPr>
      <xdr:spPr>
        <a:xfrm flipV="1">
          <a:off x="7861300" y="1450956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70031</xdr:rowOff>
    </xdr:from>
    <xdr:to>
      <xdr:col>36</xdr:col>
      <xdr:colOff>165100</xdr:colOff>
      <xdr:row>85</xdr:row>
      <xdr:rowOff>181</xdr:rowOff>
    </xdr:to>
    <xdr:sp macro="" textlink="">
      <xdr:nvSpPr>
        <xdr:cNvPr id="376" name="楕円 375">
          <a:extLst>
            <a:ext uri="{FF2B5EF4-FFF2-40B4-BE49-F238E27FC236}">
              <a16:creationId xmlns:a16="http://schemas.microsoft.com/office/drawing/2014/main" id="{9BE0C973-951E-4AF9-AB71-1AE608AA5EFE}"/>
            </a:ext>
          </a:extLst>
        </xdr:cNvPr>
        <xdr:cNvSpPr/>
      </xdr:nvSpPr>
      <xdr:spPr>
        <a:xfrm>
          <a:off x="6921500" y="1447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113212</xdr:rowOff>
    </xdr:from>
    <xdr:to>
      <xdr:col>41</xdr:col>
      <xdr:colOff>50800</xdr:colOff>
      <xdr:row>84</xdr:row>
      <xdr:rowOff>120831</xdr:rowOff>
    </xdr:to>
    <xdr:cxnSp macro="">
      <xdr:nvCxnSpPr>
        <xdr:cNvPr id="377" name="直線コネクタ 376">
          <a:extLst>
            <a:ext uri="{FF2B5EF4-FFF2-40B4-BE49-F238E27FC236}">
              <a16:creationId xmlns:a16="http://schemas.microsoft.com/office/drawing/2014/main" id="{01C61D98-4E2B-4DFC-98C1-042A8C9E6EFB}"/>
            </a:ext>
          </a:extLst>
        </xdr:cNvPr>
        <xdr:cNvCxnSpPr/>
      </xdr:nvCxnSpPr>
      <xdr:spPr>
        <a:xfrm flipV="1">
          <a:off x="6972300" y="14515012"/>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110870</xdr:rowOff>
    </xdr:from>
    <xdr:ext cx="469744" cy="259045"/>
    <xdr:sp macro="" textlink="">
      <xdr:nvSpPr>
        <xdr:cNvPr id="378" name="n_1aveValue【福祉施設】&#10;一人当たり面積">
          <a:extLst>
            <a:ext uri="{FF2B5EF4-FFF2-40B4-BE49-F238E27FC236}">
              <a16:creationId xmlns:a16="http://schemas.microsoft.com/office/drawing/2014/main" id="{24179F59-AF0D-4395-9E39-488B71F9FC45}"/>
            </a:ext>
          </a:extLst>
        </xdr:cNvPr>
        <xdr:cNvSpPr txBox="1"/>
      </xdr:nvSpPr>
      <xdr:spPr>
        <a:xfrm>
          <a:off x="9391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133729</xdr:rowOff>
    </xdr:from>
    <xdr:ext cx="469744" cy="259045"/>
    <xdr:sp macro="" textlink="">
      <xdr:nvSpPr>
        <xdr:cNvPr id="379" name="n_2aveValue【福祉施設】&#10;一人当たり面積">
          <a:extLst>
            <a:ext uri="{FF2B5EF4-FFF2-40B4-BE49-F238E27FC236}">
              <a16:creationId xmlns:a16="http://schemas.microsoft.com/office/drawing/2014/main" id="{5C0B2736-EF10-4D60-BBCC-CB282647B717}"/>
            </a:ext>
          </a:extLst>
        </xdr:cNvPr>
        <xdr:cNvSpPr txBox="1"/>
      </xdr:nvSpPr>
      <xdr:spPr>
        <a:xfrm>
          <a:off x="8515427" y="141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160945</xdr:rowOff>
    </xdr:from>
    <xdr:ext cx="469744" cy="259045"/>
    <xdr:sp macro="" textlink="">
      <xdr:nvSpPr>
        <xdr:cNvPr id="380" name="n_3aveValue【福祉施設】&#10;一人当たり面積">
          <a:extLst>
            <a:ext uri="{FF2B5EF4-FFF2-40B4-BE49-F238E27FC236}">
              <a16:creationId xmlns:a16="http://schemas.microsoft.com/office/drawing/2014/main" id="{20BAB838-90B4-4822-8DDC-6FAFF30E3784}"/>
            </a:ext>
          </a:extLst>
        </xdr:cNvPr>
        <xdr:cNvSpPr txBox="1"/>
      </xdr:nvSpPr>
      <xdr:spPr>
        <a:xfrm>
          <a:off x="7626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168201</xdr:rowOff>
    </xdr:from>
    <xdr:ext cx="469744" cy="259045"/>
    <xdr:sp macro="" textlink="">
      <xdr:nvSpPr>
        <xdr:cNvPr id="381" name="n_4aveValue【福祉施設】&#10;一人当たり面積">
          <a:extLst>
            <a:ext uri="{FF2B5EF4-FFF2-40B4-BE49-F238E27FC236}">
              <a16:creationId xmlns:a16="http://schemas.microsoft.com/office/drawing/2014/main" id="{A01D7EB8-3930-4600-93E5-AE065D9BF96E}"/>
            </a:ext>
          </a:extLst>
        </xdr:cNvPr>
        <xdr:cNvSpPr txBox="1"/>
      </xdr:nvSpPr>
      <xdr:spPr>
        <a:xfrm>
          <a:off x="6737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143164</xdr:rowOff>
    </xdr:from>
    <xdr:ext cx="469744" cy="259045"/>
    <xdr:sp macro="" textlink="">
      <xdr:nvSpPr>
        <xdr:cNvPr id="382" name="n_1mainValue【福祉施設】&#10;一人当たり面積">
          <a:extLst>
            <a:ext uri="{FF2B5EF4-FFF2-40B4-BE49-F238E27FC236}">
              <a16:creationId xmlns:a16="http://schemas.microsoft.com/office/drawing/2014/main" id="{056347D6-438B-4261-B5A2-05715282C8D5}"/>
            </a:ext>
          </a:extLst>
        </xdr:cNvPr>
        <xdr:cNvSpPr txBox="1"/>
      </xdr:nvSpPr>
      <xdr:spPr>
        <a:xfrm>
          <a:off x="9391727" y="1454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149696</xdr:rowOff>
    </xdr:from>
    <xdr:ext cx="469744" cy="259045"/>
    <xdr:sp macro="" textlink="">
      <xdr:nvSpPr>
        <xdr:cNvPr id="383" name="n_2mainValue【福祉施設】&#10;一人当たり面積">
          <a:extLst>
            <a:ext uri="{FF2B5EF4-FFF2-40B4-BE49-F238E27FC236}">
              <a16:creationId xmlns:a16="http://schemas.microsoft.com/office/drawing/2014/main" id="{4F88B238-9ECF-4886-8C07-92948967A880}"/>
            </a:ext>
          </a:extLst>
        </xdr:cNvPr>
        <xdr:cNvSpPr txBox="1"/>
      </xdr:nvSpPr>
      <xdr:spPr>
        <a:xfrm>
          <a:off x="8515427" y="1455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155139</xdr:rowOff>
    </xdr:from>
    <xdr:ext cx="469744" cy="259045"/>
    <xdr:sp macro="" textlink="">
      <xdr:nvSpPr>
        <xdr:cNvPr id="384" name="n_3mainValue【福祉施設】&#10;一人当たり面積">
          <a:extLst>
            <a:ext uri="{FF2B5EF4-FFF2-40B4-BE49-F238E27FC236}">
              <a16:creationId xmlns:a16="http://schemas.microsoft.com/office/drawing/2014/main" id="{D62E89DC-9D51-4E18-945C-AC41E4F81118}"/>
            </a:ext>
          </a:extLst>
        </xdr:cNvPr>
        <xdr:cNvSpPr txBox="1"/>
      </xdr:nvSpPr>
      <xdr:spPr>
        <a:xfrm>
          <a:off x="7626427" y="145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16708</xdr:rowOff>
    </xdr:from>
    <xdr:ext cx="469744" cy="259045"/>
    <xdr:sp macro="" textlink="">
      <xdr:nvSpPr>
        <xdr:cNvPr id="385" name="n_4mainValue【福祉施設】&#10;一人当たり面積">
          <a:extLst>
            <a:ext uri="{FF2B5EF4-FFF2-40B4-BE49-F238E27FC236}">
              <a16:creationId xmlns:a16="http://schemas.microsoft.com/office/drawing/2014/main" id="{B106E40A-21F4-44BD-97E2-CB0FC6E04890}"/>
            </a:ext>
          </a:extLst>
        </xdr:cNvPr>
        <xdr:cNvSpPr txBox="1"/>
      </xdr:nvSpPr>
      <xdr:spPr>
        <a:xfrm>
          <a:off x="6737427" y="1424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a:extLst>
            <a:ext uri="{FF2B5EF4-FFF2-40B4-BE49-F238E27FC236}">
              <a16:creationId xmlns:a16="http://schemas.microsoft.com/office/drawing/2014/main" id="{BD0B0CFA-F346-419C-8A8A-B6564265028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a:extLst>
            <a:ext uri="{FF2B5EF4-FFF2-40B4-BE49-F238E27FC236}">
              <a16:creationId xmlns:a16="http://schemas.microsoft.com/office/drawing/2014/main" id="{58B732B2-C546-4CC9-A9AD-7363A405846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a:extLst>
            <a:ext uri="{FF2B5EF4-FFF2-40B4-BE49-F238E27FC236}">
              <a16:creationId xmlns:a16="http://schemas.microsoft.com/office/drawing/2014/main" id="{666A5337-80E9-49AA-933C-AA6872245DE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a:extLst>
            <a:ext uri="{FF2B5EF4-FFF2-40B4-BE49-F238E27FC236}">
              <a16:creationId xmlns:a16="http://schemas.microsoft.com/office/drawing/2014/main" id="{2FBF2402-3E46-4FB9-BFE0-2055D8C56E9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a:extLst>
            <a:ext uri="{FF2B5EF4-FFF2-40B4-BE49-F238E27FC236}">
              <a16:creationId xmlns:a16="http://schemas.microsoft.com/office/drawing/2014/main" id="{E6DCE9E1-2CC4-4E12-A901-8CF4D564B0F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a:extLst>
            <a:ext uri="{FF2B5EF4-FFF2-40B4-BE49-F238E27FC236}">
              <a16:creationId xmlns:a16="http://schemas.microsoft.com/office/drawing/2014/main" id="{4CFBA37A-EA71-45F5-AAFD-0A29A34BB11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a:extLst>
            <a:ext uri="{FF2B5EF4-FFF2-40B4-BE49-F238E27FC236}">
              <a16:creationId xmlns:a16="http://schemas.microsoft.com/office/drawing/2014/main" id="{F024E23D-DEF2-4363-82C3-DCEA4C82B4B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a:extLst>
            <a:ext uri="{FF2B5EF4-FFF2-40B4-BE49-F238E27FC236}">
              <a16:creationId xmlns:a16="http://schemas.microsoft.com/office/drawing/2014/main" id="{A7DA8D38-2D62-4AB2-B89D-3CE6DCC4CA5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4" name="正方形/長方形 393">
          <a:extLst>
            <a:ext uri="{FF2B5EF4-FFF2-40B4-BE49-F238E27FC236}">
              <a16:creationId xmlns:a16="http://schemas.microsoft.com/office/drawing/2014/main" id="{5CC5966F-8C75-4DAB-AA11-1C6DCB4E2A8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5" name="正方形/長方形 394">
          <a:extLst>
            <a:ext uri="{FF2B5EF4-FFF2-40B4-BE49-F238E27FC236}">
              <a16:creationId xmlns:a16="http://schemas.microsoft.com/office/drawing/2014/main" id="{063D384F-9BC3-4457-9048-B1DFF64F199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6" name="正方形/長方形 395">
          <a:extLst>
            <a:ext uri="{FF2B5EF4-FFF2-40B4-BE49-F238E27FC236}">
              <a16:creationId xmlns:a16="http://schemas.microsoft.com/office/drawing/2014/main" id="{5E722A33-0C4C-4E3F-9F4B-E54AC7A9C84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7" name="正方形/長方形 396">
          <a:extLst>
            <a:ext uri="{FF2B5EF4-FFF2-40B4-BE49-F238E27FC236}">
              <a16:creationId xmlns:a16="http://schemas.microsoft.com/office/drawing/2014/main" id="{4474E831-B00F-4234-83F4-3FA1A10F495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8" name="正方形/長方形 397">
          <a:extLst>
            <a:ext uri="{FF2B5EF4-FFF2-40B4-BE49-F238E27FC236}">
              <a16:creationId xmlns:a16="http://schemas.microsoft.com/office/drawing/2014/main" id="{4D237CD1-8642-4FD2-A273-AC810DC2820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9" name="正方形/長方形 398">
          <a:extLst>
            <a:ext uri="{FF2B5EF4-FFF2-40B4-BE49-F238E27FC236}">
              <a16:creationId xmlns:a16="http://schemas.microsoft.com/office/drawing/2014/main" id="{D28528F0-5892-4390-88F8-C6D14E0E43C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0" name="正方形/長方形 399">
          <a:extLst>
            <a:ext uri="{FF2B5EF4-FFF2-40B4-BE49-F238E27FC236}">
              <a16:creationId xmlns:a16="http://schemas.microsoft.com/office/drawing/2014/main" id="{B3231B5B-9F8C-409A-A6B4-7B48F130083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1" name="正方形/長方形 400">
          <a:extLst>
            <a:ext uri="{FF2B5EF4-FFF2-40B4-BE49-F238E27FC236}">
              <a16:creationId xmlns:a16="http://schemas.microsoft.com/office/drawing/2014/main" id="{99BAB70B-BD0D-4F0B-866E-B7E42C0D8E0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2" name="正方形/長方形 401">
          <a:extLst>
            <a:ext uri="{FF2B5EF4-FFF2-40B4-BE49-F238E27FC236}">
              <a16:creationId xmlns:a16="http://schemas.microsoft.com/office/drawing/2014/main" id="{04C42AF0-F2D9-446B-BD8C-B8AFC3D68D1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3" name="正方形/長方形 402">
          <a:extLst>
            <a:ext uri="{FF2B5EF4-FFF2-40B4-BE49-F238E27FC236}">
              <a16:creationId xmlns:a16="http://schemas.microsoft.com/office/drawing/2014/main" id="{98663490-ADC0-4CEE-B024-FB7662CA473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4" name="正方形/長方形 403">
          <a:extLst>
            <a:ext uri="{FF2B5EF4-FFF2-40B4-BE49-F238E27FC236}">
              <a16:creationId xmlns:a16="http://schemas.microsoft.com/office/drawing/2014/main" id="{08C79AC5-A3E5-41D5-A313-952FA48F09B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5" name="正方形/長方形 404">
          <a:extLst>
            <a:ext uri="{FF2B5EF4-FFF2-40B4-BE49-F238E27FC236}">
              <a16:creationId xmlns:a16="http://schemas.microsoft.com/office/drawing/2014/main" id="{4EE5290A-EE7B-4C67-B135-5CB4D0AC870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6" name="正方形/長方形 405">
          <a:extLst>
            <a:ext uri="{FF2B5EF4-FFF2-40B4-BE49-F238E27FC236}">
              <a16:creationId xmlns:a16="http://schemas.microsoft.com/office/drawing/2014/main" id="{67D42699-FDBD-4D9B-AF54-3F091982FF7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7" name="正方形/長方形 406">
          <a:extLst>
            <a:ext uri="{FF2B5EF4-FFF2-40B4-BE49-F238E27FC236}">
              <a16:creationId xmlns:a16="http://schemas.microsoft.com/office/drawing/2014/main" id="{558A99EC-5FCD-47A2-A548-934B8004B24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8" name="正方形/長方形 407">
          <a:extLst>
            <a:ext uri="{FF2B5EF4-FFF2-40B4-BE49-F238E27FC236}">
              <a16:creationId xmlns:a16="http://schemas.microsoft.com/office/drawing/2014/main" id="{4F5ECD0F-08CD-4539-9476-831CA619D46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9" name="正方形/長方形 408">
          <a:extLst>
            <a:ext uri="{FF2B5EF4-FFF2-40B4-BE49-F238E27FC236}">
              <a16:creationId xmlns:a16="http://schemas.microsoft.com/office/drawing/2014/main" id="{DBBD4CB2-A689-4499-8CBE-23CA2BBA54D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0" name="テキスト ボックス 409">
          <a:extLst>
            <a:ext uri="{FF2B5EF4-FFF2-40B4-BE49-F238E27FC236}">
              <a16:creationId xmlns:a16="http://schemas.microsoft.com/office/drawing/2014/main" id="{22E0E07B-E08C-4E08-9FC9-9F0A9DE1DE1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1" name="直線コネクタ 410">
          <a:extLst>
            <a:ext uri="{FF2B5EF4-FFF2-40B4-BE49-F238E27FC236}">
              <a16:creationId xmlns:a16="http://schemas.microsoft.com/office/drawing/2014/main" id="{D05040C5-8DA3-4D5C-8C3A-71353C82671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2" name="テキスト ボックス 411">
          <a:extLst>
            <a:ext uri="{FF2B5EF4-FFF2-40B4-BE49-F238E27FC236}">
              <a16:creationId xmlns:a16="http://schemas.microsoft.com/office/drawing/2014/main" id="{782BE84C-9F4F-41D8-99D1-3D4E4015069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3" name="直線コネクタ 412">
          <a:extLst>
            <a:ext uri="{FF2B5EF4-FFF2-40B4-BE49-F238E27FC236}">
              <a16:creationId xmlns:a16="http://schemas.microsoft.com/office/drawing/2014/main" id="{C60A1F67-F574-4AF3-8CBB-52EFA7E16D5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4" name="テキスト ボックス 413">
          <a:extLst>
            <a:ext uri="{FF2B5EF4-FFF2-40B4-BE49-F238E27FC236}">
              <a16:creationId xmlns:a16="http://schemas.microsoft.com/office/drawing/2014/main" id="{EA417BD4-2E9B-4DF9-BB02-1634D6EE6DF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5" name="直線コネクタ 414">
          <a:extLst>
            <a:ext uri="{FF2B5EF4-FFF2-40B4-BE49-F238E27FC236}">
              <a16:creationId xmlns:a16="http://schemas.microsoft.com/office/drawing/2014/main" id="{22AFA0E3-B418-4CC4-A6E2-CEFE7AB2755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6" name="テキスト ボックス 415">
          <a:extLst>
            <a:ext uri="{FF2B5EF4-FFF2-40B4-BE49-F238E27FC236}">
              <a16:creationId xmlns:a16="http://schemas.microsoft.com/office/drawing/2014/main" id="{0EC173EE-FF37-4AE7-8ECE-A07E5C3989E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7" name="直線コネクタ 416">
          <a:extLst>
            <a:ext uri="{FF2B5EF4-FFF2-40B4-BE49-F238E27FC236}">
              <a16:creationId xmlns:a16="http://schemas.microsoft.com/office/drawing/2014/main" id="{EA64E664-964C-4D0A-9792-F55191BC86C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8" name="テキスト ボックス 417">
          <a:extLst>
            <a:ext uri="{FF2B5EF4-FFF2-40B4-BE49-F238E27FC236}">
              <a16:creationId xmlns:a16="http://schemas.microsoft.com/office/drawing/2014/main" id="{E79CC44A-F8A6-4148-A4E6-22AE3D67ED3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9" name="直線コネクタ 418">
          <a:extLst>
            <a:ext uri="{FF2B5EF4-FFF2-40B4-BE49-F238E27FC236}">
              <a16:creationId xmlns:a16="http://schemas.microsoft.com/office/drawing/2014/main" id="{F2AAD0FE-A556-49A8-B562-0D8D23629C0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0" name="テキスト ボックス 419">
          <a:extLst>
            <a:ext uri="{FF2B5EF4-FFF2-40B4-BE49-F238E27FC236}">
              <a16:creationId xmlns:a16="http://schemas.microsoft.com/office/drawing/2014/main" id="{AC049B43-FCCA-4C41-BF02-C70ADD23FC0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1" name="直線コネクタ 420">
          <a:extLst>
            <a:ext uri="{FF2B5EF4-FFF2-40B4-BE49-F238E27FC236}">
              <a16:creationId xmlns:a16="http://schemas.microsoft.com/office/drawing/2014/main" id="{87C1FD4B-C4D6-41D5-881A-0CCE53920FB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2" name="テキスト ボックス 421">
          <a:extLst>
            <a:ext uri="{FF2B5EF4-FFF2-40B4-BE49-F238E27FC236}">
              <a16:creationId xmlns:a16="http://schemas.microsoft.com/office/drawing/2014/main" id="{E18B8BF1-19B2-43A5-AAF7-BF0CEA4C1B4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9E5BCA88-C944-4201-B4A6-B4BFF4F7702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4" name="テキスト ボックス 423">
          <a:extLst>
            <a:ext uri="{FF2B5EF4-FFF2-40B4-BE49-F238E27FC236}">
              <a16:creationId xmlns:a16="http://schemas.microsoft.com/office/drawing/2014/main" id="{F03C48CF-6D6D-4347-B328-C432CEDC29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5" name="【一般廃棄物処理施設】&#10;有形固定資産減価償却率グラフ枠">
          <a:extLst>
            <a:ext uri="{FF2B5EF4-FFF2-40B4-BE49-F238E27FC236}">
              <a16:creationId xmlns:a16="http://schemas.microsoft.com/office/drawing/2014/main" id="{69A31C68-A437-4112-B4F3-4A20AAB62C5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426" name="直線コネクタ 425">
          <a:extLst>
            <a:ext uri="{FF2B5EF4-FFF2-40B4-BE49-F238E27FC236}">
              <a16:creationId xmlns:a16="http://schemas.microsoft.com/office/drawing/2014/main" id="{C2837C67-A46D-4D03-B907-3E04FEAADCB2}"/>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7" name="【一般廃棄物処理施設】&#10;有形固定資産減価償却率最小値テキスト">
          <a:extLst>
            <a:ext uri="{FF2B5EF4-FFF2-40B4-BE49-F238E27FC236}">
              <a16:creationId xmlns:a16="http://schemas.microsoft.com/office/drawing/2014/main" id="{B51381DB-C08C-4426-899B-7EA8AA30835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8" name="直線コネクタ 427">
          <a:extLst>
            <a:ext uri="{FF2B5EF4-FFF2-40B4-BE49-F238E27FC236}">
              <a16:creationId xmlns:a16="http://schemas.microsoft.com/office/drawing/2014/main" id="{39CAC649-53A2-495E-BD66-B2BE9E3D013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429" name="【一般廃棄物処理施設】&#10;有形固定資産減価償却率最大値テキスト">
          <a:extLst>
            <a:ext uri="{FF2B5EF4-FFF2-40B4-BE49-F238E27FC236}">
              <a16:creationId xmlns:a16="http://schemas.microsoft.com/office/drawing/2014/main" id="{53EFEF89-1138-4AD8-88C8-07B5D1B7FEE0}"/>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430" name="直線コネクタ 429">
          <a:extLst>
            <a:ext uri="{FF2B5EF4-FFF2-40B4-BE49-F238E27FC236}">
              <a16:creationId xmlns:a16="http://schemas.microsoft.com/office/drawing/2014/main" id="{F1E01945-0643-484F-A8CB-8A0708A3BD4B}"/>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97172</xdr:rowOff>
    </xdr:from>
    <xdr:ext cx="405111" cy="259045"/>
    <xdr:sp macro="" textlink="">
      <xdr:nvSpPr>
        <xdr:cNvPr id="431" name="【一般廃棄物処理施設】&#10;有形固定資産減価償却率平均値テキスト">
          <a:extLst>
            <a:ext uri="{FF2B5EF4-FFF2-40B4-BE49-F238E27FC236}">
              <a16:creationId xmlns:a16="http://schemas.microsoft.com/office/drawing/2014/main" id="{26D09555-A454-4662-B764-BFDB1B975611}"/>
            </a:ext>
          </a:extLst>
        </xdr:cNvPr>
        <xdr:cNvSpPr txBox="1"/>
      </xdr:nvSpPr>
      <xdr:spPr>
        <a:xfrm>
          <a:off x="16357600" y="644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432" name="フローチャート: 判断 431">
          <a:extLst>
            <a:ext uri="{FF2B5EF4-FFF2-40B4-BE49-F238E27FC236}">
              <a16:creationId xmlns:a16="http://schemas.microsoft.com/office/drawing/2014/main" id="{3E10A0FB-4BAB-4A80-B19B-6C9338A2C6F5}"/>
            </a:ext>
          </a:extLst>
        </xdr:cNvPr>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433" name="フローチャート: 判断 432">
          <a:extLst>
            <a:ext uri="{FF2B5EF4-FFF2-40B4-BE49-F238E27FC236}">
              <a16:creationId xmlns:a16="http://schemas.microsoft.com/office/drawing/2014/main" id="{9DCC375C-47CC-486A-B99D-00CA573054D3}"/>
            </a:ext>
          </a:extLst>
        </xdr:cNvPr>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434" name="フローチャート: 判断 433">
          <a:extLst>
            <a:ext uri="{FF2B5EF4-FFF2-40B4-BE49-F238E27FC236}">
              <a16:creationId xmlns:a16="http://schemas.microsoft.com/office/drawing/2014/main" id="{A293AB70-22E9-4E23-B8EA-F543C81C5DB6}"/>
            </a:ext>
          </a:extLst>
        </xdr:cNvPr>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135890</xdr:rowOff>
    </xdr:from>
    <xdr:to>
      <xdr:col>72</xdr:col>
      <xdr:colOff>38100</xdr:colOff>
      <xdr:row>38</xdr:row>
      <xdr:rowOff>66040</xdr:rowOff>
    </xdr:to>
    <xdr:sp macro="" textlink="">
      <xdr:nvSpPr>
        <xdr:cNvPr id="435" name="フローチャート: 判断 434">
          <a:extLst>
            <a:ext uri="{FF2B5EF4-FFF2-40B4-BE49-F238E27FC236}">
              <a16:creationId xmlns:a16="http://schemas.microsoft.com/office/drawing/2014/main" id="{41466EE5-1005-4D98-8A1A-C9C691096206}"/>
            </a:ext>
          </a:extLst>
        </xdr:cNvPr>
        <xdr:cNvSpPr/>
      </xdr:nvSpPr>
      <xdr:spPr>
        <a:xfrm>
          <a:off x="1365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132080</xdr:rowOff>
    </xdr:from>
    <xdr:to>
      <xdr:col>67</xdr:col>
      <xdr:colOff>101600</xdr:colOff>
      <xdr:row>38</xdr:row>
      <xdr:rowOff>62230</xdr:rowOff>
    </xdr:to>
    <xdr:sp macro="" textlink="">
      <xdr:nvSpPr>
        <xdr:cNvPr id="436" name="フローチャート: 判断 435">
          <a:extLst>
            <a:ext uri="{FF2B5EF4-FFF2-40B4-BE49-F238E27FC236}">
              <a16:creationId xmlns:a16="http://schemas.microsoft.com/office/drawing/2014/main" id="{3CD26880-ECC1-4885-8EB9-FEF0BD54EA3A}"/>
            </a:ext>
          </a:extLst>
        </xdr:cNvPr>
        <xdr:cNvSpPr/>
      </xdr:nvSpPr>
      <xdr:spPr>
        <a:xfrm>
          <a:off x="12763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F1917BF8-0474-4636-B81E-8694D07DEBA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85147ADE-A11B-4951-9458-BEB6DAB2702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AE352F07-14C3-4C76-9F1C-3C10CDD9C09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4396CE7B-B7C5-4E7C-9DBF-E55F68A074B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267CA6B0-6364-4963-AC38-E450759B68C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114935</xdr:rowOff>
    </xdr:from>
    <xdr:to>
      <xdr:col>85</xdr:col>
      <xdr:colOff>177800</xdr:colOff>
      <xdr:row>38</xdr:row>
      <xdr:rowOff>45085</xdr:rowOff>
    </xdr:to>
    <xdr:sp macro="" textlink="">
      <xdr:nvSpPr>
        <xdr:cNvPr id="442" name="楕円 441">
          <a:extLst>
            <a:ext uri="{FF2B5EF4-FFF2-40B4-BE49-F238E27FC236}">
              <a16:creationId xmlns:a16="http://schemas.microsoft.com/office/drawing/2014/main" id="{AD9B4E3C-29FA-43A1-80F8-42954281EAEC}"/>
            </a:ext>
          </a:extLst>
        </xdr:cNvPr>
        <xdr:cNvSpPr/>
      </xdr:nvSpPr>
      <xdr:spPr>
        <a:xfrm>
          <a:off x="162687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137812</xdr:rowOff>
    </xdr:from>
    <xdr:ext cx="405111" cy="259045"/>
    <xdr:sp macro="" textlink="">
      <xdr:nvSpPr>
        <xdr:cNvPr id="443" name="【一般廃棄物処理施設】&#10;有形固定資産減価償却率該当値テキスト">
          <a:extLst>
            <a:ext uri="{FF2B5EF4-FFF2-40B4-BE49-F238E27FC236}">
              <a16:creationId xmlns:a16="http://schemas.microsoft.com/office/drawing/2014/main" id="{CE4DB2A6-2EEA-49B3-B386-C7CDF9DACEC6}"/>
            </a:ext>
          </a:extLst>
        </xdr:cNvPr>
        <xdr:cNvSpPr txBox="1"/>
      </xdr:nvSpPr>
      <xdr:spPr>
        <a:xfrm>
          <a:off x="16357600"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67310</xdr:rowOff>
    </xdr:from>
    <xdr:to>
      <xdr:col>81</xdr:col>
      <xdr:colOff>101600</xdr:colOff>
      <xdr:row>39</xdr:row>
      <xdr:rowOff>168910</xdr:rowOff>
    </xdr:to>
    <xdr:sp macro="" textlink="">
      <xdr:nvSpPr>
        <xdr:cNvPr id="444" name="楕円 443">
          <a:extLst>
            <a:ext uri="{FF2B5EF4-FFF2-40B4-BE49-F238E27FC236}">
              <a16:creationId xmlns:a16="http://schemas.microsoft.com/office/drawing/2014/main" id="{4C2939B7-EC4F-4D66-9A0D-808956E1624E}"/>
            </a:ext>
          </a:extLst>
        </xdr:cNvPr>
        <xdr:cNvSpPr/>
      </xdr:nvSpPr>
      <xdr:spPr>
        <a:xfrm>
          <a:off x="15430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165735</xdr:rowOff>
    </xdr:from>
    <xdr:to>
      <xdr:col>85</xdr:col>
      <xdr:colOff>127000</xdr:colOff>
      <xdr:row>39</xdr:row>
      <xdr:rowOff>118110</xdr:rowOff>
    </xdr:to>
    <xdr:cxnSp macro="">
      <xdr:nvCxnSpPr>
        <xdr:cNvPr id="445" name="直線コネクタ 444">
          <a:extLst>
            <a:ext uri="{FF2B5EF4-FFF2-40B4-BE49-F238E27FC236}">
              <a16:creationId xmlns:a16="http://schemas.microsoft.com/office/drawing/2014/main" id="{6EDC7FB4-E1E5-47FF-B5C5-C53A38593108}"/>
            </a:ext>
          </a:extLst>
        </xdr:cNvPr>
        <xdr:cNvCxnSpPr/>
      </xdr:nvCxnSpPr>
      <xdr:spPr>
        <a:xfrm flipV="1">
          <a:off x="15481300" y="6509385"/>
          <a:ext cx="8382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4445</xdr:rowOff>
    </xdr:from>
    <xdr:to>
      <xdr:col>76</xdr:col>
      <xdr:colOff>165100</xdr:colOff>
      <xdr:row>41</xdr:row>
      <xdr:rowOff>106045</xdr:rowOff>
    </xdr:to>
    <xdr:sp macro="" textlink="">
      <xdr:nvSpPr>
        <xdr:cNvPr id="446" name="楕円 445">
          <a:extLst>
            <a:ext uri="{FF2B5EF4-FFF2-40B4-BE49-F238E27FC236}">
              <a16:creationId xmlns:a16="http://schemas.microsoft.com/office/drawing/2014/main" id="{1CDF12D5-8C06-4EF6-849C-C988D2EE4E3D}"/>
            </a:ext>
          </a:extLst>
        </xdr:cNvPr>
        <xdr:cNvSpPr/>
      </xdr:nvSpPr>
      <xdr:spPr>
        <a:xfrm>
          <a:off x="145415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118110</xdr:rowOff>
    </xdr:from>
    <xdr:to>
      <xdr:col>81</xdr:col>
      <xdr:colOff>50800</xdr:colOff>
      <xdr:row>41</xdr:row>
      <xdr:rowOff>55245</xdr:rowOff>
    </xdr:to>
    <xdr:cxnSp macro="">
      <xdr:nvCxnSpPr>
        <xdr:cNvPr id="447" name="直線コネクタ 446">
          <a:extLst>
            <a:ext uri="{FF2B5EF4-FFF2-40B4-BE49-F238E27FC236}">
              <a16:creationId xmlns:a16="http://schemas.microsoft.com/office/drawing/2014/main" id="{10A027EE-16EB-471C-B8E4-8952A8E52595}"/>
            </a:ext>
          </a:extLst>
        </xdr:cNvPr>
        <xdr:cNvCxnSpPr/>
      </xdr:nvCxnSpPr>
      <xdr:spPr>
        <a:xfrm flipV="1">
          <a:off x="14592300" y="6804660"/>
          <a:ext cx="8890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141605</xdr:rowOff>
    </xdr:from>
    <xdr:to>
      <xdr:col>72</xdr:col>
      <xdr:colOff>38100</xdr:colOff>
      <xdr:row>41</xdr:row>
      <xdr:rowOff>71755</xdr:rowOff>
    </xdr:to>
    <xdr:sp macro="" textlink="">
      <xdr:nvSpPr>
        <xdr:cNvPr id="448" name="楕円 447">
          <a:extLst>
            <a:ext uri="{FF2B5EF4-FFF2-40B4-BE49-F238E27FC236}">
              <a16:creationId xmlns:a16="http://schemas.microsoft.com/office/drawing/2014/main" id="{BB452001-8DB9-41C9-996B-A4390C2BB36F}"/>
            </a:ext>
          </a:extLst>
        </xdr:cNvPr>
        <xdr:cNvSpPr/>
      </xdr:nvSpPr>
      <xdr:spPr>
        <a:xfrm>
          <a:off x="136525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20955</xdr:rowOff>
    </xdr:from>
    <xdr:to>
      <xdr:col>76</xdr:col>
      <xdr:colOff>114300</xdr:colOff>
      <xdr:row>41</xdr:row>
      <xdr:rowOff>55245</xdr:rowOff>
    </xdr:to>
    <xdr:cxnSp macro="">
      <xdr:nvCxnSpPr>
        <xdr:cNvPr id="449" name="直線コネクタ 448">
          <a:extLst>
            <a:ext uri="{FF2B5EF4-FFF2-40B4-BE49-F238E27FC236}">
              <a16:creationId xmlns:a16="http://schemas.microsoft.com/office/drawing/2014/main" id="{DE0DF7E8-8922-469B-B3F1-EFBD62FA7E02}"/>
            </a:ext>
          </a:extLst>
        </xdr:cNvPr>
        <xdr:cNvCxnSpPr/>
      </xdr:nvCxnSpPr>
      <xdr:spPr>
        <a:xfrm>
          <a:off x="13703300" y="70504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88265</xdr:rowOff>
    </xdr:from>
    <xdr:to>
      <xdr:col>67</xdr:col>
      <xdr:colOff>101600</xdr:colOff>
      <xdr:row>41</xdr:row>
      <xdr:rowOff>18415</xdr:rowOff>
    </xdr:to>
    <xdr:sp macro="" textlink="">
      <xdr:nvSpPr>
        <xdr:cNvPr id="450" name="楕円 449">
          <a:extLst>
            <a:ext uri="{FF2B5EF4-FFF2-40B4-BE49-F238E27FC236}">
              <a16:creationId xmlns:a16="http://schemas.microsoft.com/office/drawing/2014/main" id="{F5E4635C-A2FC-40AE-ADBC-C5972C0633C1}"/>
            </a:ext>
          </a:extLst>
        </xdr:cNvPr>
        <xdr:cNvSpPr/>
      </xdr:nvSpPr>
      <xdr:spPr>
        <a:xfrm>
          <a:off x="127635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139065</xdr:rowOff>
    </xdr:from>
    <xdr:to>
      <xdr:col>71</xdr:col>
      <xdr:colOff>177800</xdr:colOff>
      <xdr:row>41</xdr:row>
      <xdr:rowOff>20955</xdr:rowOff>
    </xdr:to>
    <xdr:cxnSp macro="">
      <xdr:nvCxnSpPr>
        <xdr:cNvPr id="451" name="直線コネクタ 450">
          <a:extLst>
            <a:ext uri="{FF2B5EF4-FFF2-40B4-BE49-F238E27FC236}">
              <a16:creationId xmlns:a16="http://schemas.microsoft.com/office/drawing/2014/main" id="{C0E1C9ED-9FAC-4257-A81C-E86D784A3A0C}"/>
            </a:ext>
          </a:extLst>
        </xdr:cNvPr>
        <xdr:cNvCxnSpPr/>
      </xdr:nvCxnSpPr>
      <xdr:spPr>
        <a:xfrm>
          <a:off x="12814300" y="699706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27322</xdr:rowOff>
    </xdr:from>
    <xdr:ext cx="405111" cy="259045"/>
    <xdr:sp macro="" textlink="">
      <xdr:nvSpPr>
        <xdr:cNvPr id="452" name="n_1aveValue【一般廃棄物処理施設】&#10;有形固定資産減価償却率">
          <a:extLst>
            <a:ext uri="{FF2B5EF4-FFF2-40B4-BE49-F238E27FC236}">
              <a16:creationId xmlns:a16="http://schemas.microsoft.com/office/drawing/2014/main" id="{B3D98086-E10B-4BA7-827F-0462D092B157}"/>
            </a:ext>
          </a:extLst>
        </xdr:cNvPr>
        <xdr:cNvSpPr txBox="1"/>
      </xdr:nvSpPr>
      <xdr:spPr>
        <a:xfrm>
          <a:off x="15266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103522</xdr:rowOff>
    </xdr:from>
    <xdr:ext cx="405111" cy="259045"/>
    <xdr:sp macro="" textlink="">
      <xdr:nvSpPr>
        <xdr:cNvPr id="453" name="n_2aveValue【一般廃棄物処理施設】&#10;有形固定資産減価償却率">
          <a:extLst>
            <a:ext uri="{FF2B5EF4-FFF2-40B4-BE49-F238E27FC236}">
              <a16:creationId xmlns:a16="http://schemas.microsoft.com/office/drawing/2014/main" id="{5263B1EB-6E80-4070-AE06-5884ECFAFEF4}"/>
            </a:ext>
          </a:extLst>
        </xdr:cNvPr>
        <xdr:cNvSpPr txBox="1"/>
      </xdr:nvSpPr>
      <xdr:spPr>
        <a:xfrm>
          <a:off x="14389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82567</xdr:rowOff>
    </xdr:from>
    <xdr:ext cx="405111" cy="259045"/>
    <xdr:sp macro="" textlink="">
      <xdr:nvSpPr>
        <xdr:cNvPr id="454" name="n_3aveValue【一般廃棄物処理施設】&#10;有形固定資産減価償却率">
          <a:extLst>
            <a:ext uri="{FF2B5EF4-FFF2-40B4-BE49-F238E27FC236}">
              <a16:creationId xmlns:a16="http://schemas.microsoft.com/office/drawing/2014/main" id="{0AA7BD1A-65FB-430D-AF24-3CA83EC30BCE}"/>
            </a:ext>
          </a:extLst>
        </xdr:cNvPr>
        <xdr:cNvSpPr txBox="1"/>
      </xdr:nvSpPr>
      <xdr:spPr>
        <a:xfrm>
          <a:off x="13500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78757</xdr:rowOff>
    </xdr:from>
    <xdr:ext cx="405111" cy="259045"/>
    <xdr:sp macro="" textlink="">
      <xdr:nvSpPr>
        <xdr:cNvPr id="455" name="n_4aveValue【一般廃棄物処理施設】&#10;有形固定資産減価償却率">
          <a:extLst>
            <a:ext uri="{FF2B5EF4-FFF2-40B4-BE49-F238E27FC236}">
              <a16:creationId xmlns:a16="http://schemas.microsoft.com/office/drawing/2014/main" id="{4D06BC4C-5FAA-4A96-8B77-586923E61C5E}"/>
            </a:ext>
          </a:extLst>
        </xdr:cNvPr>
        <xdr:cNvSpPr txBox="1"/>
      </xdr:nvSpPr>
      <xdr:spPr>
        <a:xfrm>
          <a:off x="12611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160037</xdr:rowOff>
    </xdr:from>
    <xdr:ext cx="405111" cy="259045"/>
    <xdr:sp macro="" textlink="">
      <xdr:nvSpPr>
        <xdr:cNvPr id="456" name="n_1mainValue【一般廃棄物処理施設】&#10;有形固定資産減価償却率">
          <a:extLst>
            <a:ext uri="{FF2B5EF4-FFF2-40B4-BE49-F238E27FC236}">
              <a16:creationId xmlns:a16="http://schemas.microsoft.com/office/drawing/2014/main" id="{EB518E8C-EEFE-4C00-A0F3-33288F338357}"/>
            </a:ext>
          </a:extLst>
        </xdr:cNvPr>
        <xdr:cNvSpPr txBox="1"/>
      </xdr:nvSpPr>
      <xdr:spPr>
        <a:xfrm>
          <a:off x="152660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97172</xdr:rowOff>
    </xdr:from>
    <xdr:ext cx="405111" cy="259045"/>
    <xdr:sp macro="" textlink="">
      <xdr:nvSpPr>
        <xdr:cNvPr id="457" name="n_2mainValue【一般廃棄物処理施設】&#10;有形固定資産減価償却率">
          <a:extLst>
            <a:ext uri="{FF2B5EF4-FFF2-40B4-BE49-F238E27FC236}">
              <a16:creationId xmlns:a16="http://schemas.microsoft.com/office/drawing/2014/main" id="{8CF7A0CE-963E-4BAB-AC08-FB1DF7D927AB}"/>
            </a:ext>
          </a:extLst>
        </xdr:cNvPr>
        <xdr:cNvSpPr txBox="1"/>
      </xdr:nvSpPr>
      <xdr:spPr>
        <a:xfrm>
          <a:off x="14389744"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62882</xdr:rowOff>
    </xdr:from>
    <xdr:ext cx="405111" cy="259045"/>
    <xdr:sp macro="" textlink="">
      <xdr:nvSpPr>
        <xdr:cNvPr id="458" name="n_3mainValue【一般廃棄物処理施設】&#10;有形固定資産減価償却率">
          <a:extLst>
            <a:ext uri="{FF2B5EF4-FFF2-40B4-BE49-F238E27FC236}">
              <a16:creationId xmlns:a16="http://schemas.microsoft.com/office/drawing/2014/main" id="{3FF246BB-331F-4C2F-8E2F-D7D1D76A36C6}"/>
            </a:ext>
          </a:extLst>
        </xdr:cNvPr>
        <xdr:cNvSpPr txBox="1"/>
      </xdr:nvSpPr>
      <xdr:spPr>
        <a:xfrm>
          <a:off x="13500744" y="709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9542</xdr:rowOff>
    </xdr:from>
    <xdr:ext cx="405111" cy="259045"/>
    <xdr:sp macro="" textlink="">
      <xdr:nvSpPr>
        <xdr:cNvPr id="459" name="n_4mainValue【一般廃棄物処理施設】&#10;有形固定資産減価償却率">
          <a:extLst>
            <a:ext uri="{FF2B5EF4-FFF2-40B4-BE49-F238E27FC236}">
              <a16:creationId xmlns:a16="http://schemas.microsoft.com/office/drawing/2014/main" id="{62546CB9-969D-42D8-8C1A-5EDB09C487D2}"/>
            </a:ext>
          </a:extLst>
        </xdr:cNvPr>
        <xdr:cNvSpPr txBox="1"/>
      </xdr:nvSpPr>
      <xdr:spPr>
        <a:xfrm>
          <a:off x="12611744"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a:extLst>
            <a:ext uri="{FF2B5EF4-FFF2-40B4-BE49-F238E27FC236}">
              <a16:creationId xmlns:a16="http://schemas.microsoft.com/office/drawing/2014/main" id="{616A9278-9A10-4D3D-84E8-38286EDFB08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a:extLst>
            <a:ext uri="{FF2B5EF4-FFF2-40B4-BE49-F238E27FC236}">
              <a16:creationId xmlns:a16="http://schemas.microsoft.com/office/drawing/2014/main" id="{6C79078C-698C-4576-85E2-4D72DF51AA4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a:extLst>
            <a:ext uri="{FF2B5EF4-FFF2-40B4-BE49-F238E27FC236}">
              <a16:creationId xmlns:a16="http://schemas.microsoft.com/office/drawing/2014/main" id="{7D6B1845-38FD-4616-9534-739CA9AA282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a:extLst>
            <a:ext uri="{FF2B5EF4-FFF2-40B4-BE49-F238E27FC236}">
              <a16:creationId xmlns:a16="http://schemas.microsoft.com/office/drawing/2014/main" id="{A095FEEB-1A8E-46C0-8ED3-1E34AE85A37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a:extLst>
            <a:ext uri="{FF2B5EF4-FFF2-40B4-BE49-F238E27FC236}">
              <a16:creationId xmlns:a16="http://schemas.microsoft.com/office/drawing/2014/main" id="{7F0147AB-790E-4FEE-B73B-758623BFABD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a:extLst>
            <a:ext uri="{FF2B5EF4-FFF2-40B4-BE49-F238E27FC236}">
              <a16:creationId xmlns:a16="http://schemas.microsoft.com/office/drawing/2014/main" id="{29070E92-5CDC-4AD1-AB13-397B13E8F15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a:extLst>
            <a:ext uri="{FF2B5EF4-FFF2-40B4-BE49-F238E27FC236}">
              <a16:creationId xmlns:a16="http://schemas.microsoft.com/office/drawing/2014/main" id="{3450B1AF-54C8-4976-B701-D58A7936896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a:extLst>
            <a:ext uri="{FF2B5EF4-FFF2-40B4-BE49-F238E27FC236}">
              <a16:creationId xmlns:a16="http://schemas.microsoft.com/office/drawing/2014/main" id="{4D07A54B-1695-4E78-BA76-E9571F65DC0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a:extLst>
            <a:ext uri="{FF2B5EF4-FFF2-40B4-BE49-F238E27FC236}">
              <a16:creationId xmlns:a16="http://schemas.microsoft.com/office/drawing/2014/main" id="{D3A4352A-4572-4FAD-9ED5-498DF52CF96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a:extLst>
            <a:ext uri="{FF2B5EF4-FFF2-40B4-BE49-F238E27FC236}">
              <a16:creationId xmlns:a16="http://schemas.microsoft.com/office/drawing/2014/main" id="{6DC2831E-02A7-4530-ADF0-DA6F887CFBC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0" name="直線コネクタ 469">
          <a:extLst>
            <a:ext uri="{FF2B5EF4-FFF2-40B4-BE49-F238E27FC236}">
              <a16:creationId xmlns:a16="http://schemas.microsoft.com/office/drawing/2014/main" id="{5D62A0EC-924F-415A-8BE2-B2C40007067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1" name="テキスト ボックス 470">
          <a:extLst>
            <a:ext uri="{FF2B5EF4-FFF2-40B4-BE49-F238E27FC236}">
              <a16:creationId xmlns:a16="http://schemas.microsoft.com/office/drawing/2014/main" id="{BE9448C3-D6E8-469E-BEA3-44001B4B8C72}"/>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2" name="直線コネクタ 471">
          <a:extLst>
            <a:ext uri="{FF2B5EF4-FFF2-40B4-BE49-F238E27FC236}">
              <a16:creationId xmlns:a16="http://schemas.microsoft.com/office/drawing/2014/main" id="{883F5577-9D51-4AE0-90A1-76D3E3B9CF4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73" name="テキスト ボックス 472">
          <a:extLst>
            <a:ext uri="{FF2B5EF4-FFF2-40B4-BE49-F238E27FC236}">
              <a16:creationId xmlns:a16="http://schemas.microsoft.com/office/drawing/2014/main" id="{F1437A91-3E65-4BBC-BEE0-29D49BCDC33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4" name="直線コネクタ 473">
          <a:extLst>
            <a:ext uri="{FF2B5EF4-FFF2-40B4-BE49-F238E27FC236}">
              <a16:creationId xmlns:a16="http://schemas.microsoft.com/office/drawing/2014/main" id="{4C8D5063-FCB5-4A5B-815F-FB8C00CF9A2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5" name="テキスト ボックス 474">
          <a:extLst>
            <a:ext uri="{FF2B5EF4-FFF2-40B4-BE49-F238E27FC236}">
              <a16:creationId xmlns:a16="http://schemas.microsoft.com/office/drawing/2014/main" id="{B88DA8A2-B3B8-444B-9310-0A85290E419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6" name="直線コネクタ 475">
          <a:extLst>
            <a:ext uri="{FF2B5EF4-FFF2-40B4-BE49-F238E27FC236}">
              <a16:creationId xmlns:a16="http://schemas.microsoft.com/office/drawing/2014/main" id="{0EB88E6E-E01E-471A-8166-D0E58540509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7" name="テキスト ボックス 476">
          <a:extLst>
            <a:ext uri="{FF2B5EF4-FFF2-40B4-BE49-F238E27FC236}">
              <a16:creationId xmlns:a16="http://schemas.microsoft.com/office/drawing/2014/main" id="{40D7E0DF-0155-46D3-B18B-B15ED965A2F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8" name="直線コネクタ 477">
          <a:extLst>
            <a:ext uri="{FF2B5EF4-FFF2-40B4-BE49-F238E27FC236}">
              <a16:creationId xmlns:a16="http://schemas.microsoft.com/office/drawing/2014/main" id="{2C031898-7723-4D16-9C41-FCC74E65304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9" name="テキスト ボックス 478">
          <a:extLst>
            <a:ext uri="{FF2B5EF4-FFF2-40B4-BE49-F238E27FC236}">
              <a16:creationId xmlns:a16="http://schemas.microsoft.com/office/drawing/2014/main" id="{806592C4-365D-4BE0-91AC-7F7B64448C9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a:extLst>
            <a:ext uri="{FF2B5EF4-FFF2-40B4-BE49-F238E27FC236}">
              <a16:creationId xmlns:a16="http://schemas.microsoft.com/office/drawing/2014/main" id="{FA97BB6B-32B2-4A76-A507-0D9588182C6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1" name="テキスト ボックス 480">
          <a:extLst>
            <a:ext uri="{FF2B5EF4-FFF2-40B4-BE49-F238E27FC236}">
              <a16:creationId xmlns:a16="http://schemas.microsoft.com/office/drawing/2014/main" id="{12C61F26-E4F0-4AD3-83F1-EA7DB6AF9AC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一般廃棄物処理施設】&#10;一人当たり有形固定資産（償却資産）額グラフ枠">
          <a:extLst>
            <a:ext uri="{FF2B5EF4-FFF2-40B4-BE49-F238E27FC236}">
              <a16:creationId xmlns:a16="http://schemas.microsoft.com/office/drawing/2014/main" id="{F09A7BA6-C950-4F99-BF9A-766DDE22B9B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483" name="直線コネクタ 482">
          <a:extLst>
            <a:ext uri="{FF2B5EF4-FFF2-40B4-BE49-F238E27FC236}">
              <a16:creationId xmlns:a16="http://schemas.microsoft.com/office/drawing/2014/main" id="{C14917A5-7FBA-425A-BE00-9CA6BF5234E7}"/>
            </a:ext>
          </a:extLst>
        </xdr:cNvPr>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484" name="【一般廃棄物処理施設】&#10;一人当たり有形固定資産（償却資産）額最小値テキスト">
          <a:extLst>
            <a:ext uri="{FF2B5EF4-FFF2-40B4-BE49-F238E27FC236}">
              <a16:creationId xmlns:a16="http://schemas.microsoft.com/office/drawing/2014/main" id="{E5D5D848-45DC-4B8D-B128-3ACBF525172C}"/>
            </a:ext>
          </a:extLst>
        </xdr:cNvPr>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485" name="直線コネクタ 484">
          <a:extLst>
            <a:ext uri="{FF2B5EF4-FFF2-40B4-BE49-F238E27FC236}">
              <a16:creationId xmlns:a16="http://schemas.microsoft.com/office/drawing/2014/main" id="{A519C869-863B-4AEE-9D29-730B052AF2A9}"/>
            </a:ext>
          </a:extLst>
        </xdr:cNvPr>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486" name="【一般廃棄物処理施設】&#10;一人当たり有形固定資産（償却資産）額最大値テキスト">
          <a:extLst>
            <a:ext uri="{FF2B5EF4-FFF2-40B4-BE49-F238E27FC236}">
              <a16:creationId xmlns:a16="http://schemas.microsoft.com/office/drawing/2014/main" id="{D4E85512-F02C-4F39-B41C-DE4921B865B4}"/>
            </a:ext>
          </a:extLst>
        </xdr:cNvPr>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487" name="直線コネクタ 486">
          <a:extLst>
            <a:ext uri="{FF2B5EF4-FFF2-40B4-BE49-F238E27FC236}">
              <a16:creationId xmlns:a16="http://schemas.microsoft.com/office/drawing/2014/main" id="{E601D19B-4454-43F1-A9E9-02CE223DFE58}"/>
            </a:ext>
          </a:extLst>
        </xdr:cNvPr>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77657</xdr:rowOff>
    </xdr:from>
    <xdr:ext cx="599010" cy="259045"/>
    <xdr:sp macro="" textlink="">
      <xdr:nvSpPr>
        <xdr:cNvPr id="488" name="【一般廃棄物処理施設】&#10;一人当たり有形固定資産（償却資産）額平均値テキスト">
          <a:extLst>
            <a:ext uri="{FF2B5EF4-FFF2-40B4-BE49-F238E27FC236}">
              <a16:creationId xmlns:a16="http://schemas.microsoft.com/office/drawing/2014/main" id="{49A25609-767A-41CD-B78D-C61176FB0696}"/>
            </a:ext>
          </a:extLst>
        </xdr:cNvPr>
        <xdr:cNvSpPr txBox="1"/>
      </xdr:nvSpPr>
      <xdr:spPr>
        <a:xfrm>
          <a:off x="22199600" y="659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489" name="フローチャート: 判断 488">
          <a:extLst>
            <a:ext uri="{FF2B5EF4-FFF2-40B4-BE49-F238E27FC236}">
              <a16:creationId xmlns:a16="http://schemas.microsoft.com/office/drawing/2014/main" id="{69E9A537-705F-4531-9BD9-42C2FBC56C7B}"/>
            </a:ext>
          </a:extLst>
        </xdr:cNvPr>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135894</xdr:rowOff>
    </xdr:from>
    <xdr:to>
      <xdr:col>112</xdr:col>
      <xdr:colOff>38100</xdr:colOff>
      <xdr:row>39</xdr:row>
      <xdr:rowOff>66044</xdr:rowOff>
    </xdr:to>
    <xdr:sp macro="" textlink="">
      <xdr:nvSpPr>
        <xdr:cNvPr id="490" name="フローチャート: 判断 489">
          <a:extLst>
            <a:ext uri="{FF2B5EF4-FFF2-40B4-BE49-F238E27FC236}">
              <a16:creationId xmlns:a16="http://schemas.microsoft.com/office/drawing/2014/main" id="{052CE918-7DB6-4FEA-8A85-62545BF07937}"/>
            </a:ext>
          </a:extLst>
        </xdr:cNvPr>
        <xdr:cNvSpPr/>
      </xdr:nvSpPr>
      <xdr:spPr>
        <a:xfrm>
          <a:off x="21272500" y="66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124445</xdr:rowOff>
    </xdr:from>
    <xdr:to>
      <xdr:col>107</xdr:col>
      <xdr:colOff>101600</xdr:colOff>
      <xdr:row>39</xdr:row>
      <xdr:rowOff>54595</xdr:rowOff>
    </xdr:to>
    <xdr:sp macro="" textlink="">
      <xdr:nvSpPr>
        <xdr:cNvPr id="491" name="フローチャート: 判断 490">
          <a:extLst>
            <a:ext uri="{FF2B5EF4-FFF2-40B4-BE49-F238E27FC236}">
              <a16:creationId xmlns:a16="http://schemas.microsoft.com/office/drawing/2014/main" id="{13239630-B0E8-4A88-B512-B675C0F90978}"/>
            </a:ext>
          </a:extLst>
        </xdr:cNvPr>
        <xdr:cNvSpPr/>
      </xdr:nvSpPr>
      <xdr:spPr>
        <a:xfrm>
          <a:off x="20383500" y="66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17918</xdr:rowOff>
    </xdr:from>
    <xdr:to>
      <xdr:col>102</xdr:col>
      <xdr:colOff>165100</xdr:colOff>
      <xdr:row>39</xdr:row>
      <xdr:rowOff>119518</xdr:rowOff>
    </xdr:to>
    <xdr:sp macro="" textlink="">
      <xdr:nvSpPr>
        <xdr:cNvPr id="492" name="フローチャート: 判断 491">
          <a:extLst>
            <a:ext uri="{FF2B5EF4-FFF2-40B4-BE49-F238E27FC236}">
              <a16:creationId xmlns:a16="http://schemas.microsoft.com/office/drawing/2014/main" id="{3905E18E-2318-44F4-B23B-6B6E9DECEAEE}"/>
            </a:ext>
          </a:extLst>
        </xdr:cNvPr>
        <xdr:cNvSpPr/>
      </xdr:nvSpPr>
      <xdr:spPr>
        <a:xfrm>
          <a:off x="19494500" y="67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45094</xdr:rowOff>
    </xdr:from>
    <xdr:to>
      <xdr:col>98</xdr:col>
      <xdr:colOff>38100</xdr:colOff>
      <xdr:row>39</xdr:row>
      <xdr:rowOff>146694</xdr:rowOff>
    </xdr:to>
    <xdr:sp macro="" textlink="">
      <xdr:nvSpPr>
        <xdr:cNvPr id="493" name="フローチャート: 判断 492">
          <a:extLst>
            <a:ext uri="{FF2B5EF4-FFF2-40B4-BE49-F238E27FC236}">
              <a16:creationId xmlns:a16="http://schemas.microsoft.com/office/drawing/2014/main" id="{C641A611-C06E-4B65-96BA-3065D0EC193D}"/>
            </a:ext>
          </a:extLst>
        </xdr:cNvPr>
        <xdr:cNvSpPr/>
      </xdr:nvSpPr>
      <xdr:spPr>
        <a:xfrm>
          <a:off x="18605500" y="673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3A592150-F053-4FA9-9A79-6737CB567E8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B47266FD-9C40-4924-A659-F7E82464196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9BC055AC-06B1-4EE8-8065-F0EAE90812C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C25F3E60-6AF7-4AEB-8D11-4EFA4925104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746A73EB-0765-4DC2-BC75-F607CBB7617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110253</xdr:rowOff>
    </xdr:from>
    <xdr:to>
      <xdr:col>116</xdr:col>
      <xdr:colOff>114300</xdr:colOff>
      <xdr:row>35</xdr:row>
      <xdr:rowOff>40403</xdr:rowOff>
    </xdr:to>
    <xdr:sp macro="" textlink="">
      <xdr:nvSpPr>
        <xdr:cNvPr id="499" name="楕円 498">
          <a:extLst>
            <a:ext uri="{FF2B5EF4-FFF2-40B4-BE49-F238E27FC236}">
              <a16:creationId xmlns:a16="http://schemas.microsoft.com/office/drawing/2014/main" id="{D375D8F3-AB69-4952-A0E5-366F115D90D3}"/>
            </a:ext>
          </a:extLst>
        </xdr:cNvPr>
        <xdr:cNvSpPr/>
      </xdr:nvSpPr>
      <xdr:spPr>
        <a:xfrm>
          <a:off x="22110700" y="593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133130</xdr:rowOff>
    </xdr:from>
    <xdr:ext cx="599010" cy="259045"/>
    <xdr:sp macro="" textlink="">
      <xdr:nvSpPr>
        <xdr:cNvPr id="500" name="【一般廃棄物処理施設】&#10;一人当たり有形固定資産（償却資産）額該当値テキスト">
          <a:extLst>
            <a:ext uri="{FF2B5EF4-FFF2-40B4-BE49-F238E27FC236}">
              <a16:creationId xmlns:a16="http://schemas.microsoft.com/office/drawing/2014/main" id="{96724C5C-A885-4CF9-96A6-0E833B581493}"/>
            </a:ext>
          </a:extLst>
        </xdr:cNvPr>
        <xdr:cNvSpPr txBox="1"/>
      </xdr:nvSpPr>
      <xdr:spPr>
        <a:xfrm>
          <a:off x="22199600" y="5790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50569</xdr:rowOff>
    </xdr:from>
    <xdr:to>
      <xdr:col>112</xdr:col>
      <xdr:colOff>38100</xdr:colOff>
      <xdr:row>36</xdr:row>
      <xdr:rowOff>152169</xdr:rowOff>
    </xdr:to>
    <xdr:sp macro="" textlink="">
      <xdr:nvSpPr>
        <xdr:cNvPr id="501" name="楕円 500">
          <a:extLst>
            <a:ext uri="{FF2B5EF4-FFF2-40B4-BE49-F238E27FC236}">
              <a16:creationId xmlns:a16="http://schemas.microsoft.com/office/drawing/2014/main" id="{EF43D4F2-5DCA-4EE3-84B5-1ABDC07B63F7}"/>
            </a:ext>
          </a:extLst>
        </xdr:cNvPr>
        <xdr:cNvSpPr/>
      </xdr:nvSpPr>
      <xdr:spPr>
        <a:xfrm>
          <a:off x="21272500" y="622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161053</xdr:rowOff>
    </xdr:from>
    <xdr:to>
      <xdr:col>116</xdr:col>
      <xdr:colOff>63500</xdr:colOff>
      <xdr:row>36</xdr:row>
      <xdr:rowOff>101369</xdr:rowOff>
    </xdr:to>
    <xdr:cxnSp macro="">
      <xdr:nvCxnSpPr>
        <xdr:cNvPr id="502" name="直線コネクタ 501">
          <a:extLst>
            <a:ext uri="{FF2B5EF4-FFF2-40B4-BE49-F238E27FC236}">
              <a16:creationId xmlns:a16="http://schemas.microsoft.com/office/drawing/2014/main" id="{7771D6B9-36BD-4892-99A7-0E81EFC9C2BB}"/>
            </a:ext>
          </a:extLst>
        </xdr:cNvPr>
        <xdr:cNvCxnSpPr/>
      </xdr:nvCxnSpPr>
      <xdr:spPr>
        <a:xfrm flipV="1">
          <a:off x="21323300" y="5990353"/>
          <a:ext cx="838200" cy="28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41539</xdr:rowOff>
    </xdr:from>
    <xdr:to>
      <xdr:col>107</xdr:col>
      <xdr:colOff>101600</xdr:colOff>
      <xdr:row>37</xdr:row>
      <xdr:rowOff>143139</xdr:rowOff>
    </xdr:to>
    <xdr:sp macro="" textlink="">
      <xdr:nvSpPr>
        <xdr:cNvPr id="503" name="楕円 502">
          <a:extLst>
            <a:ext uri="{FF2B5EF4-FFF2-40B4-BE49-F238E27FC236}">
              <a16:creationId xmlns:a16="http://schemas.microsoft.com/office/drawing/2014/main" id="{A0642E4A-DF64-4BF7-8A97-618D9F0A5496}"/>
            </a:ext>
          </a:extLst>
        </xdr:cNvPr>
        <xdr:cNvSpPr/>
      </xdr:nvSpPr>
      <xdr:spPr>
        <a:xfrm>
          <a:off x="20383500" y="63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101369</xdr:rowOff>
    </xdr:from>
    <xdr:to>
      <xdr:col>111</xdr:col>
      <xdr:colOff>177800</xdr:colOff>
      <xdr:row>37</xdr:row>
      <xdr:rowOff>92339</xdr:rowOff>
    </xdr:to>
    <xdr:cxnSp macro="">
      <xdr:nvCxnSpPr>
        <xdr:cNvPr id="504" name="直線コネクタ 503">
          <a:extLst>
            <a:ext uri="{FF2B5EF4-FFF2-40B4-BE49-F238E27FC236}">
              <a16:creationId xmlns:a16="http://schemas.microsoft.com/office/drawing/2014/main" id="{9D317AA1-558A-4DD7-98DC-11F3497C39B0}"/>
            </a:ext>
          </a:extLst>
        </xdr:cNvPr>
        <xdr:cNvCxnSpPr/>
      </xdr:nvCxnSpPr>
      <xdr:spPr>
        <a:xfrm flipV="1">
          <a:off x="20434300" y="6273569"/>
          <a:ext cx="889000" cy="16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19624</xdr:rowOff>
    </xdr:from>
    <xdr:to>
      <xdr:col>102</xdr:col>
      <xdr:colOff>165100</xdr:colOff>
      <xdr:row>37</xdr:row>
      <xdr:rowOff>121224</xdr:rowOff>
    </xdr:to>
    <xdr:sp macro="" textlink="">
      <xdr:nvSpPr>
        <xdr:cNvPr id="505" name="楕円 504">
          <a:extLst>
            <a:ext uri="{FF2B5EF4-FFF2-40B4-BE49-F238E27FC236}">
              <a16:creationId xmlns:a16="http://schemas.microsoft.com/office/drawing/2014/main" id="{C5EED4EE-3693-4868-9A44-C854818A5973}"/>
            </a:ext>
          </a:extLst>
        </xdr:cNvPr>
        <xdr:cNvSpPr/>
      </xdr:nvSpPr>
      <xdr:spPr>
        <a:xfrm>
          <a:off x="19494500" y="636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70424</xdr:rowOff>
    </xdr:from>
    <xdr:to>
      <xdr:col>107</xdr:col>
      <xdr:colOff>50800</xdr:colOff>
      <xdr:row>37</xdr:row>
      <xdr:rowOff>92339</xdr:rowOff>
    </xdr:to>
    <xdr:cxnSp macro="">
      <xdr:nvCxnSpPr>
        <xdr:cNvPr id="506" name="直線コネクタ 505">
          <a:extLst>
            <a:ext uri="{FF2B5EF4-FFF2-40B4-BE49-F238E27FC236}">
              <a16:creationId xmlns:a16="http://schemas.microsoft.com/office/drawing/2014/main" id="{3430BAB7-B0AF-4F49-BE02-2F863B49643C}"/>
            </a:ext>
          </a:extLst>
        </xdr:cNvPr>
        <xdr:cNvCxnSpPr/>
      </xdr:nvCxnSpPr>
      <xdr:spPr>
        <a:xfrm>
          <a:off x="19545300" y="6414074"/>
          <a:ext cx="889000" cy="2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34594</xdr:rowOff>
    </xdr:from>
    <xdr:to>
      <xdr:col>98</xdr:col>
      <xdr:colOff>38100</xdr:colOff>
      <xdr:row>37</xdr:row>
      <xdr:rowOff>136194</xdr:rowOff>
    </xdr:to>
    <xdr:sp macro="" textlink="">
      <xdr:nvSpPr>
        <xdr:cNvPr id="507" name="楕円 506">
          <a:extLst>
            <a:ext uri="{FF2B5EF4-FFF2-40B4-BE49-F238E27FC236}">
              <a16:creationId xmlns:a16="http://schemas.microsoft.com/office/drawing/2014/main" id="{F4872A8C-A48A-403F-A74C-FD271B6697DA}"/>
            </a:ext>
          </a:extLst>
        </xdr:cNvPr>
        <xdr:cNvSpPr/>
      </xdr:nvSpPr>
      <xdr:spPr>
        <a:xfrm>
          <a:off x="18605500" y="63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70424</xdr:rowOff>
    </xdr:from>
    <xdr:to>
      <xdr:col>102</xdr:col>
      <xdr:colOff>114300</xdr:colOff>
      <xdr:row>37</xdr:row>
      <xdr:rowOff>85394</xdr:rowOff>
    </xdr:to>
    <xdr:cxnSp macro="">
      <xdr:nvCxnSpPr>
        <xdr:cNvPr id="508" name="直線コネクタ 507">
          <a:extLst>
            <a:ext uri="{FF2B5EF4-FFF2-40B4-BE49-F238E27FC236}">
              <a16:creationId xmlns:a16="http://schemas.microsoft.com/office/drawing/2014/main" id="{3EF6D576-94AC-4DE7-AE44-567BD1AECA0A}"/>
            </a:ext>
          </a:extLst>
        </xdr:cNvPr>
        <xdr:cNvCxnSpPr/>
      </xdr:nvCxnSpPr>
      <xdr:spPr>
        <a:xfrm flipV="1">
          <a:off x="18656300" y="6414074"/>
          <a:ext cx="889000" cy="1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57171</xdr:rowOff>
    </xdr:from>
    <xdr:ext cx="599010" cy="259045"/>
    <xdr:sp macro="" textlink="">
      <xdr:nvSpPr>
        <xdr:cNvPr id="509" name="n_1aveValue【一般廃棄物処理施設】&#10;一人当たり有形固定資産（償却資産）額">
          <a:extLst>
            <a:ext uri="{FF2B5EF4-FFF2-40B4-BE49-F238E27FC236}">
              <a16:creationId xmlns:a16="http://schemas.microsoft.com/office/drawing/2014/main" id="{28888F26-FA06-43DB-BFDD-3825902B2EB4}"/>
            </a:ext>
          </a:extLst>
        </xdr:cNvPr>
        <xdr:cNvSpPr txBox="1"/>
      </xdr:nvSpPr>
      <xdr:spPr>
        <a:xfrm>
          <a:off x="21011095" y="674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45722</xdr:rowOff>
    </xdr:from>
    <xdr:ext cx="599010" cy="259045"/>
    <xdr:sp macro="" textlink="">
      <xdr:nvSpPr>
        <xdr:cNvPr id="510" name="n_2aveValue【一般廃棄物処理施設】&#10;一人当たり有形固定資産（償却資産）額">
          <a:extLst>
            <a:ext uri="{FF2B5EF4-FFF2-40B4-BE49-F238E27FC236}">
              <a16:creationId xmlns:a16="http://schemas.microsoft.com/office/drawing/2014/main" id="{6F4FB3A5-0E8F-4D7A-BE92-458BE61E6ACA}"/>
            </a:ext>
          </a:extLst>
        </xdr:cNvPr>
        <xdr:cNvSpPr txBox="1"/>
      </xdr:nvSpPr>
      <xdr:spPr>
        <a:xfrm>
          <a:off x="20134795" y="673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110645</xdr:rowOff>
    </xdr:from>
    <xdr:ext cx="599010" cy="259045"/>
    <xdr:sp macro="" textlink="">
      <xdr:nvSpPr>
        <xdr:cNvPr id="511" name="n_3aveValue【一般廃棄物処理施設】&#10;一人当たり有形固定資産（償却資産）額">
          <a:extLst>
            <a:ext uri="{FF2B5EF4-FFF2-40B4-BE49-F238E27FC236}">
              <a16:creationId xmlns:a16="http://schemas.microsoft.com/office/drawing/2014/main" id="{176315A0-073E-4568-B07F-5B6EA277DC7B}"/>
            </a:ext>
          </a:extLst>
        </xdr:cNvPr>
        <xdr:cNvSpPr txBox="1"/>
      </xdr:nvSpPr>
      <xdr:spPr>
        <a:xfrm>
          <a:off x="19245795" y="679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137821</xdr:rowOff>
    </xdr:from>
    <xdr:ext cx="599010" cy="259045"/>
    <xdr:sp macro="" textlink="">
      <xdr:nvSpPr>
        <xdr:cNvPr id="512" name="n_4aveValue【一般廃棄物処理施設】&#10;一人当たり有形固定資産（償却資産）額">
          <a:extLst>
            <a:ext uri="{FF2B5EF4-FFF2-40B4-BE49-F238E27FC236}">
              <a16:creationId xmlns:a16="http://schemas.microsoft.com/office/drawing/2014/main" id="{FC36CD50-E873-447D-BDB0-04ABFD214703}"/>
            </a:ext>
          </a:extLst>
        </xdr:cNvPr>
        <xdr:cNvSpPr txBox="1"/>
      </xdr:nvSpPr>
      <xdr:spPr>
        <a:xfrm>
          <a:off x="18356795" y="682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168696</xdr:rowOff>
    </xdr:from>
    <xdr:ext cx="599010" cy="259045"/>
    <xdr:sp macro="" textlink="">
      <xdr:nvSpPr>
        <xdr:cNvPr id="513" name="n_1mainValue【一般廃棄物処理施設】&#10;一人当たり有形固定資産（償却資産）額">
          <a:extLst>
            <a:ext uri="{FF2B5EF4-FFF2-40B4-BE49-F238E27FC236}">
              <a16:creationId xmlns:a16="http://schemas.microsoft.com/office/drawing/2014/main" id="{ABC5B8A3-070E-4529-AA0D-44A2D44ACBB6}"/>
            </a:ext>
          </a:extLst>
        </xdr:cNvPr>
        <xdr:cNvSpPr txBox="1"/>
      </xdr:nvSpPr>
      <xdr:spPr>
        <a:xfrm>
          <a:off x="21011095" y="599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159666</xdr:rowOff>
    </xdr:from>
    <xdr:ext cx="599010" cy="259045"/>
    <xdr:sp macro="" textlink="">
      <xdr:nvSpPr>
        <xdr:cNvPr id="514" name="n_2mainValue【一般廃棄物処理施設】&#10;一人当たり有形固定資産（償却資産）額">
          <a:extLst>
            <a:ext uri="{FF2B5EF4-FFF2-40B4-BE49-F238E27FC236}">
              <a16:creationId xmlns:a16="http://schemas.microsoft.com/office/drawing/2014/main" id="{A92F950B-8C3E-493D-9937-27D455B0F139}"/>
            </a:ext>
          </a:extLst>
        </xdr:cNvPr>
        <xdr:cNvSpPr txBox="1"/>
      </xdr:nvSpPr>
      <xdr:spPr>
        <a:xfrm>
          <a:off x="20134795" y="616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137751</xdr:rowOff>
    </xdr:from>
    <xdr:ext cx="599010" cy="259045"/>
    <xdr:sp macro="" textlink="">
      <xdr:nvSpPr>
        <xdr:cNvPr id="515" name="n_3mainValue【一般廃棄物処理施設】&#10;一人当たり有形固定資産（償却資産）額">
          <a:extLst>
            <a:ext uri="{FF2B5EF4-FFF2-40B4-BE49-F238E27FC236}">
              <a16:creationId xmlns:a16="http://schemas.microsoft.com/office/drawing/2014/main" id="{E1742D30-0A72-4648-A4B4-8911F313FF23}"/>
            </a:ext>
          </a:extLst>
        </xdr:cNvPr>
        <xdr:cNvSpPr txBox="1"/>
      </xdr:nvSpPr>
      <xdr:spPr>
        <a:xfrm>
          <a:off x="19245795" y="613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152721</xdr:rowOff>
    </xdr:from>
    <xdr:ext cx="599010" cy="259045"/>
    <xdr:sp macro="" textlink="">
      <xdr:nvSpPr>
        <xdr:cNvPr id="516" name="n_4mainValue【一般廃棄物処理施設】&#10;一人当たり有形固定資産（償却資産）額">
          <a:extLst>
            <a:ext uri="{FF2B5EF4-FFF2-40B4-BE49-F238E27FC236}">
              <a16:creationId xmlns:a16="http://schemas.microsoft.com/office/drawing/2014/main" id="{4248105C-D40C-4986-B4D9-B2421AB1EB66}"/>
            </a:ext>
          </a:extLst>
        </xdr:cNvPr>
        <xdr:cNvSpPr txBox="1"/>
      </xdr:nvSpPr>
      <xdr:spPr>
        <a:xfrm>
          <a:off x="18356795" y="615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7" name="正方形/長方形 516">
          <a:extLst>
            <a:ext uri="{FF2B5EF4-FFF2-40B4-BE49-F238E27FC236}">
              <a16:creationId xmlns:a16="http://schemas.microsoft.com/office/drawing/2014/main" id="{76DADAD3-69D8-4F1C-9C4E-56D12767E6C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8" name="正方形/長方形 517">
          <a:extLst>
            <a:ext uri="{FF2B5EF4-FFF2-40B4-BE49-F238E27FC236}">
              <a16:creationId xmlns:a16="http://schemas.microsoft.com/office/drawing/2014/main" id="{8F82F832-C71F-4E97-B7BF-4F9CC76AD75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9" name="正方形/長方形 518">
          <a:extLst>
            <a:ext uri="{FF2B5EF4-FFF2-40B4-BE49-F238E27FC236}">
              <a16:creationId xmlns:a16="http://schemas.microsoft.com/office/drawing/2014/main" id="{1B8D3B28-EDA7-47D1-921E-E66B5952412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0" name="正方形/長方形 519">
          <a:extLst>
            <a:ext uri="{FF2B5EF4-FFF2-40B4-BE49-F238E27FC236}">
              <a16:creationId xmlns:a16="http://schemas.microsoft.com/office/drawing/2014/main" id="{FA94DF7E-1BD1-4410-AA60-4F926D0592F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1" name="正方形/長方形 520">
          <a:extLst>
            <a:ext uri="{FF2B5EF4-FFF2-40B4-BE49-F238E27FC236}">
              <a16:creationId xmlns:a16="http://schemas.microsoft.com/office/drawing/2014/main" id="{1DC4B392-5142-4079-AD79-38809E4A740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2" name="正方形/長方形 521">
          <a:extLst>
            <a:ext uri="{FF2B5EF4-FFF2-40B4-BE49-F238E27FC236}">
              <a16:creationId xmlns:a16="http://schemas.microsoft.com/office/drawing/2014/main" id="{3C6AF33B-B7EB-42E2-A3C3-4478EF0AFCE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3" name="正方形/長方形 522">
          <a:extLst>
            <a:ext uri="{FF2B5EF4-FFF2-40B4-BE49-F238E27FC236}">
              <a16:creationId xmlns:a16="http://schemas.microsoft.com/office/drawing/2014/main" id="{3190E7B9-E0B0-4B0B-96B3-D50A6AF2D85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正方形/長方形 523">
          <a:extLst>
            <a:ext uri="{FF2B5EF4-FFF2-40B4-BE49-F238E27FC236}">
              <a16:creationId xmlns:a16="http://schemas.microsoft.com/office/drawing/2014/main" id="{14C1A45C-75E8-440A-BBA9-CFA23F86658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5" name="テキスト ボックス 524">
          <a:extLst>
            <a:ext uri="{FF2B5EF4-FFF2-40B4-BE49-F238E27FC236}">
              <a16:creationId xmlns:a16="http://schemas.microsoft.com/office/drawing/2014/main" id="{649F7563-57DF-4729-9656-7BDCED2F677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6" name="直線コネクタ 525">
          <a:extLst>
            <a:ext uri="{FF2B5EF4-FFF2-40B4-BE49-F238E27FC236}">
              <a16:creationId xmlns:a16="http://schemas.microsoft.com/office/drawing/2014/main" id="{73D7609A-C64A-43E9-BE6D-A21CC57199D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7" name="テキスト ボックス 526">
          <a:extLst>
            <a:ext uri="{FF2B5EF4-FFF2-40B4-BE49-F238E27FC236}">
              <a16:creationId xmlns:a16="http://schemas.microsoft.com/office/drawing/2014/main" id="{67AC7E36-DFEB-4FBD-97DF-A3ABC6854A2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8" name="直線コネクタ 527">
          <a:extLst>
            <a:ext uri="{FF2B5EF4-FFF2-40B4-BE49-F238E27FC236}">
              <a16:creationId xmlns:a16="http://schemas.microsoft.com/office/drawing/2014/main" id="{778D5280-086B-4712-9CD8-4EAC196F9CF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9" name="テキスト ボックス 528">
          <a:extLst>
            <a:ext uri="{FF2B5EF4-FFF2-40B4-BE49-F238E27FC236}">
              <a16:creationId xmlns:a16="http://schemas.microsoft.com/office/drawing/2014/main" id="{DFDFBB5D-3CBB-4006-BDF0-BE3564DD0A5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0" name="直線コネクタ 529">
          <a:extLst>
            <a:ext uri="{FF2B5EF4-FFF2-40B4-BE49-F238E27FC236}">
              <a16:creationId xmlns:a16="http://schemas.microsoft.com/office/drawing/2014/main" id="{A7CDF68A-433C-4D1A-8697-F1700287A41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1" name="テキスト ボックス 530">
          <a:extLst>
            <a:ext uri="{FF2B5EF4-FFF2-40B4-BE49-F238E27FC236}">
              <a16:creationId xmlns:a16="http://schemas.microsoft.com/office/drawing/2014/main" id="{F8C09D98-BF1B-47F6-BD99-E90E45C07CB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2" name="直線コネクタ 531">
          <a:extLst>
            <a:ext uri="{FF2B5EF4-FFF2-40B4-BE49-F238E27FC236}">
              <a16:creationId xmlns:a16="http://schemas.microsoft.com/office/drawing/2014/main" id="{BED9B39B-8FCF-4848-9DCC-8831A38CA0B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3" name="テキスト ボックス 532">
          <a:extLst>
            <a:ext uri="{FF2B5EF4-FFF2-40B4-BE49-F238E27FC236}">
              <a16:creationId xmlns:a16="http://schemas.microsoft.com/office/drawing/2014/main" id="{C9123EE2-F80A-4615-B286-B9F291C33B9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4" name="直線コネクタ 533">
          <a:extLst>
            <a:ext uri="{FF2B5EF4-FFF2-40B4-BE49-F238E27FC236}">
              <a16:creationId xmlns:a16="http://schemas.microsoft.com/office/drawing/2014/main" id="{958EFDE4-784A-4CF9-B171-71D631CA38D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5" name="テキスト ボックス 534">
          <a:extLst>
            <a:ext uri="{FF2B5EF4-FFF2-40B4-BE49-F238E27FC236}">
              <a16:creationId xmlns:a16="http://schemas.microsoft.com/office/drawing/2014/main" id="{EA0848A8-B5A3-4E5F-9623-426EBF9BDD8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6" name="直線コネクタ 535">
          <a:extLst>
            <a:ext uri="{FF2B5EF4-FFF2-40B4-BE49-F238E27FC236}">
              <a16:creationId xmlns:a16="http://schemas.microsoft.com/office/drawing/2014/main" id="{B373BC1E-583B-4FC8-AA13-4F8405154D7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7" name="テキスト ボックス 536">
          <a:extLst>
            <a:ext uri="{FF2B5EF4-FFF2-40B4-BE49-F238E27FC236}">
              <a16:creationId xmlns:a16="http://schemas.microsoft.com/office/drawing/2014/main" id="{F3132769-9CA8-4760-9FE5-4756A674184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8" name="直線コネクタ 537">
          <a:extLst>
            <a:ext uri="{FF2B5EF4-FFF2-40B4-BE49-F238E27FC236}">
              <a16:creationId xmlns:a16="http://schemas.microsoft.com/office/drawing/2014/main" id="{64606873-A766-4679-9901-819BFB22EF0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9" name="テキスト ボックス 538">
          <a:extLst>
            <a:ext uri="{FF2B5EF4-FFF2-40B4-BE49-F238E27FC236}">
              <a16:creationId xmlns:a16="http://schemas.microsoft.com/office/drawing/2014/main" id="{9F374102-0FF2-4632-A52C-002327D29EB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0" name="直線コネクタ 539">
          <a:extLst>
            <a:ext uri="{FF2B5EF4-FFF2-40B4-BE49-F238E27FC236}">
              <a16:creationId xmlns:a16="http://schemas.microsoft.com/office/drawing/2014/main" id="{9CB2A258-34ED-4E75-879D-10A7315249D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1" name="【保健センター・保健所】&#10;有形固定資産減価償却率グラフ枠">
          <a:extLst>
            <a:ext uri="{FF2B5EF4-FFF2-40B4-BE49-F238E27FC236}">
              <a16:creationId xmlns:a16="http://schemas.microsoft.com/office/drawing/2014/main" id="{81DF8A79-759C-4399-A942-083A2BAD115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50619</xdr:rowOff>
    </xdr:to>
    <xdr:cxnSp macro="">
      <xdr:nvCxnSpPr>
        <xdr:cNvPr id="542" name="直線コネクタ 541">
          <a:extLst>
            <a:ext uri="{FF2B5EF4-FFF2-40B4-BE49-F238E27FC236}">
              <a16:creationId xmlns:a16="http://schemas.microsoft.com/office/drawing/2014/main" id="{3965F0CB-8D1D-4A16-A66D-C41CF5BDB2C3}"/>
            </a:ext>
          </a:extLst>
        </xdr:cNvPr>
        <xdr:cNvCxnSpPr/>
      </xdr:nvCxnSpPr>
      <xdr:spPr>
        <a:xfrm flipV="1">
          <a:off x="16318864" y="954078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54446</xdr:rowOff>
    </xdr:from>
    <xdr:ext cx="405111" cy="259045"/>
    <xdr:sp macro="" textlink="">
      <xdr:nvSpPr>
        <xdr:cNvPr id="543" name="【保健センター・保健所】&#10;有形固定資産減価償却率最小値テキスト">
          <a:extLst>
            <a:ext uri="{FF2B5EF4-FFF2-40B4-BE49-F238E27FC236}">
              <a16:creationId xmlns:a16="http://schemas.microsoft.com/office/drawing/2014/main" id="{FCFC735D-FF9D-4EA3-87B3-145B60D02A99}"/>
            </a:ext>
          </a:extLst>
        </xdr:cNvPr>
        <xdr:cNvSpPr txBox="1"/>
      </xdr:nvSpPr>
      <xdr:spPr>
        <a:xfrm>
          <a:off x="16357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50619</xdr:rowOff>
    </xdr:from>
    <xdr:to>
      <xdr:col>86</xdr:col>
      <xdr:colOff>25400</xdr:colOff>
      <xdr:row>64</xdr:row>
      <xdr:rowOff>50619</xdr:rowOff>
    </xdr:to>
    <xdr:cxnSp macro="">
      <xdr:nvCxnSpPr>
        <xdr:cNvPr id="544" name="直線コネクタ 543">
          <a:extLst>
            <a:ext uri="{FF2B5EF4-FFF2-40B4-BE49-F238E27FC236}">
              <a16:creationId xmlns:a16="http://schemas.microsoft.com/office/drawing/2014/main" id="{8B7AA01E-43DC-40F3-BCF3-BDC703D00D71}"/>
            </a:ext>
          </a:extLst>
        </xdr:cNvPr>
        <xdr:cNvCxnSpPr/>
      </xdr:nvCxnSpPr>
      <xdr:spPr>
        <a:xfrm>
          <a:off x="16230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545" name="【保健センター・保健所】&#10;有形固定資産減価償却率最大値テキスト">
          <a:extLst>
            <a:ext uri="{FF2B5EF4-FFF2-40B4-BE49-F238E27FC236}">
              <a16:creationId xmlns:a16="http://schemas.microsoft.com/office/drawing/2014/main" id="{A6A26985-2E4A-47A8-BDD8-D8B4699FFA73}"/>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546" name="直線コネクタ 545">
          <a:extLst>
            <a:ext uri="{FF2B5EF4-FFF2-40B4-BE49-F238E27FC236}">
              <a16:creationId xmlns:a16="http://schemas.microsoft.com/office/drawing/2014/main" id="{DB793C86-BBAD-4BA9-AF86-C88BF5CE5C6A}"/>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169653</xdr:rowOff>
    </xdr:from>
    <xdr:ext cx="405111" cy="259045"/>
    <xdr:sp macro="" textlink="">
      <xdr:nvSpPr>
        <xdr:cNvPr id="547" name="【保健センター・保健所】&#10;有形固定資産減価償却率平均値テキスト">
          <a:extLst>
            <a:ext uri="{FF2B5EF4-FFF2-40B4-BE49-F238E27FC236}">
              <a16:creationId xmlns:a16="http://schemas.microsoft.com/office/drawing/2014/main" id="{B84CFF64-87EA-4B5F-9FD5-AEC562C54A53}"/>
            </a:ext>
          </a:extLst>
        </xdr:cNvPr>
        <xdr:cNvSpPr txBox="1"/>
      </xdr:nvSpPr>
      <xdr:spPr>
        <a:xfrm>
          <a:off x="16357600" y="1011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548" name="フローチャート: 判断 547">
          <a:extLst>
            <a:ext uri="{FF2B5EF4-FFF2-40B4-BE49-F238E27FC236}">
              <a16:creationId xmlns:a16="http://schemas.microsoft.com/office/drawing/2014/main" id="{9606BC39-AD3C-48E3-A520-90A6B5B0EFBF}"/>
            </a:ext>
          </a:extLst>
        </xdr:cNvPr>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549" name="フローチャート: 判断 548">
          <a:extLst>
            <a:ext uri="{FF2B5EF4-FFF2-40B4-BE49-F238E27FC236}">
              <a16:creationId xmlns:a16="http://schemas.microsoft.com/office/drawing/2014/main" id="{B78D1AB3-A575-41D3-91E8-65FB940A8A00}"/>
            </a:ext>
          </a:extLst>
        </xdr:cNvPr>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50" name="フローチャート: 判断 549">
          <a:extLst>
            <a:ext uri="{FF2B5EF4-FFF2-40B4-BE49-F238E27FC236}">
              <a16:creationId xmlns:a16="http://schemas.microsoft.com/office/drawing/2014/main" id="{2392AABE-F1F5-467B-8FE1-32CB7D958454}"/>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70031</xdr:rowOff>
    </xdr:from>
    <xdr:to>
      <xdr:col>72</xdr:col>
      <xdr:colOff>38100</xdr:colOff>
      <xdr:row>60</xdr:row>
      <xdr:rowOff>181</xdr:rowOff>
    </xdr:to>
    <xdr:sp macro="" textlink="">
      <xdr:nvSpPr>
        <xdr:cNvPr id="551" name="フローチャート: 判断 550">
          <a:extLst>
            <a:ext uri="{FF2B5EF4-FFF2-40B4-BE49-F238E27FC236}">
              <a16:creationId xmlns:a16="http://schemas.microsoft.com/office/drawing/2014/main" id="{FDA3BD11-E1FF-43EB-9BEF-05ABED0F94B8}"/>
            </a:ext>
          </a:extLst>
        </xdr:cNvPr>
        <xdr:cNvSpPr/>
      </xdr:nvSpPr>
      <xdr:spPr>
        <a:xfrm>
          <a:off x="13652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32476</xdr:rowOff>
    </xdr:from>
    <xdr:to>
      <xdr:col>67</xdr:col>
      <xdr:colOff>101600</xdr:colOff>
      <xdr:row>59</xdr:row>
      <xdr:rowOff>134076</xdr:rowOff>
    </xdr:to>
    <xdr:sp macro="" textlink="">
      <xdr:nvSpPr>
        <xdr:cNvPr id="552" name="フローチャート: 判断 551">
          <a:extLst>
            <a:ext uri="{FF2B5EF4-FFF2-40B4-BE49-F238E27FC236}">
              <a16:creationId xmlns:a16="http://schemas.microsoft.com/office/drawing/2014/main" id="{3D884905-F67F-4008-8558-782B7922D174}"/>
            </a:ext>
          </a:extLst>
        </xdr:cNvPr>
        <xdr:cNvSpPr/>
      </xdr:nvSpPr>
      <xdr:spPr>
        <a:xfrm>
          <a:off x="12763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27B7AFCA-1899-4482-B788-36897238F4A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C900DF61-07BA-4600-BCD7-2D0F061D011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30B49335-07EF-4E8D-B8FB-49EE8531E41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34D40061-2055-4409-AA06-E0C6DEBB270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522976E3-F8B8-4615-8EA3-54B48C033B1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58" name="楕円 557">
          <a:extLst>
            <a:ext uri="{FF2B5EF4-FFF2-40B4-BE49-F238E27FC236}">
              <a16:creationId xmlns:a16="http://schemas.microsoft.com/office/drawing/2014/main" id="{F922F86B-524C-409A-AD0D-98266B7D0B0B}"/>
            </a:ext>
          </a:extLst>
        </xdr:cNvPr>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144797</xdr:rowOff>
    </xdr:from>
    <xdr:ext cx="405111" cy="259045"/>
    <xdr:sp macro="" textlink="">
      <xdr:nvSpPr>
        <xdr:cNvPr id="559" name="【保健センター・保健所】&#10;有形固定資産減価償却率該当値テキスト">
          <a:extLst>
            <a:ext uri="{FF2B5EF4-FFF2-40B4-BE49-F238E27FC236}">
              <a16:creationId xmlns:a16="http://schemas.microsoft.com/office/drawing/2014/main" id="{9E9573F4-0005-4DE5-9522-1FE844A62459}"/>
            </a:ext>
          </a:extLst>
        </xdr:cNvPr>
        <xdr:cNvSpPr txBox="1"/>
      </xdr:nvSpPr>
      <xdr:spPr>
        <a:xfrm>
          <a:off x="163576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133713</xdr:rowOff>
    </xdr:from>
    <xdr:to>
      <xdr:col>81</xdr:col>
      <xdr:colOff>101600</xdr:colOff>
      <xdr:row>60</xdr:row>
      <xdr:rowOff>63863</xdr:rowOff>
    </xdr:to>
    <xdr:sp macro="" textlink="">
      <xdr:nvSpPr>
        <xdr:cNvPr id="560" name="楕円 559">
          <a:extLst>
            <a:ext uri="{FF2B5EF4-FFF2-40B4-BE49-F238E27FC236}">
              <a16:creationId xmlns:a16="http://schemas.microsoft.com/office/drawing/2014/main" id="{F74E638F-7130-4B7A-AC34-FF508F2566A6}"/>
            </a:ext>
          </a:extLst>
        </xdr:cNvPr>
        <xdr:cNvSpPr/>
      </xdr:nvSpPr>
      <xdr:spPr>
        <a:xfrm>
          <a:off x="15430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13063</xdr:rowOff>
    </xdr:from>
    <xdr:to>
      <xdr:col>85</xdr:col>
      <xdr:colOff>127000</xdr:colOff>
      <xdr:row>60</xdr:row>
      <xdr:rowOff>45720</xdr:rowOff>
    </xdr:to>
    <xdr:cxnSp macro="">
      <xdr:nvCxnSpPr>
        <xdr:cNvPr id="561" name="直線コネクタ 560">
          <a:extLst>
            <a:ext uri="{FF2B5EF4-FFF2-40B4-BE49-F238E27FC236}">
              <a16:creationId xmlns:a16="http://schemas.microsoft.com/office/drawing/2014/main" id="{96F4CFE0-9519-4A86-94E9-F98299E12D31}"/>
            </a:ext>
          </a:extLst>
        </xdr:cNvPr>
        <xdr:cNvCxnSpPr/>
      </xdr:nvCxnSpPr>
      <xdr:spPr>
        <a:xfrm>
          <a:off x="15481300" y="103000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101056</xdr:rowOff>
    </xdr:from>
    <xdr:to>
      <xdr:col>76</xdr:col>
      <xdr:colOff>165100</xdr:colOff>
      <xdr:row>60</xdr:row>
      <xdr:rowOff>31206</xdr:rowOff>
    </xdr:to>
    <xdr:sp macro="" textlink="">
      <xdr:nvSpPr>
        <xdr:cNvPr id="562" name="楕円 561">
          <a:extLst>
            <a:ext uri="{FF2B5EF4-FFF2-40B4-BE49-F238E27FC236}">
              <a16:creationId xmlns:a16="http://schemas.microsoft.com/office/drawing/2014/main" id="{F88AB38A-5D69-4B66-8D64-C219BB203442}"/>
            </a:ext>
          </a:extLst>
        </xdr:cNvPr>
        <xdr:cNvSpPr/>
      </xdr:nvSpPr>
      <xdr:spPr>
        <a:xfrm>
          <a:off x="14541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151856</xdr:rowOff>
    </xdr:from>
    <xdr:to>
      <xdr:col>81</xdr:col>
      <xdr:colOff>50800</xdr:colOff>
      <xdr:row>60</xdr:row>
      <xdr:rowOff>13063</xdr:rowOff>
    </xdr:to>
    <xdr:cxnSp macro="">
      <xdr:nvCxnSpPr>
        <xdr:cNvPr id="563" name="直線コネクタ 562">
          <a:extLst>
            <a:ext uri="{FF2B5EF4-FFF2-40B4-BE49-F238E27FC236}">
              <a16:creationId xmlns:a16="http://schemas.microsoft.com/office/drawing/2014/main" id="{D3BF7B76-7F94-40D1-9DE9-FE6B56F1CCFE}"/>
            </a:ext>
          </a:extLst>
        </xdr:cNvPr>
        <xdr:cNvCxnSpPr/>
      </xdr:nvCxnSpPr>
      <xdr:spPr>
        <a:xfrm>
          <a:off x="14592300" y="102674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87993</xdr:rowOff>
    </xdr:from>
    <xdr:to>
      <xdr:col>72</xdr:col>
      <xdr:colOff>38100</xdr:colOff>
      <xdr:row>60</xdr:row>
      <xdr:rowOff>18143</xdr:rowOff>
    </xdr:to>
    <xdr:sp macro="" textlink="">
      <xdr:nvSpPr>
        <xdr:cNvPr id="564" name="楕円 563">
          <a:extLst>
            <a:ext uri="{FF2B5EF4-FFF2-40B4-BE49-F238E27FC236}">
              <a16:creationId xmlns:a16="http://schemas.microsoft.com/office/drawing/2014/main" id="{201BE749-32E7-4411-8D2D-94EC3C0A87EC}"/>
            </a:ext>
          </a:extLst>
        </xdr:cNvPr>
        <xdr:cNvSpPr/>
      </xdr:nvSpPr>
      <xdr:spPr>
        <a:xfrm>
          <a:off x="13652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138793</xdr:rowOff>
    </xdr:from>
    <xdr:to>
      <xdr:col>76</xdr:col>
      <xdr:colOff>114300</xdr:colOff>
      <xdr:row>59</xdr:row>
      <xdr:rowOff>151856</xdr:rowOff>
    </xdr:to>
    <xdr:cxnSp macro="">
      <xdr:nvCxnSpPr>
        <xdr:cNvPr id="565" name="直線コネクタ 564">
          <a:extLst>
            <a:ext uri="{FF2B5EF4-FFF2-40B4-BE49-F238E27FC236}">
              <a16:creationId xmlns:a16="http://schemas.microsoft.com/office/drawing/2014/main" id="{5FF69524-D0F8-42A4-9E32-50D1311AE38F}"/>
            </a:ext>
          </a:extLst>
        </xdr:cNvPr>
        <xdr:cNvCxnSpPr/>
      </xdr:nvCxnSpPr>
      <xdr:spPr>
        <a:xfrm>
          <a:off x="13703300" y="102543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55335</xdr:rowOff>
    </xdr:from>
    <xdr:to>
      <xdr:col>67</xdr:col>
      <xdr:colOff>101600</xdr:colOff>
      <xdr:row>59</xdr:row>
      <xdr:rowOff>156935</xdr:rowOff>
    </xdr:to>
    <xdr:sp macro="" textlink="">
      <xdr:nvSpPr>
        <xdr:cNvPr id="566" name="楕円 565">
          <a:extLst>
            <a:ext uri="{FF2B5EF4-FFF2-40B4-BE49-F238E27FC236}">
              <a16:creationId xmlns:a16="http://schemas.microsoft.com/office/drawing/2014/main" id="{79C0D3ED-8ECA-4584-86C2-C141299D78DB}"/>
            </a:ext>
          </a:extLst>
        </xdr:cNvPr>
        <xdr:cNvSpPr/>
      </xdr:nvSpPr>
      <xdr:spPr>
        <a:xfrm>
          <a:off x="1276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106135</xdr:rowOff>
    </xdr:from>
    <xdr:to>
      <xdr:col>71</xdr:col>
      <xdr:colOff>177800</xdr:colOff>
      <xdr:row>59</xdr:row>
      <xdr:rowOff>138793</xdr:rowOff>
    </xdr:to>
    <xdr:cxnSp macro="">
      <xdr:nvCxnSpPr>
        <xdr:cNvPr id="567" name="直線コネクタ 566">
          <a:extLst>
            <a:ext uri="{FF2B5EF4-FFF2-40B4-BE49-F238E27FC236}">
              <a16:creationId xmlns:a16="http://schemas.microsoft.com/office/drawing/2014/main" id="{ECF828DB-8DF5-478A-8D3E-375BF9FA576D}"/>
            </a:ext>
          </a:extLst>
        </xdr:cNvPr>
        <xdr:cNvCxnSpPr/>
      </xdr:nvCxnSpPr>
      <xdr:spPr>
        <a:xfrm>
          <a:off x="12814300" y="10221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58255</xdr:rowOff>
    </xdr:from>
    <xdr:ext cx="405111" cy="259045"/>
    <xdr:sp macro="" textlink="">
      <xdr:nvSpPr>
        <xdr:cNvPr id="568" name="n_1aveValue【保健センター・保健所】&#10;有形固定資産減価償却率">
          <a:extLst>
            <a:ext uri="{FF2B5EF4-FFF2-40B4-BE49-F238E27FC236}">
              <a16:creationId xmlns:a16="http://schemas.microsoft.com/office/drawing/2014/main" id="{2209F0CC-6DC9-4E34-A2BE-F902F181A727}"/>
            </a:ext>
          </a:extLst>
        </xdr:cNvPr>
        <xdr:cNvSpPr txBox="1"/>
      </xdr:nvSpPr>
      <xdr:spPr>
        <a:xfrm>
          <a:off x="152660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569" name="n_2aveValue【保健センター・保健所】&#10;有形固定資産減価償却率">
          <a:extLst>
            <a:ext uri="{FF2B5EF4-FFF2-40B4-BE49-F238E27FC236}">
              <a16:creationId xmlns:a16="http://schemas.microsoft.com/office/drawing/2014/main" id="{D0880CAB-FDA1-4985-9B26-E80A5E41767A}"/>
            </a:ext>
          </a:extLst>
        </xdr:cNvPr>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16708</xdr:rowOff>
    </xdr:from>
    <xdr:ext cx="405111" cy="259045"/>
    <xdr:sp macro="" textlink="">
      <xdr:nvSpPr>
        <xdr:cNvPr id="570" name="n_3aveValue【保健センター・保健所】&#10;有形固定資産減価償却率">
          <a:extLst>
            <a:ext uri="{FF2B5EF4-FFF2-40B4-BE49-F238E27FC236}">
              <a16:creationId xmlns:a16="http://schemas.microsoft.com/office/drawing/2014/main" id="{B2FCE118-9620-4978-B3CF-26287ECFDB51}"/>
            </a:ext>
          </a:extLst>
        </xdr:cNvPr>
        <xdr:cNvSpPr txBox="1"/>
      </xdr:nvSpPr>
      <xdr:spPr>
        <a:xfrm>
          <a:off x="13500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150603</xdr:rowOff>
    </xdr:from>
    <xdr:ext cx="405111" cy="259045"/>
    <xdr:sp macro="" textlink="">
      <xdr:nvSpPr>
        <xdr:cNvPr id="571" name="n_4aveValue【保健センター・保健所】&#10;有形固定資産減価償却率">
          <a:extLst>
            <a:ext uri="{FF2B5EF4-FFF2-40B4-BE49-F238E27FC236}">
              <a16:creationId xmlns:a16="http://schemas.microsoft.com/office/drawing/2014/main" id="{72A6B1A7-C9BC-4BB1-BAE0-537A58299860}"/>
            </a:ext>
          </a:extLst>
        </xdr:cNvPr>
        <xdr:cNvSpPr txBox="1"/>
      </xdr:nvSpPr>
      <xdr:spPr>
        <a:xfrm>
          <a:off x="12611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80390</xdr:rowOff>
    </xdr:from>
    <xdr:ext cx="405111" cy="259045"/>
    <xdr:sp macro="" textlink="">
      <xdr:nvSpPr>
        <xdr:cNvPr id="572" name="n_1mainValue【保健センター・保健所】&#10;有形固定資産減価償却率">
          <a:extLst>
            <a:ext uri="{FF2B5EF4-FFF2-40B4-BE49-F238E27FC236}">
              <a16:creationId xmlns:a16="http://schemas.microsoft.com/office/drawing/2014/main" id="{17103E4F-F4B0-48D8-B050-43D776593FD3}"/>
            </a:ext>
          </a:extLst>
        </xdr:cNvPr>
        <xdr:cNvSpPr txBox="1"/>
      </xdr:nvSpPr>
      <xdr:spPr>
        <a:xfrm>
          <a:off x="152660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47733</xdr:rowOff>
    </xdr:from>
    <xdr:ext cx="405111" cy="259045"/>
    <xdr:sp macro="" textlink="">
      <xdr:nvSpPr>
        <xdr:cNvPr id="573" name="n_2mainValue【保健センター・保健所】&#10;有形固定資産減価償却率">
          <a:extLst>
            <a:ext uri="{FF2B5EF4-FFF2-40B4-BE49-F238E27FC236}">
              <a16:creationId xmlns:a16="http://schemas.microsoft.com/office/drawing/2014/main" id="{7C981160-E1D8-46F9-AA3C-D882A62EBAC6}"/>
            </a:ext>
          </a:extLst>
        </xdr:cNvPr>
        <xdr:cNvSpPr txBox="1"/>
      </xdr:nvSpPr>
      <xdr:spPr>
        <a:xfrm>
          <a:off x="14389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9270</xdr:rowOff>
    </xdr:from>
    <xdr:ext cx="405111" cy="259045"/>
    <xdr:sp macro="" textlink="">
      <xdr:nvSpPr>
        <xdr:cNvPr id="574" name="n_3mainValue【保健センター・保健所】&#10;有形固定資産減価償却率">
          <a:extLst>
            <a:ext uri="{FF2B5EF4-FFF2-40B4-BE49-F238E27FC236}">
              <a16:creationId xmlns:a16="http://schemas.microsoft.com/office/drawing/2014/main" id="{4BE8D68F-3748-4DF9-8A78-6DA60CCAE0CC}"/>
            </a:ext>
          </a:extLst>
        </xdr:cNvPr>
        <xdr:cNvSpPr txBox="1"/>
      </xdr:nvSpPr>
      <xdr:spPr>
        <a:xfrm>
          <a:off x="13500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148062</xdr:rowOff>
    </xdr:from>
    <xdr:ext cx="405111" cy="259045"/>
    <xdr:sp macro="" textlink="">
      <xdr:nvSpPr>
        <xdr:cNvPr id="575" name="n_4mainValue【保健センター・保健所】&#10;有形固定資産減価償却率">
          <a:extLst>
            <a:ext uri="{FF2B5EF4-FFF2-40B4-BE49-F238E27FC236}">
              <a16:creationId xmlns:a16="http://schemas.microsoft.com/office/drawing/2014/main" id="{B0573191-D4E4-4D52-9C35-09A3153A0FCD}"/>
            </a:ext>
          </a:extLst>
        </xdr:cNvPr>
        <xdr:cNvSpPr txBox="1"/>
      </xdr:nvSpPr>
      <xdr:spPr>
        <a:xfrm>
          <a:off x="12611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6" name="正方形/長方形 575">
          <a:extLst>
            <a:ext uri="{FF2B5EF4-FFF2-40B4-BE49-F238E27FC236}">
              <a16:creationId xmlns:a16="http://schemas.microsoft.com/office/drawing/2014/main" id="{63D02E56-B8F4-4F02-BD9C-D41731916AC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7" name="正方形/長方形 576">
          <a:extLst>
            <a:ext uri="{FF2B5EF4-FFF2-40B4-BE49-F238E27FC236}">
              <a16:creationId xmlns:a16="http://schemas.microsoft.com/office/drawing/2014/main" id="{F97AFFC1-A6F2-42D5-B31C-E05F7965DC4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8" name="正方形/長方形 577">
          <a:extLst>
            <a:ext uri="{FF2B5EF4-FFF2-40B4-BE49-F238E27FC236}">
              <a16:creationId xmlns:a16="http://schemas.microsoft.com/office/drawing/2014/main" id="{D48FCB21-5768-4F76-9D80-FF87132D132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9" name="正方形/長方形 578">
          <a:extLst>
            <a:ext uri="{FF2B5EF4-FFF2-40B4-BE49-F238E27FC236}">
              <a16:creationId xmlns:a16="http://schemas.microsoft.com/office/drawing/2014/main" id="{FBBDB9AD-2FE1-4249-8BF2-CC9174F8D40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0" name="正方形/長方形 579">
          <a:extLst>
            <a:ext uri="{FF2B5EF4-FFF2-40B4-BE49-F238E27FC236}">
              <a16:creationId xmlns:a16="http://schemas.microsoft.com/office/drawing/2014/main" id="{B8E6A01B-DFF8-4D88-ABA9-343810AF1A5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1" name="正方形/長方形 580">
          <a:extLst>
            <a:ext uri="{FF2B5EF4-FFF2-40B4-BE49-F238E27FC236}">
              <a16:creationId xmlns:a16="http://schemas.microsoft.com/office/drawing/2014/main" id="{016EB555-0F0B-4F3C-8DA2-521A68489F3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2" name="正方形/長方形 581">
          <a:extLst>
            <a:ext uri="{FF2B5EF4-FFF2-40B4-BE49-F238E27FC236}">
              <a16:creationId xmlns:a16="http://schemas.microsoft.com/office/drawing/2014/main" id="{5A70D782-2C9F-4966-B0E7-137CD30B2E3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a:extLst>
            <a:ext uri="{FF2B5EF4-FFF2-40B4-BE49-F238E27FC236}">
              <a16:creationId xmlns:a16="http://schemas.microsoft.com/office/drawing/2014/main" id="{E19C597D-B598-4BFB-B88B-D7039877974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a:extLst>
            <a:ext uri="{FF2B5EF4-FFF2-40B4-BE49-F238E27FC236}">
              <a16:creationId xmlns:a16="http://schemas.microsoft.com/office/drawing/2014/main" id="{AF093193-0DFB-4BBA-88FC-675A3314109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a:extLst>
            <a:ext uri="{FF2B5EF4-FFF2-40B4-BE49-F238E27FC236}">
              <a16:creationId xmlns:a16="http://schemas.microsoft.com/office/drawing/2014/main" id="{2D8A593E-FF46-43D8-BDD5-3116A37161A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6" name="直線コネクタ 585">
          <a:extLst>
            <a:ext uri="{FF2B5EF4-FFF2-40B4-BE49-F238E27FC236}">
              <a16:creationId xmlns:a16="http://schemas.microsoft.com/office/drawing/2014/main" id="{D5B3694E-0AFC-4CCF-B98D-2CA0C758553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7" name="テキスト ボックス 586">
          <a:extLst>
            <a:ext uri="{FF2B5EF4-FFF2-40B4-BE49-F238E27FC236}">
              <a16:creationId xmlns:a16="http://schemas.microsoft.com/office/drawing/2014/main" id="{BCB26189-FFE7-40C3-A7BD-02337D37485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8" name="直線コネクタ 587">
          <a:extLst>
            <a:ext uri="{FF2B5EF4-FFF2-40B4-BE49-F238E27FC236}">
              <a16:creationId xmlns:a16="http://schemas.microsoft.com/office/drawing/2014/main" id="{C999325F-223D-4E7A-9657-A714DB00923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9" name="テキスト ボックス 588">
          <a:extLst>
            <a:ext uri="{FF2B5EF4-FFF2-40B4-BE49-F238E27FC236}">
              <a16:creationId xmlns:a16="http://schemas.microsoft.com/office/drawing/2014/main" id="{FF0D14D2-0EE3-4582-93EC-A50EDD10CDE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0" name="直線コネクタ 589">
          <a:extLst>
            <a:ext uri="{FF2B5EF4-FFF2-40B4-BE49-F238E27FC236}">
              <a16:creationId xmlns:a16="http://schemas.microsoft.com/office/drawing/2014/main" id="{7EF10128-3044-48D3-B8CF-6723B3D8D26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1" name="テキスト ボックス 590">
          <a:extLst>
            <a:ext uri="{FF2B5EF4-FFF2-40B4-BE49-F238E27FC236}">
              <a16:creationId xmlns:a16="http://schemas.microsoft.com/office/drawing/2014/main" id="{878A6384-445E-47BA-9C19-679468C983E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2" name="直線コネクタ 591">
          <a:extLst>
            <a:ext uri="{FF2B5EF4-FFF2-40B4-BE49-F238E27FC236}">
              <a16:creationId xmlns:a16="http://schemas.microsoft.com/office/drawing/2014/main" id="{911003BF-8BD6-4789-9F96-E092E0AC1B1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3" name="テキスト ボックス 592">
          <a:extLst>
            <a:ext uri="{FF2B5EF4-FFF2-40B4-BE49-F238E27FC236}">
              <a16:creationId xmlns:a16="http://schemas.microsoft.com/office/drawing/2014/main" id="{E1C60C84-4BD3-4DF4-ADBC-1EC12CD5752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03E557A7-BCD3-471D-9E2E-611C90892DB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7C5C88FF-17C7-4AEF-B750-7F8D49E4017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保健センター・保健所】&#10;一人当たり面積グラフ枠">
          <a:extLst>
            <a:ext uri="{FF2B5EF4-FFF2-40B4-BE49-F238E27FC236}">
              <a16:creationId xmlns:a16="http://schemas.microsoft.com/office/drawing/2014/main" id="{A58A4E8B-72B0-45BC-93A7-C09DD8352CC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112014</xdr:rowOff>
    </xdr:from>
    <xdr:to>
      <xdr:col>116</xdr:col>
      <xdr:colOff>62864</xdr:colOff>
      <xdr:row>63</xdr:row>
      <xdr:rowOff>64008</xdr:rowOff>
    </xdr:to>
    <xdr:cxnSp macro="">
      <xdr:nvCxnSpPr>
        <xdr:cNvPr id="597" name="直線コネクタ 596">
          <a:extLst>
            <a:ext uri="{FF2B5EF4-FFF2-40B4-BE49-F238E27FC236}">
              <a16:creationId xmlns:a16="http://schemas.microsoft.com/office/drawing/2014/main" id="{9DE4886B-000F-4B04-AE2A-E64F08D417EC}"/>
            </a:ext>
          </a:extLst>
        </xdr:cNvPr>
        <xdr:cNvCxnSpPr/>
      </xdr:nvCxnSpPr>
      <xdr:spPr>
        <a:xfrm flipV="1">
          <a:off x="22160864" y="9541764"/>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67835</xdr:rowOff>
    </xdr:from>
    <xdr:ext cx="469744" cy="259045"/>
    <xdr:sp macro="" textlink="">
      <xdr:nvSpPr>
        <xdr:cNvPr id="598" name="【保健センター・保健所】&#10;一人当たり面積最小値テキスト">
          <a:extLst>
            <a:ext uri="{FF2B5EF4-FFF2-40B4-BE49-F238E27FC236}">
              <a16:creationId xmlns:a16="http://schemas.microsoft.com/office/drawing/2014/main" id="{41419BE5-D7EA-4980-BE5E-7ECB6DBDBE18}"/>
            </a:ext>
          </a:extLst>
        </xdr:cNvPr>
        <xdr:cNvSpPr txBox="1"/>
      </xdr:nvSpPr>
      <xdr:spPr>
        <a:xfrm>
          <a:off x="22199600"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64008</xdr:rowOff>
    </xdr:from>
    <xdr:to>
      <xdr:col>116</xdr:col>
      <xdr:colOff>152400</xdr:colOff>
      <xdr:row>63</xdr:row>
      <xdr:rowOff>64008</xdr:rowOff>
    </xdr:to>
    <xdr:cxnSp macro="">
      <xdr:nvCxnSpPr>
        <xdr:cNvPr id="599" name="直線コネクタ 598">
          <a:extLst>
            <a:ext uri="{FF2B5EF4-FFF2-40B4-BE49-F238E27FC236}">
              <a16:creationId xmlns:a16="http://schemas.microsoft.com/office/drawing/2014/main" id="{5AEF5DDA-376B-4B93-ADC3-6A535F6B10EB}"/>
            </a:ext>
          </a:extLst>
        </xdr:cNvPr>
        <xdr:cNvCxnSpPr/>
      </xdr:nvCxnSpPr>
      <xdr:spPr>
        <a:xfrm>
          <a:off x="22072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58691</xdr:rowOff>
    </xdr:from>
    <xdr:ext cx="469744" cy="259045"/>
    <xdr:sp macro="" textlink="">
      <xdr:nvSpPr>
        <xdr:cNvPr id="600" name="【保健センター・保健所】&#10;一人当たり面積最大値テキスト">
          <a:extLst>
            <a:ext uri="{FF2B5EF4-FFF2-40B4-BE49-F238E27FC236}">
              <a16:creationId xmlns:a16="http://schemas.microsoft.com/office/drawing/2014/main" id="{34F66BE2-33DB-47D3-8E6B-6CBA90AFA370}"/>
            </a:ext>
          </a:extLst>
        </xdr:cNvPr>
        <xdr:cNvSpPr txBox="1"/>
      </xdr:nvSpPr>
      <xdr:spPr>
        <a:xfrm>
          <a:off x="22199600" y="931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112014</xdr:rowOff>
    </xdr:from>
    <xdr:to>
      <xdr:col>116</xdr:col>
      <xdr:colOff>152400</xdr:colOff>
      <xdr:row>55</xdr:row>
      <xdr:rowOff>112014</xdr:rowOff>
    </xdr:to>
    <xdr:cxnSp macro="">
      <xdr:nvCxnSpPr>
        <xdr:cNvPr id="601" name="直線コネクタ 600">
          <a:extLst>
            <a:ext uri="{FF2B5EF4-FFF2-40B4-BE49-F238E27FC236}">
              <a16:creationId xmlns:a16="http://schemas.microsoft.com/office/drawing/2014/main" id="{312A389B-7E55-481E-9625-846E68ABACFE}"/>
            </a:ext>
          </a:extLst>
        </xdr:cNvPr>
        <xdr:cNvCxnSpPr/>
      </xdr:nvCxnSpPr>
      <xdr:spPr>
        <a:xfrm>
          <a:off x="22072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602" name="【保健センター・保健所】&#10;一人当たり面積平均値テキスト">
          <a:extLst>
            <a:ext uri="{FF2B5EF4-FFF2-40B4-BE49-F238E27FC236}">
              <a16:creationId xmlns:a16="http://schemas.microsoft.com/office/drawing/2014/main" id="{C766FB24-03BC-4F21-B885-BF9B9830D127}"/>
            </a:ext>
          </a:extLst>
        </xdr:cNvPr>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03" name="フローチャート: 判断 602">
          <a:extLst>
            <a:ext uri="{FF2B5EF4-FFF2-40B4-BE49-F238E27FC236}">
              <a16:creationId xmlns:a16="http://schemas.microsoft.com/office/drawing/2014/main" id="{3147FE65-1F77-4D27-AB7C-1BC1A7E8A656}"/>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58928</xdr:rowOff>
    </xdr:from>
    <xdr:to>
      <xdr:col>112</xdr:col>
      <xdr:colOff>38100</xdr:colOff>
      <xdr:row>61</xdr:row>
      <xdr:rowOff>160528</xdr:rowOff>
    </xdr:to>
    <xdr:sp macro="" textlink="">
      <xdr:nvSpPr>
        <xdr:cNvPr id="604" name="フローチャート: 判断 603">
          <a:extLst>
            <a:ext uri="{FF2B5EF4-FFF2-40B4-BE49-F238E27FC236}">
              <a16:creationId xmlns:a16="http://schemas.microsoft.com/office/drawing/2014/main" id="{9775BFEC-8C5C-4113-9328-19DC31715B12}"/>
            </a:ext>
          </a:extLst>
        </xdr:cNvPr>
        <xdr:cNvSpPr/>
      </xdr:nvSpPr>
      <xdr:spPr>
        <a:xfrm>
          <a:off x="212725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33782</xdr:rowOff>
    </xdr:from>
    <xdr:to>
      <xdr:col>107</xdr:col>
      <xdr:colOff>101600</xdr:colOff>
      <xdr:row>61</xdr:row>
      <xdr:rowOff>135382</xdr:rowOff>
    </xdr:to>
    <xdr:sp macro="" textlink="">
      <xdr:nvSpPr>
        <xdr:cNvPr id="605" name="フローチャート: 判断 604">
          <a:extLst>
            <a:ext uri="{FF2B5EF4-FFF2-40B4-BE49-F238E27FC236}">
              <a16:creationId xmlns:a16="http://schemas.microsoft.com/office/drawing/2014/main" id="{A4384054-5936-4B6B-A393-5667AABE118C}"/>
            </a:ext>
          </a:extLst>
        </xdr:cNvPr>
        <xdr:cNvSpPr/>
      </xdr:nvSpPr>
      <xdr:spPr>
        <a:xfrm>
          <a:off x="20383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24638</xdr:rowOff>
    </xdr:from>
    <xdr:to>
      <xdr:col>102</xdr:col>
      <xdr:colOff>165100</xdr:colOff>
      <xdr:row>61</xdr:row>
      <xdr:rowOff>126238</xdr:rowOff>
    </xdr:to>
    <xdr:sp macro="" textlink="">
      <xdr:nvSpPr>
        <xdr:cNvPr id="606" name="フローチャート: 判断 605">
          <a:extLst>
            <a:ext uri="{FF2B5EF4-FFF2-40B4-BE49-F238E27FC236}">
              <a16:creationId xmlns:a16="http://schemas.microsoft.com/office/drawing/2014/main" id="{B6CB1D25-BA9C-4CFF-ABFB-F3E62C5B9F7D}"/>
            </a:ext>
          </a:extLst>
        </xdr:cNvPr>
        <xdr:cNvSpPr/>
      </xdr:nvSpPr>
      <xdr:spPr>
        <a:xfrm>
          <a:off x="19494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26924</xdr:rowOff>
    </xdr:from>
    <xdr:to>
      <xdr:col>98</xdr:col>
      <xdr:colOff>38100</xdr:colOff>
      <xdr:row>61</xdr:row>
      <xdr:rowOff>128524</xdr:rowOff>
    </xdr:to>
    <xdr:sp macro="" textlink="">
      <xdr:nvSpPr>
        <xdr:cNvPr id="607" name="フローチャート: 判断 606">
          <a:extLst>
            <a:ext uri="{FF2B5EF4-FFF2-40B4-BE49-F238E27FC236}">
              <a16:creationId xmlns:a16="http://schemas.microsoft.com/office/drawing/2014/main" id="{4606F852-6EF9-4CEE-80E1-A6035E0B8417}"/>
            </a:ext>
          </a:extLst>
        </xdr:cNvPr>
        <xdr:cNvSpPr/>
      </xdr:nvSpPr>
      <xdr:spPr>
        <a:xfrm>
          <a:off x="18605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A3E1ADB6-88BE-4D18-A8EC-FDE76EF0E07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10E7BC7B-D532-4921-B5A9-42474682149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DE17B82-B0F8-4A12-B1D6-C8BF61BFFFB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2BF01E05-7E77-4427-AE64-3CAAA1FDAFD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D916234C-E06D-4511-97EE-1654E6B4792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150368</xdr:rowOff>
    </xdr:from>
    <xdr:to>
      <xdr:col>116</xdr:col>
      <xdr:colOff>114300</xdr:colOff>
      <xdr:row>62</xdr:row>
      <xdr:rowOff>80518</xdr:rowOff>
    </xdr:to>
    <xdr:sp macro="" textlink="">
      <xdr:nvSpPr>
        <xdr:cNvPr id="613" name="楕円 612">
          <a:extLst>
            <a:ext uri="{FF2B5EF4-FFF2-40B4-BE49-F238E27FC236}">
              <a16:creationId xmlns:a16="http://schemas.microsoft.com/office/drawing/2014/main" id="{2075E789-8879-47F5-A934-E7D4D0B2F87E}"/>
            </a:ext>
          </a:extLst>
        </xdr:cNvPr>
        <xdr:cNvSpPr/>
      </xdr:nvSpPr>
      <xdr:spPr>
        <a:xfrm>
          <a:off x="22110700" y="1060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128795</xdr:rowOff>
    </xdr:from>
    <xdr:ext cx="469744" cy="259045"/>
    <xdr:sp macro="" textlink="">
      <xdr:nvSpPr>
        <xdr:cNvPr id="614" name="【保健センター・保健所】&#10;一人当たり面積該当値テキスト">
          <a:extLst>
            <a:ext uri="{FF2B5EF4-FFF2-40B4-BE49-F238E27FC236}">
              <a16:creationId xmlns:a16="http://schemas.microsoft.com/office/drawing/2014/main" id="{E3D21E3C-CDEF-4F89-AC94-D7827029C7BD}"/>
            </a:ext>
          </a:extLst>
        </xdr:cNvPr>
        <xdr:cNvSpPr txBox="1"/>
      </xdr:nvSpPr>
      <xdr:spPr>
        <a:xfrm>
          <a:off x="22199600" y="1058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154940</xdr:rowOff>
    </xdr:from>
    <xdr:to>
      <xdr:col>112</xdr:col>
      <xdr:colOff>38100</xdr:colOff>
      <xdr:row>62</xdr:row>
      <xdr:rowOff>85090</xdr:rowOff>
    </xdr:to>
    <xdr:sp macro="" textlink="">
      <xdr:nvSpPr>
        <xdr:cNvPr id="615" name="楕円 614">
          <a:extLst>
            <a:ext uri="{FF2B5EF4-FFF2-40B4-BE49-F238E27FC236}">
              <a16:creationId xmlns:a16="http://schemas.microsoft.com/office/drawing/2014/main" id="{95FF87CA-37F3-4BDB-B656-DC721A56ECED}"/>
            </a:ext>
          </a:extLst>
        </xdr:cNvPr>
        <xdr:cNvSpPr/>
      </xdr:nvSpPr>
      <xdr:spPr>
        <a:xfrm>
          <a:off x="21272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29718</xdr:rowOff>
    </xdr:from>
    <xdr:to>
      <xdr:col>116</xdr:col>
      <xdr:colOff>63500</xdr:colOff>
      <xdr:row>62</xdr:row>
      <xdr:rowOff>34290</xdr:rowOff>
    </xdr:to>
    <xdr:cxnSp macro="">
      <xdr:nvCxnSpPr>
        <xdr:cNvPr id="616" name="直線コネクタ 615">
          <a:extLst>
            <a:ext uri="{FF2B5EF4-FFF2-40B4-BE49-F238E27FC236}">
              <a16:creationId xmlns:a16="http://schemas.microsoft.com/office/drawing/2014/main" id="{ECF7C8AC-96AE-485A-8DA4-12DF97ECA5CA}"/>
            </a:ext>
          </a:extLst>
        </xdr:cNvPr>
        <xdr:cNvCxnSpPr/>
      </xdr:nvCxnSpPr>
      <xdr:spPr>
        <a:xfrm flipV="1">
          <a:off x="21323300" y="1065961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159512</xdr:rowOff>
    </xdr:from>
    <xdr:to>
      <xdr:col>107</xdr:col>
      <xdr:colOff>101600</xdr:colOff>
      <xdr:row>62</xdr:row>
      <xdr:rowOff>89662</xdr:rowOff>
    </xdr:to>
    <xdr:sp macro="" textlink="">
      <xdr:nvSpPr>
        <xdr:cNvPr id="617" name="楕円 616">
          <a:extLst>
            <a:ext uri="{FF2B5EF4-FFF2-40B4-BE49-F238E27FC236}">
              <a16:creationId xmlns:a16="http://schemas.microsoft.com/office/drawing/2014/main" id="{A916AB48-4BE1-44A2-A5B3-7BD66FBF4FD0}"/>
            </a:ext>
          </a:extLst>
        </xdr:cNvPr>
        <xdr:cNvSpPr/>
      </xdr:nvSpPr>
      <xdr:spPr>
        <a:xfrm>
          <a:off x="20383500" y="106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34290</xdr:rowOff>
    </xdr:from>
    <xdr:to>
      <xdr:col>111</xdr:col>
      <xdr:colOff>177800</xdr:colOff>
      <xdr:row>62</xdr:row>
      <xdr:rowOff>38862</xdr:rowOff>
    </xdr:to>
    <xdr:cxnSp macro="">
      <xdr:nvCxnSpPr>
        <xdr:cNvPr id="618" name="直線コネクタ 617">
          <a:extLst>
            <a:ext uri="{FF2B5EF4-FFF2-40B4-BE49-F238E27FC236}">
              <a16:creationId xmlns:a16="http://schemas.microsoft.com/office/drawing/2014/main" id="{85BED107-4210-4257-8F30-FA2C3470146F}"/>
            </a:ext>
          </a:extLst>
        </xdr:cNvPr>
        <xdr:cNvCxnSpPr/>
      </xdr:nvCxnSpPr>
      <xdr:spPr>
        <a:xfrm flipV="1">
          <a:off x="20434300" y="106641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164084</xdr:rowOff>
    </xdr:from>
    <xdr:to>
      <xdr:col>102</xdr:col>
      <xdr:colOff>165100</xdr:colOff>
      <xdr:row>62</xdr:row>
      <xdr:rowOff>94234</xdr:rowOff>
    </xdr:to>
    <xdr:sp macro="" textlink="">
      <xdr:nvSpPr>
        <xdr:cNvPr id="619" name="楕円 618">
          <a:extLst>
            <a:ext uri="{FF2B5EF4-FFF2-40B4-BE49-F238E27FC236}">
              <a16:creationId xmlns:a16="http://schemas.microsoft.com/office/drawing/2014/main" id="{0E6C6F94-6460-4AD8-8F12-1ED1D0D6BB92}"/>
            </a:ext>
          </a:extLst>
        </xdr:cNvPr>
        <xdr:cNvSpPr/>
      </xdr:nvSpPr>
      <xdr:spPr>
        <a:xfrm>
          <a:off x="19494500" y="1062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38862</xdr:rowOff>
    </xdr:from>
    <xdr:to>
      <xdr:col>107</xdr:col>
      <xdr:colOff>50800</xdr:colOff>
      <xdr:row>62</xdr:row>
      <xdr:rowOff>43434</xdr:rowOff>
    </xdr:to>
    <xdr:cxnSp macro="">
      <xdr:nvCxnSpPr>
        <xdr:cNvPr id="620" name="直線コネクタ 619">
          <a:extLst>
            <a:ext uri="{FF2B5EF4-FFF2-40B4-BE49-F238E27FC236}">
              <a16:creationId xmlns:a16="http://schemas.microsoft.com/office/drawing/2014/main" id="{94FB604A-1F3C-45AA-8F73-8E09756D9AB1}"/>
            </a:ext>
          </a:extLst>
        </xdr:cNvPr>
        <xdr:cNvCxnSpPr/>
      </xdr:nvCxnSpPr>
      <xdr:spPr>
        <a:xfrm flipV="1">
          <a:off x="19545300" y="1066876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168656</xdr:rowOff>
    </xdr:from>
    <xdr:to>
      <xdr:col>98</xdr:col>
      <xdr:colOff>38100</xdr:colOff>
      <xdr:row>62</xdr:row>
      <xdr:rowOff>98806</xdr:rowOff>
    </xdr:to>
    <xdr:sp macro="" textlink="">
      <xdr:nvSpPr>
        <xdr:cNvPr id="621" name="楕円 620">
          <a:extLst>
            <a:ext uri="{FF2B5EF4-FFF2-40B4-BE49-F238E27FC236}">
              <a16:creationId xmlns:a16="http://schemas.microsoft.com/office/drawing/2014/main" id="{3C0810EA-52BE-414C-8A32-CEA7B043A156}"/>
            </a:ext>
          </a:extLst>
        </xdr:cNvPr>
        <xdr:cNvSpPr/>
      </xdr:nvSpPr>
      <xdr:spPr>
        <a:xfrm>
          <a:off x="186055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43434</xdr:rowOff>
    </xdr:from>
    <xdr:to>
      <xdr:col>102</xdr:col>
      <xdr:colOff>114300</xdr:colOff>
      <xdr:row>62</xdr:row>
      <xdr:rowOff>48006</xdr:rowOff>
    </xdr:to>
    <xdr:cxnSp macro="">
      <xdr:nvCxnSpPr>
        <xdr:cNvPr id="622" name="直線コネクタ 621">
          <a:extLst>
            <a:ext uri="{FF2B5EF4-FFF2-40B4-BE49-F238E27FC236}">
              <a16:creationId xmlns:a16="http://schemas.microsoft.com/office/drawing/2014/main" id="{E2364469-905E-4ECD-8DFC-BC7F7DB3A0FD}"/>
            </a:ext>
          </a:extLst>
        </xdr:cNvPr>
        <xdr:cNvCxnSpPr/>
      </xdr:nvCxnSpPr>
      <xdr:spPr>
        <a:xfrm flipV="1">
          <a:off x="18656300" y="106733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5605</xdr:rowOff>
    </xdr:from>
    <xdr:ext cx="469744" cy="259045"/>
    <xdr:sp macro="" textlink="">
      <xdr:nvSpPr>
        <xdr:cNvPr id="623" name="n_1aveValue【保健センター・保健所】&#10;一人当たり面積">
          <a:extLst>
            <a:ext uri="{FF2B5EF4-FFF2-40B4-BE49-F238E27FC236}">
              <a16:creationId xmlns:a16="http://schemas.microsoft.com/office/drawing/2014/main" id="{E51E71C5-3933-4FB3-940F-F585A344F1AC}"/>
            </a:ext>
          </a:extLst>
        </xdr:cNvPr>
        <xdr:cNvSpPr txBox="1"/>
      </xdr:nvSpPr>
      <xdr:spPr>
        <a:xfrm>
          <a:off x="21075727" y="1029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151909</xdr:rowOff>
    </xdr:from>
    <xdr:ext cx="469744" cy="259045"/>
    <xdr:sp macro="" textlink="">
      <xdr:nvSpPr>
        <xdr:cNvPr id="624" name="n_2aveValue【保健センター・保健所】&#10;一人当たり面積">
          <a:extLst>
            <a:ext uri="{FF2B5EF4-FFF2-40B4-BE49-F238E27FC236}">
              <a16:creationId xmlns:a16="http://schemas.microsoft.com/office/drawing/2014/main" id="{9E0567FB-40B7-444D-B992-217118A39A33}"/>
            </a:ext>
          </a:extLst>
        </xdr:cNvPr>
        <xdr:cNvSpPr txBox="1"/>
      </xdr:nvSpPr>
      <xdr:spPr>
        <a:xfrm>
          <a:off x="20199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142765</xdr:rowOff>
    </xdr:from>
    <xdr:ext cx="469744" cy="259045"/>
    <xdr:sp macro="" textlink="">
      <xdr:nvSpPr>
        <xdr:cNvPr id="625" name="n_3aveValue【保健センター・保健所】&#10;一人当たり面積">
          <a:extLst>
            <a:ext uri="{FF2B5EF4-FFF2-40B4-BE49-F238E27FC236}">
              <a16:creationId xmlns:a16="http://schemas.microsoft.com/office/drawing/2014/main" id="{86FC74F5-D3E5-4145-8333-BC39034C313E}"/>
            </a:ext>
          </a:extLst>
        </xdr:cNvPr>
        <xdr:cNvSpPr txBox="1"/>
      </xdr:nvSpPr>
      <xdr:spPr>
        <a:xfrm>
          <a:off x="19310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145051</xdr:rowOff>
    </xdr:from>
    <xdr:ext cx="469744" cy="259045"/>
    <xdr:sp macro="" textlink="">
      <xdr:nvSpPr>
        <xdr:cNvPr id="626" name="n_4aveValue【保健センター・保健所】&#10;一人当たり面積">
          <a:extLst>
            <a:ext uri="{FF2B5EF4-FFF2-40B4-BE49-F238E27FC236}">
              <a16:creationId xmlns:a16="http://schemas.microsoft.com/office/drawing/2014/main" id="{F0235F43-EA40-4D35-9C83-ECACDC02F513}"/>
            </a:ext>
          </a:extLst>
        </xdr:cNvPr>
        <xdr:cNvSpPr txBox="1"/>
      </xdr:nvSpPr>
      <xdr:spPr>
        <a:xfrm>
          <a:off x="18421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76217</xdr:rowOff>
    </xdr:from>
    <xdr:ext cx="469744" cy="259045"/>
    <xdr:sp macro="" textlink="">
      <xdr:nvSpPr>
        <xdr:cNvPr id="627" name="n_1mainValue【保健センター・保健所】&#10;一人当たり面積">
          <a:extLst>
            <a:ext uri="{FF2B5EF4-FFF2-40B4-BE49-F238E27FC236}">
              <a16:creationId xmlns:a16="http://schemas.microsoft.com/office/drawing/2014/main" id="{5D8A2088-1CCB-45EE-B4A8-8C02907991A1}"/>
            </a:ext>
          </a:extLst>
        </xdr:cNvPr>
        <xdr:cNvSpPr txBox="1"/>
      </xdr:nvSpPr>
      <xdr:spPr>
        <a:xfrm>
          <a:off x="210757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80789</xdr:rowOff>
    </xdr:from>
    <xdr:ext cx="469744" cy="259045"/>
    <xdr:sp macro="" textlink="">
      <xdr:nvSpPr>
        <xdr:cNvPr id="628" name="n_2mainValue【保健センター・保健所】&#10;一人当たり面積">
          <a:extLst>
            <a:ext uri="{FF2B5EF4-FFF2-40B4-BE49-F238E27FC236}">
              <a16:creationId xmlns:a16="http://schemas.microsoft.com/office/drawing/2014/main" id="{1115EE15-2A80-4587-ADF8-224FF32A498F}"/>
            </a:ext>
          </a:extLst>
        </xdr:cNvPr>
        <xdr:cNvSpPr txBox="1"/>
      </xdr:nvSpPr>
      <xdr:spPr>
        <a:xfrm>
          <a:off x="20199427" y="107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85361</xdr:rowOff>
    </xdr:from>
    <xdr:ext cx="469744" cy="259045"/>
    <xdr:sp macro="" textlink="">
      <xdr:nvSpPr>
        <xdr:cNvPr id="629" name="n_3mainValue【保健センター・保健所】&#10;一人当たり面積">
          <a:extLst>
            <a:ext uri="{FF2B5EF4-FFF2-40B4-BE49-F238E27FC236}">
              <a16:creationId xmlns:a16="http://schemas.microsoft.com/office/drawing/2014/main" id="{C5D306C8-D293-4CBC-885A-A77661E47513}"/>
            </a:ext>
          </a:extLst>
        </xdr:cNvPr>
        <xdr:cNvSpPr txBox="1"/>
      </xdr:nvSpPr>
      <xdr:spPr>
        <a:xfrm>
          <a:off x="19310427" y="1071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89933</xdr:rowOff>
    </xdr:from>
    <xdr:ext cx="469744" cy="259045"/>
    <xdr:sp macro="" textlink="">
      <xdr:nvSpPr>
        <xdr:cNvPr id="630" name="n_4mainValue【保健センター・保健所】&#10;一人当たり面積">
          <a:extLst>
            <a:ext uri="{FF2B5EF4-FFF2-40B4-BE49-F238E27FC236}">
              <a16:creationId xmlns:a16="http://schemas.microsoft.com/office/drawing/2014/main" id="{5E6C9B25-F3B9-498B-9FB0-494002F1E3A0}"/>
            </a:ext>
          </a:extLst>
        </xdr:cNvPr>
        <xdr:cNvSpPr txBox="1"/>
      </xdr:nvSpPr>
      <xdr:spPr>
        <a:xfrm>
          <a:off x="18421427" y="107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876403BE-4741-4362-91D4-7D59DD665BF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65DCB13A-D240-4871-88C5-26A07BD1ABF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39E71AC6-917A-4F0E-88D6-98657EE7BA9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D54DE434-7B59-474B-8FE1-BF263BEC14A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3C5F1530-A840-478E-A611-F1E74DFAD61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B0AC2AD4-9CAB-40F3-BBE4-2E376A98AD8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E041A1D2-E134-4C80-8EF6-496DCBC3E12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CA31F2AB-4FE2-4B45-AAC0-F00BAD1E079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ECD78AAE-A5DF-4A25-9A99-5636C1F97CA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1C2A345E-0571-4085-BE08-0249CDD9013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46764756-CDC7-41B8-BCAA-91B3F81D3AC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2" name="直線コネクタ 641">
          <a:extLst>
            <a:ext uri="{FF2B5EF4-FFF2-40B4-BE49-F238E27FC236}">
              <a16:creationId xmlns:a16="http://schemas.microsoft.com/office/drawing/2014/main" id="{F2454874-87AE-4D27-BF51-F389181F75D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3" name="テキスト ボックス 642">
          <a:extLst>
            <a:ext uri="{FF2B5EF4-FFF2-40B4-BE49-F238E27FC236}">
              <a16:creationId xmlns:a16="http://schemas.microsoft.com/office/drawing/2014/main" id="{CF73F10C-43A1-445D-93BC-6ECAC4DF2E2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4" name="直線コネクタ 643">
          <a:extLst>
            <a:ext uri="{FF2B5EF4-FFF2-40B4-BE49-F238E27FC236}">
              <a16:creationId xmlns:a16="http://schemas.microsoft.com/office/drawing/2014/main" id="{9FB45BF7-EF8C-4735-A001-A886E8B9268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5" name="テキスト ボックス 644">
          <a:extLst>
            <a:ext uri="{FF2B5EF4-FFF2-40B4-BE49-F238E27FC236}">
              <a16:creationId xmlns:a16="http://schemas.microsoft.com/office/drawing/2014/main" id="{0051D3E0-A748-4568-A05C-41DAC5E99F8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6" name="直線コネクタ 645">
          <a:extLst>
            <a:ext uri="{FF2B5EF4-FFF2-40B4-BE49-F238E27FC236}">
              <a16:creationId xmlns:a16="http://schemas.microsoft.com/office/drawing/2014/main" id="{1E5B9F40-812B-43C8-A92B-520B6E4075C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7" name="テキスト ボックス 646">
          <a:extLst>
            <a:ext uri="{FF2B5EF4-FFF2-40B4-BE49-F238E27FC236}">
              <a16:creationId xmlns:a16="http://schemas.microsoft.com/office/drawing/2014/main" id="{62E2B925-611C-4217-8C42-CF5DC293802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8" name="直線コネクタ 647">
          <a:extLst>
            <a:ext uri="{FF2B5EF4-FFF2-40B4-BE49-F238E27FC236}">
              <a16:creationId xmlns:a16="http://schemas.microsoft.com/office/drawing/2014/main" id="{0F84687E-0D55-496C-AFE6-583BE5E73B7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9" name="テキスト ボックス 648">
          <a:extLst>
            <a:ext uri="{FF2B5EF4-FFF2-40B4-BE49-F238E27FC236}">
              <a16:creationId xmlns:a16="http://schemas.microsoft.com/office/drawing/2014/main" id="{ED0FD011-8C75-4A1E-9B60-EDE72D5BE87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0" name="直線コネクタ 649">
          <a:extLst>
            <a:ext uri="{FF2B5EF4-FFF2-40B4-BE49-F238E27FC236}">
              <a16:creationId xmlns:a16="http://schemas.microsoft.com/office/drawing/2014/main" id="{3CA2B6DD-95E2-40E7-8769-B00CDCB3E55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1" name="テキスト ボックス 650">
          <a:extLst>
            <a:ext uri="{FF2B5EF4-FFF2-40B4-BE49-F238E27FC236}">
              <a16:creationId xmlns:a16="http://schemas.microsoft.com/office/drawing/2014/main" id="{061DF82E-5995-4F72-853B-E72FA0FA997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id="{F2803FF0-728D-4D13-9BC9-224C2667604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3" name="テキスト ボックス 652">
          <a:extLst>
            <a:ext uri="{FF2B5EF4-FFF2-40B4-BE49-F238E27FC236}">
              <a16:creationId xmlns:a16="http://schemas.microsoft.com/office/drawing/2014/main" id="{54343CB8-9F75-4FEF-AEDA-0B3BBCDFBE6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4" name="【消防施設】&#10;有形固定資産減価償却率グラフ枠">
          <a:extLst>
            <a:ext uri="{FF2B5EF4-FFF2-40B4-BE49-F238E27FC236}">
              <a16:creationId xmlns:a16="http://schemas.microsoft.com/office/drawing/2014/main" id="{295EEC55-53C8-4C6F-9D1B-3A94AF4A038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655" name="直線コネクタ 654">
          <a:extLst>
            <a:ext uri="{FF2B5EF4-FFF2-40B4-BE49-F238E27FC236}">
              <a16:creationId xmlns:a16="http://schemas.microsoft.com/office/drawing/2014/main" id="{55457C13-9BFE-4FD5-A05E-4563E3754EB7}"/>
            </a:ext>
          </a:extLst>
        </xdr:cNvPr>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656" name="【消防施設】&#10;有形固定資産減価償却率最小値テキスト">
          <a:extLst>
            <a:ext uri="{FF2B5EF4-FFF2-40B4-BE49-F238E27FC236}">
              <a16:creationId xmlns:a16="http://schemas.microsoft.com/office/drawing/2014/main" id="{F4DBE5B0-4EBC-40E8-AFA5-BD91874CBEAB}"/>
            </a:ext>
          </a:extLst>
        </xdr:cNvPr>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657" name="直線コネクタ 656">
          <a:extLst>
            <a:ext uri="{FF2B5EF4-FFF2-40B4-BE49-F238E27FC236}">
              <a16:creationId xmlns:a16="http://schemas.microsoft.com/office/drawing/2014/main" id="{EF3AF3B8-B952-4035-AFF4-0C7E765408E5}"/>
            </a:ext>
          </a:extLst>
        </xdr:cNvPr>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58" name="【消防施設】&#10;有形固定資産減価償却率最大値テキスト">
          <a:extLst>
            <a:ext uri="{FF2B5EF4-FFF2-40B4-BE49-F238E27FC236}">
              <a16:creationId xmlns:a16="http://schemas.microsoft.com/office/drawing/2014/main" id="{46C55DBE-8A29-41FF-968F-EC9124236B83}"/>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59" name="直線コネクタ 658">
          <a:extLst>
            <a:ext uri="{FF2B5EF4-FFF2-40B4-BE49-F238E27FC236}">
              <a16:creationId xmlns:a16="http://schemas.microsoft.com/office/drawing/2014/main" id="{45DD547F-FE38-4E47-99AF-A18780F5BE0F}"/>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660" name="【消防施設】&#10;有形固定資産減価償却率平均値テキスト">
          <a:extLst>
            <a:ext uri="{FF2B5EF4-FFF2-40B4-BE49-F238E27FC236}">
              <a16:creationId xmlns:a16="http://schemas.microsoft.com/office/drawing/2014/main" id="{4A466B82-65F0-4368-A099-ABF1B86452C4}"/>
            </a:ext>
          </a:extLst>
        </xdr:cNvPr>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661" name="フローチャート: 判断 660">
          <a:extLst>
            <a:ext uri="{FF2B5EF4-FFF2-40B4-BE49-F238E27FC236}">
              <a16:creationId xmlns:a16="http://schemas.microsoft.com/office/drawing/2014/main" id="{71CA67D1-0235-4E51-A189-7968559510F3}"/>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662" name="フローチャート: 判断 661">
          <a:extLst>
            <a:ext uri="{FF2B5EF4-FFF2-40B4-BE49-F238E27FC236}">
              <a16:creationId xmlns:a16="http://schemas.microsoft.com/office/drawing/2014/main" id="{77E4996D-A109-46E2-B7EA-4A9A7C50EFC9}"/>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663" name="フローチャート: 判断 662">
          <a:extLst>
            <a:ext uri="{FF2B5EF4-FFF2-40B4-BE49-F238E27FC236}">
              <a16:creationId xmlns:a16="http://schemas.microsoft.com/office/drawing/2014/main" id="{ACC824A7-515F-477C-847D-D6B40D1D2AE9}"/>
            </a:ext>
          </a:extLst>
        </xdr:cNvPr>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664" name="フローチャート: 判断 663">
          <a:extLst>
            <a:ext uri="{FF2B5EF4-FFF2-40B4-BE49-F238E27FC236}">
              <a16:creationId xmlns:a16="http://schemas.microsoft.com/office/drawing/2014/main" id="{833AF47C-8695-4273-8900-59B5AD17285B}"/>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665" name="フローチャート: 判断 664">
          <a:extLst>
            <a:ext uri="{FF2B5EF4-FFF2-40B4-BE49-F238E27FC236}">
              <a16:creationId xmlns:a16="http://schemas.microsoft.com/office/drawing/2014/main" id="{6A03399B-D5A7-4972-9A90-382676DF5648}"/>
            </a:ext>
          </a:extLst>
        </xdr:cNvPr>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240CF51-36F1-4E13-A58B-AEA5517D3F9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3CA27EE6-3734-4B13-91E5-102A342C31D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68605CE0-681B-45B3-BEDA-087B0610F9A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FA67A9D4-B657-4853-A6DE-D4BFB4D991B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4F6B8F73-0D7C-42C9-A313-3804D3495CF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128270</xdr:rowOff>
    </xdr:from>
    <xdr:to>
      <xdr:col>85</xdr:col>
      <xdr:colOff>177800</xdr:colOff>
      <xdr:row>84</xdr:row>
      <xdr:rowOff>58420</xdr:rowOff>
    </xdr:to>
    <xdr:sp macro="" textlink="">
      <xdr:nvSpPr>
        <xdr:cNvPr id="671" name="楕円 670">
          <a:extLst>
            <a:ext uri="{FF2B5EF4-FFF2-40B4-BE49-F238E27FC236}">
              <a16:creationId xmlns:a16="http://schemas.microsoft.com/office/drawing/2014/main" id="{502F3AAE-6EBA-4655-B264-7BFD34C1EBA7}"/>
            </a:ext>
          </a:extLst>
        </xdr:cNvPr>
        <xdr:cNvSpPr/>
      </xdr:nvSpPr>
      <xdr:spPr>
        <a:xfrm>
          <a:off x="162687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106697</xdr:rowOff>
    </xdr:from>
    <xdr:ext cx="405111" cy="259045"/>
    <xdr:sp macro="" textlink="">
      <xdr:nvSpPr>
        <xdr:cNvPr id="672" name="【消防施設】&#10;有形固定資産減価償却率該当値テキスト">
          <a:extLst>
            <a:ext uri="{FF2B5EF4-FFF2-40B4-BE49-F238E27FC236}">
              <a16:creationId xmlns:a16="http://schemas.microsoft.com/office/drawing/2014/main" id="{1AC6D8B0-2911-44EE-B4E4-0BAF672ACBDA}"/>
            </a:ext>
          </a:extLst>
        </xdr:cNvPr>
        <xdr:cNvSpPr txBox="1"/>
      </xdr:nvSpPr>
      <xdr:spPr>
        <a:xfrm>
          <a:off x="16357600"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122555</xdr:rowOff>
    </xdr:from>
    <xdr:to>
      <xdr:col>81</xdr:col>
      <xdr:colOff>101600</xdr:colOff>
      <xdr:row>84</xdr:row>
      <xdr:rowOff>52705</xdr:rowOff>
    </xdr:to>
    <xdr:sp macro="" textlink="">
      <xdr:nvSpPr>
        <xdr:cNvPr id="673" name="楕円 672">
          <a:extLst>
            <a:ext uri="{FF2B5EF4-FFF2-40B4-BE49-F238E27FC236}">
              <a16:creationId xmlns:a16="http://schemas.microsoft.com/office/drawing/2014/main" id="{B32AA9F4-81A4-4FBF-8B8E-5AFEC7AED427}"/>
            </a:ext>
          </a:extLst>
        </xdr:cNvPr>
        <xdr:cNvSpPr/>
      </xdr:nvSpPr>
      <xdr:spPr>
        <a:xfrm>
          <a:off x="15430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1905</xdr:rowOff>
    </xdr:from>
    <xdr:to>
      <xdr:col>85</xdr:col>
      <xdr:colOff>127000</xdr:colOff>
      <xdr:row>84</xdr:row>
      <xdr:rowOff>7620</xdr:rowOff>
    </xdr:to>
    <xdr:cxnSp macro="">
      <xdr:nvCxnSpPr>
        <xdr:cNvPr id="674" name="直線コネクタ 673">
          <a:extLst>
            <a:ext uri="{FF2B5EF4-FFF2-40B4-BE49-F238E27FC236}">
              <a16:creationId xmlns:a16="http://schemas.microsoft.com/office/drawing/2014/main" id="{CFEFA2A3-8BDA-4AE3-BC37-98CDF26B5A03}"/>
            </a:ext>
          </a:extLst>
        </xdr:cNvPr>
        <xdr:cNvCxnSpPr/>
      </xdr:nvCxnSpPr>
      <xdr:spPr>
        <a:xfrm>
          <a:off x="15481300" y="144037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135889</xdr:rowOff>
    </xdr:from>
    <xdr:to>
      <xdr:col>76</xdr:col>
      <xdr:colOff>165100</xdr:colOff>
      <xdr:row>84</xdr:row>
      <xdr:rowOff>66039</xdr:rowOff>
    </xdr:to>
    <xdr:sp macro="" textlink="">
      <xdr:nvSpPr>
        <xdr:cNvPr id="675" name="楕円 674">
          <a:extLst>
            <a:ext uri="{FF2B5EF4-FFF2-40B4-BE49-F238E27FC236}">
              <a16:creationId xmlns:a16="http://schemas.microsoft.com/office/drawing/2014/main" id="{6657AB5E-6BD1-4F12-9F2C-53B5B3E9D106}"/>
            </a:ext>
          </a:extLst>
        </xdr:cNvPr>
        <xdr:cNvSpPr/>
      </xdr:nvSpPr>
      <xdr:spPr>
        <a:xfrm>
          <a:off x="14541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1905</xdr:rowOff>
    </xdr:from>
    <xdr:to>
      <xdr:col>81</xdr:col>
      <xdr:colOff>50800</xdr:colOff>
      <xdr:row>84</xdr:row>
      <xdr:rowOff>15239</xdr:rowOff>
    </xdr:to>
    <xdr:cxnSp macro="">
      <xdr:nvCxnSpPr>
        <xdr:cNvPr id="676" name="直線コネクタ 675">
          <a:extLst>
            <a:ext uri="{FF2B5EF4-FFF2-40B4-BE49-F238E27FC236}">
              <a16:creationId xmlns:a16="http://schemas.microsoft.com/office/drawing/2014/main" id="{52B03FD9-176D-4425-BBA5-C9BEF0A5C415}"/>
            </a:ext>
          </a:extLst>
        </xdr:cNvPr>
        <xdr:cNvCxnSpPr/>
      </xdr:nvCxnSpPr>
      <xdr:spPr>
        <a:xfrm flipV="1">
          <a:off x="14592300" y="1440370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636</xdr:rowOff>
    </xdr:from>
    <xdr:to>
      <xdr:col>72</xdr:col>
      <xdr:colOff>38100</xdr:colOff>
      <xdr:row>84</xdr:row>
      <xdr:rowOff>102236</xdr:rowOff>
    </xdr:to>
    <xdr:sp macro="" textlink="">
      <xdr:nvSpPr>
        <xdr:cNvPr id="677" name="楕円 676">
          <a:extLst>
            <a:ext uri="{FF2B5EF4-FFF2-40B4-BE49-F238E27FC236}">
              <a16:creationId xmlns:a16="http://schemas.microsoft.com/office/drawing/2014/main" id="{0989064C-AF88-42E8-8217-64E2A5F07E6E}"/>
            </a:ext>
          </a:extLst>
        </xdr:cNvPr>
        <xdr:cNvSpPr/>
      </xdr:nvSpPr>
      <xdr:spPr>
        <a:xfrm>
          <a:off x="136525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15239</xdr:rowOff>
    </xdr:from>
    <xdr:to>
      <xdr:col>76</xdr:col>
      <xdr:colOff>114300</xdr:colOff>
      <xdr:row>84</xdr:row>
      <xdr:rowOff>51436</xdr:rowOff>
    </xdr:to>
    <xdr:cxnSp macro="">
      <xdr:nvCxnSpPr>
        <xdr:cNvPr id="678" name="直線コネクタ 677">
          <a:extLst>
            <a:ext uri="{FF2B5EF4-FFF2-40B4-BE49-F238E27FC236}">
              <a16:creationId xmlns:a16="http://schemas.microsoft.com/office/drawing/2014/main" id="{C30E0847-CECD-4902-9E5A-312C302FC9EF}"/>
            </a:ext>
          </a:extLst>
        </xdr:cNvPr>
        <xdr:cNvCxnSpPr/>
      </xdr:nvCxnSpPr>
      <xdr:spPr>
        <a:xfrm flipV="1">
          <a:off x="13703300" y="144170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4445</xdr:rowOff>
    </xdr:from>
    <xdr:to>
      <xdr:col>67</xdr:col>
      <xdr:colOff>101600</xdr:colOff>
      <xdr:row>84</xdr:row>
      <xdr:rowOff>106045</xdr:rowOff>
    </xdr:to>
    <xdr:sp macro="" textlink="">
      <xdr:nvSpPr>
        <xdr:cNvPr id="679" name="楕円 678">
          <a:extLst>
            <a:ext uri="{FF2B5EF4-FFF2-40B4-BE49-F238E27FC236}">
              <a16:creationId xmlns:a16="http://schemas.microsoft.com/office/drawing/2014/main" id="{2BB74E72-F836-487F-8C3E-D3C92C17A6A3}"/>
            </a:ext>
          </a:extLst>
        </xdr:cNvPr>
        <xdr:cNvSpPr/>
      </xdr:nvSpPr>
      <xdr:spPr>
        <a:xfrm>
          <a:off x="12763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51436</xdr:rowOff>
    </xdr:from>
    <xdr:to>
      <xdr:col>71</xdr:col>
      <xdr:colOff>177800</xdr:colOff>
      <xdr:row>84</xdr:row>
      <xdr:rowOff>55245</xdr:rowOff>
    </xdr:to>
    <xdr:cxnSp macro="">
      <xdr:nvCxnSpPr>
        <xdr:cNvPr id="680" name="直線コネクタ 679">
          <a:extLst>
            <a:ext uri="{FF2B5EF4-FFF2-40B4-BE49-F238E27FC236}">
              <a16:creationId xmlns:a16="http://schemas.microsoft.com/office/drawing/2014/main" id="{AC1AFB24-0DE5-4639-80D8-A638652FCA2C}"/>
            </a:ext>
          </a:extLst>
        </xdr:cNvPr>
        <xdr:cNvCxnSpPr/>
      </xdr:nvCxnSpPr>
      <xdr:spPr>
        <a:xfrm flipV="1">
          <a:off x="12814300" y="144532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137813</xdr:rowOff>
    </xdr:from>
    <xdr:ext cx="405111" cy="259045"/>
    <xdr:sp macro="" textlink="">
      <xdr:nvSpPr>
        <xdr:cNvPr id="681" name="n_1aveValue【消防施設】&#10;有形固定資産減価償却率">
          <a:extLst>
            <a:ext uri="{FF2B5EF4-FFF2-40B4-BE49-F238E27FC236}">
              <a16:creationId xmlns:a16="http://schemas.microsoft.com/office/drawing/2014/main" id="{A936E101-505B-4336-87C1-E1F5CE148997}"/>
            </a:ext>
          </a:extLst>
        </xdr:cNvPr>
        <xdr:cNvSpPr txBox="1"/>
      </xdr:nvSpPr>
      <xdr:spPr>
        <a:xfrm>
          <a:off x="15266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67327</xdr:rowOff>
    </xdr:from>
    <xdr:ext cx="405111" cy="259045"/>
    <xdr:sp macro="" textlink="">
      <xdr:nvSpPr>
        <xdr:cNvPr id="682" name="n_2aveValue【消防施設】&#10;有形固定資産減価償却率">
          <a:extLst>
            <a:ext uri="{FF2B5EF4-FFF2-40B4-BE49-F238E27FC236}">
              <a16:creationId xmlns:a16="http://schemas.microsoft.com/office/drawing/2014/main" id="{9CE0D38D-894A-4678-9653-F7D532EF4ADB}"/>
            </a:ext>
          </a:extLst>
        </xdr:cNvPr>
        <xdr:cNvSpPr txBox="1"/>
      </xdr:nvSpPr>
      <xdr:spPr>
        <a:xfrm>
          <a:off x="14389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116857</xdr:rowOff>
    </xdr:from>
    <xdr:ext cx="405111" cy="259045"/>
    <xdr:sp macro="" textlink="">
      <xdr:nvSpPr>
        <xdr:cNvPr id="683" name="n_3aveValue【消防施設】&#10;有形固定資産減価償却率">
          <a:extLst>
            <a:ext uri="{FF2B5EF4-FFF2-40B4-BE49-F238E27FC236}">
              <a16:creationId xmlns:a16="http://schemas.microsoft.com/office/drawing/2014/main" id="{2D7E1CEE-F221-4FA0-91C6-C9EB510633D3}"/>
            </a:ext>
          </a:extLst>
        </xdr:cNvPr>
        <xdr:cNvSpPr txBox="1"/>
      </xdr:nvSpPr>
      <xdr:spPr>
        <a:xfrm>
          <a:off x="13500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31132</xdr:rowOff>
    </xdr:from>
    <xdr:ext cx="405111" cy="259045"/>
    <xdr:sp macro="" textlink="">
      <xdr:nvSpPr>
        <xdr:cNvPr id="684" name="n_4aveValue【消防施設】&#10;有形固定資産減価償却率">
          <a:extLst>
            <a:ext uri="{FF2B5EF4-FFF2-40B4-BE49-F238E27FC236}">
              <a16:creationId xmlns:a16="http://schemas.microsoft.com/office/drawing/2014/main" id="{86C6BA33-01FD-4E27-AAB3-648F586DF9EE}"/>
            </a:ext>
          </a:extLst>
        </xdr:cNvPr>
        <xdr:cNvSpPr txBox="1"/>
      </xdr:nvSpPr>
      <xdr:spPr>
        <a:xfrm>
          <a:off x="12611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43832</xdr:rowOff>
    </xdr:from>
    <xdr:ext cx="405111" cy="259045"/>
    <xdr:sp macro="" textlink="">
      <xdr:nvSpPr>
        <xdr:cNvPr id="685" name="n_1mainValue【消防施設】&#10;有形固定資産減価償却率">
          <a:extLst>
            <a:ext uri="{FF2B5EF4-FFF2-40B4-BE49-F238E27FC236}">
              <a16:creationId xmlns:a16="http://schemas.microsoft.com/office/drawing/2014/main" id="{865F5B72-11ED-46F1-A7ED-8DAFB8300B42}"/>
            </a:ext>
          </a:extLst>
        </xdr:cNvPr>
        <xdr:cNvSpPr txBox="1"/>
      </xdr:nvSpPr>
      <xdr:spPr>
        <a:xfrm>
          <a:off x="152660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57166</xdr:rowOff>
    </xdr:from>
    <xdr:ext cx="405111" cy="259045"/>
    <xdr:sp macro="" textlink="">
      <xdr:nvSpPr>
        <xdr:cNvPr id="686" name="n_2mainValue【消防施設】&#10;有形固定資産減価償却率">
          <a:extLst>
            <a:ext uri="{FF2B5EF4-FFF2-40B4-BE49-F238E27FC236}">
              <a16:creationId xmlns:a16="http://schemas.microsoft.com/office/drawing/2014/main" id="{42D24CF8-C228-48E4-BB1C-5AA079009E3B}"/>
            </a:ext>
          </a:extLst>
        </xdr:cNvPr>
        <xdr:cNvSpPr txBox="1"/>
      </xdr:nvSpPr>
      <xdr:spPr>
        <a:xfrm>
          <a:off x="14389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93363</xdr:rowOff>
    </xdr:from>
    <xdr:ext cx="405111" cy="259045"/>
    <xdr:sp macro="" textlink="">
      <xdr:nvSpPr>
        <xdr:cNvPr id="687" name="n_3mainValue【消防施設】&#10;有形固定資産減価償却率">
          <a:extLst>
            <a:ext uri="{FF2B5EF4-FFF2-40B4-BE49-F238E27FC236}">
              <a16:creationId xmlns:a16="http://schemas.microsoft.com/office/drawing/2014/main" id="{BC322420-8F97-44A5-9F55-2DEC6AF26D8D}"/>
            </a:ext>
          </a:extLst>
        </xdr:cNvPr>
        <xdr:cNvSpPr txBox="1"/>
      </xdr:nvSpPr>
      <xdr:spPr>
        <a:xfrm>
          <a:off x="13500744"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97172</xdr:rowOff>
    </xdr:from>
    <xdr:ext cx="405111" cy="259045"/>
    <xdr:sp macro="" textlink="">
      <xdr:nvSpPr>
        <xdr:cNvPr id="688" name="n_4mainValue【消防施設】&#10;有形固定資産減価償却率">
          <a:extLst>
            <a:ext uri="{FF2B5EF4-FFF2-40B4-BE49-F238E27FC236}">
              <a16:creationId xmlns:a16="http://schemas.microsoft.com/office/drawing/2014/main" id="{47856A60-3FE5-45AB-803B-37E68EFBF9A6}"/>
            </a:ext>
          </a:extLst>
        </xdr:cNvPr>
        <xdr:cNvSpPr txBox="1"/>
      </xdr:nvSpPr>
      <xdr:spPr>
        <a:xfrm>
          <a:off x="12611744"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a:extLst>
            <a:ext uri="{FF2B5EF4-FFF2-40B4-BE49-F238E27FC236}">
              <a16:creationId xmlns:a16="http://schemas.microsoft.com/office/drawing/2014/main" id="{5438B9D1-D74F-4B3D-A0BF-01B75680404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a:extLst>
            <a:ext uri="{FF2B5EF4-FFF2-40B4-BE49-F238E27FC236}">
              <a16:creationId xmlns:a16="http://schemas.microsoft.com/office/drawing/2014/main" id="{D4F246CB-93F6-4361-A7E4-3A9F5F2E3F7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a:extLst>
            <a:ext uri="{FF2B5EF4-FFF2-40B4-BE49-F238E27FC236}">
              <a16:creationId xmlns:a16="http://schemas.microsoft.com/office/drawing/2014/main" id="{808981EB-D53C-44A9-A22B-38BF712D659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a:extLst>
            <a:ext uri="{FF2B5EF4-FFF2-40B4-BE49-F238E27FC236}">
              <a16:creationId xmlns:a16="http://schemas.microsoft.com/office/drawing/2014/main" id="{D49AE573-F50F-4E0E-9F1F-0EF0E1A34D6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a:extLst>
            <a:ext uri="{FF2B5EF4-FFF2-40B4-BE49-F238E27FC236}">
              <a16:creationId xmlns:a16="http://schemas.microsoft.com/office/drawing/2014/main" id="{889038C8-178C-43C7-BDFA-A90C73930E8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a:extLst>
            <a:ext uri="{FF2B5EF4-FFF2-40B4-BE49-F238E27FC236}">
              <a16:creationId xmlns:a16="http://schemas.microsoft.com/office/drawing/2014/main" id="{202961B4-B0D9-41BA-9810-29E5AEC07A7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a:extLst>
            <a:ext uri="{FF2B5EF4-FFF2-40B4-BE49-F238E27FC236}">
              <a16:creationId xmlns:a16="http://schemas.microsoft.com/office/drawing/2014/main" id="{05A67602-E11B-41F0-93DB-3015B4E65D1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a:extLst>
            <a:ext uri="{FF2B5EF4-FFF2-40B4-BE49-F238E27FC236}">
              <a16:creationId xmlns:a16="http://schemas.microsoft.com/office/drawing/2014/main" id="{90E596BA-5004-4780-AFAD-928DB3B076D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a:extLst>
            <a:ext uri="{FF2B5EF4-FFF2-40B4-BE49-F238E27FC236}">
              <a16:creationId xmlns:a16="http://schemas.microsoft.com/office/drawing/2014/main" id="{F3A98E09-8843-490F-8C48-08493C72311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a:extLst>
            <a:ext uri="{FF2B5EF4-FFF2-40B4-BE49-F238E27FC236}">
              <a16:creationId xmlns:a16="http://schemas.microsoft.com/office/drawing/2014/main" id="{586473E4-CC43-403C-804C-3DC618D76EB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9" name="直線コネクタ 698">
          <a:extLst>
            <a:ext uri="{FF2B5EF4-FFF2-40B4-BE49-F238E27FC236}">
              <a16:creationId xmlns:a16="http://schemas.microsoft.com/office/drawing/2014/main" id="{922D9323-2188-457E-9B74-4FD3AFB073D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0" name="テキスト ボックス 699">
          <a:extLst>
            <a:ext uri="{FF2B5EF4-FFF2-40B4-BE49-F238E27FC236}">
              <a16:creationId xmlns:a16="http://schemas.microsoft.com/office/drawing/2014/main" id="{18154FCA-1132-4D05-843C-1B81A536DB4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1" name="直線コネクタ 700">
          <a:extLst>
            <a:ext uri="{FF2B5EF4-FFF2-40B4-BE49-F238E27FC236}">
              <a16:creationId xmlns:a16="http://schemas.microsoft.com/office/drawing/2014/main" id="{B033A208-7480-4D76-A2EB-0EDB42B258F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2" name="テキスト ボックス 701">
          <a:extLst>
            <a:ext uri="{FF2B5EF4-FFF2-40B4-BE49-F238E27FC236}">
              <a16:creationId xmlns:a16="http://schemas.microsoft.com/office/drawing/2014/main" id="{1932E7B8-5F33-402D-9932-F84B38A691F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3" name="直線コネクタ 702">
          <a:extLst>
            <a:ext uri="{FF2B5EF4-FFF2-40B4-BE49-F238E27FC236}">
              <a16:creationId xmlns:a16="http://schemas.microsoft.com/office/drawing/2014/main" id="{444E3E4F-D75C-458C-8273-F1501F58210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4" name="テキスト ボックス 703">
          <a:extLst>
            <a:ext uri="{FF2B5EF4-FFF2-40B4-BE49-F238E27FC236}">
              <a16:creationId xmlns:a16="http://schemas.microsoft.com/office/drawing/2014/main" id="{72F8981E-373F-45D4-8481-3FE7363A737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5" name="直線コネクタ 704">
          <a:extLst>
            <a:ext uri="{FF2B5EF4-FFF2-40B4-BE49-F238E27FC236}">
              <a16:creationId xmlns:a16="http://schemas.microsoft.com/office/drawing/2014/main" id="{934ACD01-00D4-45D9-9A52-FE2FD2B4792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6" name="テキスト ボックス 705">
          <a:extLst>
            <a:ext uri="{FF2B5EF4-FFF2-40B4-BE49-F238E27FC236}">
              <a16:creationId xmlns:a16="http://schemas.microsoft.com/office/drawing/2014/main" id="{84683A24-2738-4518-B3B4-C17AEA9DDCA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DAF5E1FF-4F3F-4009-BA87-C70592C45BF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BCB92456-882E-42D1-9E41-8E46AEAD1E4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消防施設】&#10;一人当たり面積グラフ枠">
          <a:extLst>
            <a:ext uri="{FF2B5EF4-FFF2-40B4-BE49-F238E27FC236}">
              <a16:creationId xmlns:a16="http://schemas.microsoft.com/office/drawing/2014/main" id="{9249E53C-9B0C-459C-90A3-2D12A082C56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710" name="直線コネクタ 709">
          <a:extLst>
            <a:ext uri="{FF2B5EF4-FFF2-40B4-BE49-F238E27FC236}">
              <a16:creationId xmlns:a16="http://schemas.microsoft.com/office/drawing/2014/main" id="{D9AC46F0-3D1A-4EFE-A5E0-404A6F8E62F2}"/>
            </a:ext>
          </a:extLst>
        </xdr:cNvPr>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711" name="【消防施設】&#10;一人当たり面積最小値テキスト">
          <a:extLst>
            <a:ext uri="{FF2B5EF4-FFF2-40B4-BE49-F238E27FC236}">
              <a16:creationId xmlns:a16="http://schemas.microsoft.com/office/drawing/2014/main" id="{AA2CB325-106C-4EF8-8B59-E0B7406A245F}"/>
            </a:ext>
          </a:extLst>
        </xdr:cNvPr>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712" name="直線コネクタ 711">
          <a:extLst>
            <a:ext uri="{FF2B5EF4-FFF2-40B4-BE49-F238E27FC236}">
              <a16:creationId xmlns:a16="http://schemas.microsoft.com/office/drawing/2014/main" id="{8ED92D8A-605F-4486-9BE5-A9514D21A5F6}"/>
            </a:ext>
          </a:extLst>
        </xdr:cNvPr>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713" name="【消防施設】&#10;一人当たり面積最大値テキスト">
          <a:extLst>
            <a:ext uri="{FF2B5EF4-FFF2-40B4-BE49-F238E27FC236}">
              <a16:creationId xmlns:a16="http://schemas.microsoft.com/office/drawing/2014/main" id="{8710EF4E-F305-43E5-947B-AE22E9687049}"/>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714" name="直線コネクタ 713">
          <a:extLst>
            <a:ext uri="{FF2B5EF4-FFF2-40B4-BE49-F238E27FC236}">
              <a16:creationId xmlns:a16="http://schemas.microsoft.com/office/drawing/2014/main" id="{0FF5D825-D2BB-42A5-9066-A14FD3D69DA7}"/>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80129</xdr:rowOff>
    </xdr:from>
    <xdr:ext cx="469744" cy="259045"/>
    <xdr:sp macro="" textlink="">
      <xdr:nvSpPr>
        <xdr:cNvPr id="715" name="【消防施設】&#10;一人当たり面積平均値テキスト">
          <a:extLst>
            <a:ext uri="{FF2B5EF4-FFF2-40B4-BE49-F238E27FC236}">
              <a16:creationId xmlns:a16="http://schemas.microsoft.com/office/drawing/2014/main" id="{0DFE59DC-2C00-42D3-8F29-5B09DC0E88EF}"/>
            </a:ext>
          </a:extLst>
        </xdr:cNvPr>
        <xdr:cNvSpPr txBox="1"/>
      </xdr:nvSpPr>
      <xdr:spPr>
        <a:xfrm>
          <a:off x="22199600" y="1448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716" name="フローチャート: 判断 715">
          <a:extLst>
            <a:ext uri="{FF2B5EF4-FFF2-40B4-BE49-F238E27FC236}">
              <a16:creationId xmlns:a16="http://schemas.microsoft.com/office/drawing/2014/main" id="{35A96AC8-241D-490D-8F33-6262C252B317}"/>
            </a:ext>
          </a:extLst>
        </xdr:cNvPr>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717" name="フローチャート: 判断 716">
          <a:extLst>
            <a:ext uri="{FF2B5EF4-FFF2-40B4-BE49-F238E27FC236}">
              <a16:creationId xmlns:a16="http://schemas.microsoft.com/office/drawing/2014/main" id="{54E90709-70F0-4EED-8F6F-D124ADFA5473}"/>
            </a:ext>
          </a:extLst>
        </xdr:cNvPr>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718" name="フローチャート: 判断 717">
          <a:extLst>
            <a:ext uri="{FF2B5EF4-FFF2-40B4-BE49-F238E27FC236}">
              <a16:creationId xmlns:a16="http://schemas.microsoft.com/office/drawing/2014/main" id="{5F684179-F196-4287-8976-A229C474CFC5}"/>
            </a:ext>
          </a:extLst>
        </xdr:cNvPr>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719" name="フローチャート: 判断 718">
          <a:extLst>
            <a:ext uri="{FF2B5EF4-FFF2-40B4-BE49-F238E27FC236}">
              <a16:creationId xmlns:a16="http://schemas.microsoft.com/office/drawing/2014/main" id="{6F861A8C-5FA0-412B-A5FB-4A6B8177CEC0}"/>
            </a:ext>
          </a:extLst>
        </xdr:cNvPr>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20" name="フローチャート: 判断 719">
          <a:extLst>
            <a:ext uri="{FF2B5EF4-FFF2-40B4-BE49-F238E27FC236}">
              <a16:creationId xmlns:a16="http://schemas.microsoft.com/office/drawing/2014/main" id="{2FCE9759-3E95-48D7-AB74-DEE249C503FB}"/>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FE7D20C7-E345-494F-99BC-A38B19AF577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77E87C55-1284-4227-A02D-2CA7648B9B6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2352E888-5EB8-489B-83AA-92A857D9261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DAF3C118-5902-4311-9A1C-1DB82BBA14B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F9281115-E23F-4B50-BC99-94A75A1EBB9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93371</xdr:rowOff>
    </xdr:from>
    <xdr:to>
      <xdr:col>116</xdr:col>
      <xdr:colOff>114300</xdr:colOff>
      <xdr:row>86</xdr:row>
      <xdr:rowOff>23521</xdr:rowOff>
    </xdr:to>
    <xdr:sp macro="" textlink="">
      <xdr:nvSpPr>
        <xdr:cNvPr id="726" name="楕円 725">
          <a:extLst>
            <a:ext uri="{FF2B5EF4-FFF2-40B4-BE49-F238E27FC236}">
              <a16:creationId xmlns:a16="http://schemas.microsoft.com/office/drawing/2014/main" id="{A3EFD783-C0C0-4654-A4A4-7102663EF262}"/>
            </a:ext>
          </a:extLst>
        </xdr:cNvPr>
        <xdr:cNvSpPr/>
      </xdr:nvSpPr>
      <xdr:spPr>
        <a:xfrm>
          <a:off x="22110700" y="1466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35679</xdr:rowOff>
    </xdr:from>
    <xdr:ext cx="469744" cy="259045"/>
    <xdr:sp macro="" textlink="">
      <xdr:nvSpPr>
        <xdr:cNvPr id="727" name="【消防施設】&#10;一人当たり面積該当値テキスト">
          <a:extLst>
            <a:ext uri="{FF2B5EF4-FFF2-40B4-BE49-F238E27FC236}">
              <a16:creationId xmlns:a16="http://schemas.microsoft.com/office/drawing/2014/main" id="{E491C925-B795-4D79-8803-7697CD67905A}"/>
            </a:ext>
          </a:extLst>
        </xdr:cNvPr>
        <xdr:cNvSpPr txBox="1"/>
      </xdr:nvSpPr>
      <xdr:spPr>
        <a:xfrm>
          <a:off x="22199600" y="1460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97028</xdr:rowOff>
    </xdr:from>
    <xdr:to>
      <xdr:col>112</xdr:col>
      <xdr:colOff>38100</xdr:colOff>
      <xdr:row>86</xdr:row>
      <xdr:rowOff>27178</xdr:rowOff>
    </xdr:to>
    <xdr:sp macro="" textlink="">
      <xdr:nvSpPr>
        <xdr:cNvPr id="728" name="楕円 727">
          <a:extLst>
            <a:ext uri="{FF2B5EF4-FFF2-40B4-BE49-F238E27FC236}">
              <a16:creationId xmlns:a16="http://schemas.microsoft.com/office/drawing/2014/main" id="{7EE954CF-2225-4B98-9FB6-7A93DC103C1F}"/>
            </a:ext>
          </a:extLst>
        </xdr:cNvPr>
        <xdr:cNvSpPr/>
      </xdr:nvSpPr>
      <xdr:spPr>
        <a:xfrm>
          <a:off x="21272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144171</xdr:rowOff>
    </xdr:from>
    <xdr:to>
      <xdr:col>116</xdr:col>
      <xdr:colOff>63500</xdr:colOff>
      <xdr:row>85</xdr:row>
      <xdr:rowOff>147828</xdr:rowOff>
    </xdr:to>
    <xdr:cxnSp macro="">
      <xdr:nvCxnSpPr>
        <xdr:cNvPr id="729" name="直線コネクタ 728">
          <a:extLst>
            <a:ext uri="{FF2B5EF4-FFF2-40B4-BE49-F238E27FC236}">
              <a16:creationId xmlns:a16="http://schemas.microsoft.com/office/drawing/2014/main" id="{65861CCA-821C-4C55-8D42-DF7C0E71E582}"/>
            </a:ext>
          </a:extLst>
        </xdr:cNvPr>
        <xdr:cNvCxnSpPr/>
      </xdr:nvCxnSpPr>
      <xdr:spPr>
        <a:xfrm flipV="1">
          <a:off x="21323300" y="14717421"/>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95199</xdr:rowOff>
    </xdr:from>
    <xdr:to>
      <xdr:col>107</xdr:col>
      <xdr:colOff>101600</xdr:colOff>
      <xdr:row>86</xdr:row>
      <xdr:rowOff>25349</xdr:rowOff>
    </xdr:to>
    <xdr:sp macro="" textlink="">
      <xdr:nvSpPr>
        <xdr:cNvPr id="730" name="楕円 729">
          <a:extLst>
            <a:ext uri="{FF2B5EF4-FFF2-40B4-BE49-F238E27FC236}">
              <a16:creationId xmlns:a16="http://schemas.microsoft.com/office/drawing/2014/main" id="{771B2C29-D6FD-41B2-B289-976073A813ED}"/>
            </a:ext>
          </a:extLst>
        </xdr:cNvPr>
        <xdr:cNvSpPr/>
      </xdr:nvSpPr>
      <xdr:spPr>
        <a:xfrm>
          <a:off x="20383500" y="146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145999</xdr:rowOff>
    </xdr:from>
    <xdr:to>
      <xdr:col>111</xdr:col>
      <xdr:colOff>177800</xdr:colOff>
      <xdr:row>85</xdr:row>
      <xdr:rowOff>147828</xdr:rowOff>
    </xdr:to>
    <xdr:cxnSp macro="">
      <xdr:nvCxnSpPr>
        <xdr:cNvPr id="731" name="直線コネクタ 730">
          <a:extLst>
            <a:ext uri="{FF2B5EF4-FFF2-40B4-BE49-F238E27FC236}">
              <a16:creationId xmlns:a16="http://schemas.microsoft.com/office/drawing/2014/main" id="{4F03C1DC-E2B4-4122-B74A-D150E7464B72}"/>
            </a:ext>
          </a:extLst>
        </xdr:cNvPr>
        <xdr:cNvCxnSpPr/>
      </xdr:nvCxnSpPr>
      <xdr:spPr>
        <a:xfrm>
          <a:off x="20434300" y="1471924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100685</xdr:rowOff>
    </xdr:from>
    <xdr:to>
      <xdr:col>102</xdr:col>
      <xdr:colOff>165100</xdr:colOff>
      <xdr:row>86</xdr:row>
      <xdr:rowOff>30835</xdr:rowOff>
    </xdr:to>
    <xdr:sp macro="" textlink="">
      <xdr:nvSpPr>
        <xdr:cNvPr id="732" name="楕円 731">
          <a:extLst>
            <a:ext uri="{FF2B5EF4-FFF2-40B4-BE49-F238E27FC236}">
              <a16:creationId xmlns:a16="http://schemas.microsoft.com/office/drawing/2014/main" id="{78135254-22A7-4F1D-AC97-054407FCD23D}"/>
            </a:ext>
          </a:extLst>
        </xdr:cNvPr>
        <xdr:cNvSpPr/>
      </xdr:nvSpPr>
      <xdr:spPr>
        <a:xfrm>
          <a:off x="19494500" y="1467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145999</xdr:rowOff>
    </xdr:from>
    <xdr:to>
      <xdr:col>107</xdr:col>
      <xdr:colOff>50800</xdr:colOff>
      <xdr:row>85</xdr:row>
      <xdr:rowOff>151485</xdr:rowOff>
    </xdr:to>
    <xdr:cxnSp macro="">
      <xdr:nvCxnSpPr>
        <xdr:cNvPr id="733" name="直線コネクタ 732">
          <a:extLst>
            <a:ext uri="{FF2B5EF4-FFF2-40B4-BE49-F238E27FC236}">
              <a16:creationId xmlns:a16="http://schemas.microsoft.com/office/drawing/2014/main" id="{5E352E4E-3BDF-4EBB-95C3-38AED248349E}"/>
            </a:ext>
          </a:extLst>
        </xdr:cNvPr>
        <xdr:cNvCxnSpPr/>
      </xdr:nvCxnSpPr>
      <xdr:spPr>
        <a:xfrm flipV="1">
          <a:off x="19545300" y="14719249"/>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102515</xdr:rowOff>
    </xdr:from>
    <xdr:to>
      <xdr:col>98</xdr:col>
      <xdr:colOff>38100</xdr:colOff>
      <xdr:row>86</xdr:row>
      <xdr:rowOff>32665</xdr:rowOff>
    </xdr:to>
    <xdr:sp macro="" textlink="">
      <xdr:nvSpPr>
        <xdr:cNvPr id="734" name="楕円 733">
          <a:extLst>
            <a:ext uri="{FF2B5EF4-FFF2-40B4-BE49-F238E27FC236}">
              <a16:creationId xmlns:a16="http://schemas.microsoft.com/office/drawing/2014/main" id="{53699D2F-EC7F-4682-82B1-93DDDC93F6B5}"/>
            </a:ext>
          </a:extLst>
        </xdr:cNvPr>
        <xdr:cNvSpPr/>
      </xdr:nvSpPr>
      <xdr:spPr>
        <a:xfrm>
          <a:off x="18605500" y="146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151485</xdr:rowOff>
    </xdr:from>
    <xdr:to>
      <xdr:col>102</xdr:col>
      <xdr:colOff>114300</xdr:colOff>
      <xdr:row>85</xdr:row>
      <xdr:rowOff>153315</xdr:rowOff>
    </xdr:to>
    <xdr:cxnSp macro="">
      <xdr:nvCxnSpPr>
        <xdr:cNvPr id="735" name="直線コネクタ 734">
          <a:extLst>
            <a:ext uri="{FF2B5EF4-FFF2-40B4-BE49-F238E27FC236}">
              <a16:creationId xmlns:a16="http://schemas.microsoft.com/office/drawing/2014/main" id="{43F585D9-D7CB-4A90-B17A-3032A55A7ECC}"/>
            </a:ext>
          </a:extLst>
        </xdr:cNvPr>
        <xdr:cNvCxnSpPr/>
      </xdr:nvCxnSpPr>
      <xdr:spPr>
        <a:xfrm flipV="1">
          <a:off x="18656300" y="14724735"/>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169435</xdr:rowOff>
    </xdr:from>
    <xdr:ext cx="469744" cy="259045"/>
    <xdr:sp macro="" textlink="">
      <xdr:nvSpPr>
        <xdr:cNvPr id="736" name="n_1aveValue【消防施設】&#10;一人当たり面積">
          <a:extLst>
            <a:ext uri="{FF2B5EF4-FFF2-40B4-BE49-F238E27FC236}">
              <a16:creationId xmlns:a16="http://schemas.microsoft.com/office/drawing/2014/main" id="{05ED6B99-EB6D-4DB0-8F9E-E6BE5AEA4C4C}"/>
            </a:ext>
          </a:extLst>
        </xdr:cNvPr>
        <xdr:cNvSpPr txBox="1"/>
      </xdr:nvSpPr>
      <xdr:spPr>
        <a:xfrm>
          <a:off x="21075727" y="1439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1185</xdr:rowOff>
    </xdr:from>
    <xdr:ext cx="469744" cy="259045"/>
    <xdr:sp macro="" textlink="">
      <xdr:nvSpPr>
        <xdr:cNvPr id="737" name="n_2aveValue【消防施設】&#10;一人当たり面積">
          <a:extLst>
            <a:ext uri="{FF2B5EF4-FFF2-40B4-BE49-F238E27FC236}">
              <a16:creationId xmlns:a16="http://schemas.microsoft.com/office/drawing/2014/main" id="{70FE95BA-EB59-456F-AF7C-98723A47738A}"/>
            </a:ext>
          </a:extLst>
        </xdr:cNvPr>
        <xdr:cNvSpPr txBox="1"/>
      </xdr:nvSpPr>
      <xdr:spPr>
        <a:xfrm>
          <a:off x="20199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7586</xdr:rowOff>
    </xdr:from>
    <xdr:ext cx="469744" cy="259045"/>
    <xdr:sp macro="" textlink="">
      <xdr:nvSpPr>
        <xdr:cNvPr id="738" name="n_3aveValue【消防施設】&#10;一人当たり面積">
          <a:extLst>
            <a:ext uri="{FF2B5EF4-FFF2-40B4-BE49-F238E27FC236}">
              <a16:creationId xmlns:a16="http://schemas.microsoft.com/office/drawing/2014/main" id="{4B54CB8F-0B01-4D86-B0A2-7234550CA444}"/>
            </a:ext>
          </a:extLst>
        </xdr:cNvPr>
        <xdr:cNvSpPr txBox="1"/>
      </xdr:nvSpPr>
      <xdr:spPr>
        <a:xfrm>
          <a:off x="19310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39" name="n_4aveValue【消防施設】&#10;一人当たり面積">
          <a:extLst>
            <a:ext uri="{FF2B5EF4-FFF2-40B4-BE49-F238E27FC236}">
              <a16:creationId xmlns:a16="http://schemas.microsoft.com/office/drawing/2014/main" id="{9038F739-13E7-4829-872D-4D531E03A13E}"/>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18305</xdr:rowOff>
    </xdr:from>
    <xdr:ext cx="469744" cy="259045"/>
    <xdr:sp macro="" textlink="">
      <xdr:nvSpPr>
        <xdr:cNvPr id="740" name="n_1mainValue【消防施設】&#10;一人当たり面積">
          <a:extLst>
            <a:ext uri="{FF2B5EF4-FFF2-40B4-BE49-F238E27FC236}">
              <a16:creationId xmlns:a16="http://schemas.microsoft.com/office/drawing/2014/main" id="{B61E31C7-5A9A-459E-A0C8-86EA74038A51}"/>
            </a:ext>
          </a:extLst>
        </xdr:cNvPr>
        <xdr:cNvSpPr txBox="1"/>
      </xdr:nvSpPr>
      <xdr:spPr>
        <a:xfrm>
          <a:off x="210757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16476</xdr:rowOff>
    </xdr:from>
    <xdr:ext cx="469744" cy="259045"/>
    <xdr:sp macro="" textlink="">
      <xdr:nvSpPr>
        <xdr:cNvPr id="741" name="n_2mainValue【消防施設】&#10;一人当たり面積">
          <a:extLst>
            <a:ext uri="{FF2B5EF4-FFF2-40B4-BE49-F238E27FC236}">
              <a16:creationId xmlns:a16="http://schemas.microsoft.com/office/drawing/2014/main" id="{78B19ACF-50CF-4A57-9709-D89258E952B3}"/>
            </a:ext>
          </a:extLst>
        </xdr:cNvPr>
        <xdr:cNvSpPr txBox="1"/>
      </xdr:nvSpPr>
      <xdr:spPr>
        <a:xfrm>
          <a:off x="20199427" y="1476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21962</xdr:rowOff>
    </xdr:from>
    <xdr:ext cx="469744" cy="259045"/>
    <xdr:sp macro="" textlink="">
      <xdr:nvSpPr>
        <xdr:cNvPr id="742" name="n_3mainValue【消防施設】&#10;一人当たり面積">
          <a:extLst>
            <a:ext uri="{FF2B5EF4-FFF2-40B4-BE49-F238E27FC236}">
              <a16:creationId xmlns:a16="http://schemas.microsoft.com/office/drawing/2014/main" id="{F04D916A-09A2-460E-9360-747EDB422408}"/>
            </a:ext>
          </a:extLst>
        </xdr:cNvPr>
        <xdr:cNvSpPr txBox="1"/>
      </xdr:nvSpPr>
      <xdr:spPr>
        <a:xfrm>
          <a:off x="19310427" y="1476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23792</xdr:rowOff>
    </xdr:from>
    <xdr:ext cx="469744" cy="259045"/>
    <xdr:sp macro="" textlink="">
      <xdr:nvSpPr>
        <xdr:cNvPr id="743" name="n_4mainValue【消防施設】&#10;一人当たり面積">
          <a:extLst>
            <a:ext uri="{FF2B5EF4-FFF2-40B4-BE49-F238E27FC236}">
              <a16:creationId xmlns:a16="http://schemas.microsoft.com/office/drawing/2014/main" id="{56EF161F-BE37-4EDF-941F-E1C48957E296}"/>
            </a:ext>
          </a:extLst>
        </xdr:cNvPr>
        <xdr:cNvSpPr txBox="1"/>
      </xdr:nvSpPr>
      <xdr:spPr>
        <a:xfrm>
          <a:off x="18421427" y="147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7472E147-3031-4E35-A6E0-D0F33153386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C47516B3-5D2C-4050-B4A4-8D6F18C8E9F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ED4D554D-73EB-4712-932B-A6F275446A1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6CAE406D-7F89-471A-BCB8-3226908C288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0CD77C77-CF17-4823-8EE7-8F34BA32D9E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C10258D7-D50C-47AE-BC22-8D3D24F2D54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A5F02370-E893-4D6A-9883-8B3E4801613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7F1847F4-7D22-48B1-9534-97B04D6B04F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79339EEF-A865-4CEF-83BD-460A064DA19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46B21C5C-D203-4956-A4AA-D400B16FDEC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2265419B-2B25-4A0C-9FEB-8A0610F407A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a:extLst>
            <a:ext uri="{FF2B5EF4-FFF2-40B4-BE49-F238E27FC236}">
              <a16:creationId xmlns:a16="http://schemas.microsoft.com/office/drawing/2014/main" id="{3530A3E9-CFE4-4756-8DBF-373D3856FBC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a:extLst>
            <a:ext uri="{FF2B5EF4-FFF2-40B4-BE49-F238E27FC236}">
              <a16:creationId xmlns:a16="http://schemas.microsoft.com/office/drawing/2014/main" id="{5CB0355B-E32F-4BC3-9404-77A4FA3A769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a:extLst>
            <a:ext uri="{FF2B5EF4-FFF2-40B4-BE49-F238E27FC236}">
              <a16:creationId xmlns:a16="http://schemas.microsoft.com/office/drawing/2014/main" id="{23FB64B1-10C6-484E-98EA-D9AEA1A4984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a:extLst>
            <a:ext uri="{FF2B5EF4-FFF2-40B4-BE49-F238E27FC236}">
              <a16:creationId xmlns:a16="http://schemas.microsoft.com/office/drawing/2014/main" id="{082EA840-65DD-4DE5-9A58-297A15FFC6C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a:extLst>
            <a:ext uri="{FF2B5EF4-FFF2-40B4-BE49-F238E27FC236}">
              <a16:creationId xmlns:a16="http://schemas.microsoft.com/office/drawing/2014/main" id="{71461311-AD89-4CD5-995E-E5927C621B9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a:extLst>
            <a:ext uri="{FF2B5EF4-FFF2-40B4-BE49-F238E27FC236}">
              <a16:creationId xmlns:a16="http://schemas.microsoft.com/office/drawing/2014/main" id="{71CE53AF-0DAE-48D7-9382-46C7568E5CC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a:extLst>
            <a:ext uri="{FF2B5EF4-FFF2-40B4-BE49-F238E27FC236}">
              <a16:creationId xmlns:a16="http://schemas.microsoft.com/office/drawing/2014/main" id="{A129CF58-6B64-4F17-A703-7B737FBF75C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a:extLst>
            <a:ext uri="{FF2B5EF4-FFF2-40B4-BE49-F238E27FC236}">
              <a16:creationId xmlns:a16="http://schemas.microsoft.com/office/drawing/2014/main" id="{064EA243-37E2-4713-8316-920FDFC816D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a:extLst>
            <a:ext uri="{FF2B5EF4-FFF2-40B4-BE49-F238E27FC236}">
              <a16:creationId xmlns:a16="http://schemas.microsoft.com/office/drawing/2014/main" id="{21216B30-A5F2-459A-B97E-0B6D1206DDF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a:extLst>
            <a:ext uri="{FF2B5EF4-FFF2-40B4-BE49-F238E27FC236}">
              <a16:creationId xmlns:a16="http://schemas.microsoft.com/office/drawing/2014/main" id="{969EE120-7A2A-4071-9F69-BE725F24BB1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a:extLst>
            <a:ext uri="{FF2B5EF4-FFF2-40B4-BE49-F238E27FC236}">
              <a16:creationId xmlns:a16="http://schemas.microsoft.com/office/drawing/2014/main" id="{574DC5D7-276E-4C63-BA95-A6924BE60D8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a:extLst>
            <a:ext uri="{FF2B5EF4-FFF2-40B4-BE49-F238E27FC236}">
              <a16:creationId xmlns:a16="http://schemas.microsoft.com/office/drawing/2014/main" id="{37BF09A5-241D-47D1-94BA-1A1C45D0287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id="{B44DE4F8-D7A1-4BAB-8B15-CD4717E23BF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庁舎】&#10;有形固定資産減価償却率グラフ枠">
          <a:extLst>
            <a:ext uri="{FF2B5EF4-FFF2-40B4-BE49-F238E27FC236}">
              <a16:creationId xmlns:a16="http://schemas.microsoft.com/office/drawing/2014/main" id="{0C6678EB-0F51-4FB5-AF7B-C79DD5C76C5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769" name="直線コネクタ 768">
          <a:extLst>
            <a:ext uri="{FF2B5EF4-FFF2-40B4-BE49-F238E27FC236}">
              <a16:creationId xmlns:a16="http://schemas.microsoft.com/office/drawing/2014/main" id="{83C2F9CB-750C-4463-B8B3-BE20A8A9DADF}"/>
            </a:ext>
          </a:extLst>
        </xdr:cNvPr>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770" name="【庁舎】&#10;有形固定資産減価償却率最小値テキスト">
          <a:extLst>
            <a:ext uri="{FF2B5EF4-FFF2-40B4-BE49-F238E27FC236}">
              <a16:creationId xmlns:a16="http://schemas.microsoft.com/office/drawing/2014/main" id="{293791C2-8E1B-4335-951C-FD3B186CA771}"/>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771" name="直線コネクタ 770">
          <a:extLst>
            <a:ext uri="{FF2B5EF4-FFF2-40B4-BE49-F238E27FC236}">
              <a16:creationId xmlns:a16="http://schemas.microsoft.com/office/drawing/2014/main" id="{9D7B5397-0E63-4A5E-80D6-713E66333986}"/>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72" name="【庁舎】&#10;有形固定資産減価償却率最大値テキスト">
          <a:extLst>
            <a:ext uri="{FF2B5EF4-FFF2-40B4-BE49-F238E27FC236}">
              <a16:creationId xmlns:a16="http://schemas.microsoft.com/office/drawing/2014/main" id="{97837857-F582-4E3E-AB8B-7F462051B889}"/>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73" name="直線コネクタ 772">
          <a:extLst>
            <a:ext uri="{FF2B5EF4-FFF2-40B4-BE49-F238E27FC236}">
              <a16:creationId xmlns:a16="http://schemas.microsoft.com/office/drawing/2014/main" id="{40396D08-C4E4-43EE-A643-76A5A86A092F}"/>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149514</xdr:rowOff>
    </xdr:from>
    <xdr:ext cx="405111" cy="259045"/>
    <xdr:sp macro="" textlink="">
      <xdr:nvSpPr>
        <xdr:cNvPr id="774" name="【庁舎】&#10;有形固定資産減価償却率平均値テキスト">
          <a:extLst>
            <a:ext uri="{FF2B5EF4-FFF2-40B4-BE49-F238E27FC236}">
              <a16:creationId xmlns:a16="http://schemas.microsoft.com/office/drawing/2014/main" id="{AD2F5F53-9D67-447D-A903-920493332B56}"/>
            </a:ext>
          </a:extLst>
        </xdr:cNvPr>
        <xdr:cNvSpPr txBox="1"/>
      </xdr:nvSpPr>
      <xdr:spPr>
        <a:xfrm>
          <a:off x="16357600" y="1780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775" name="フローチャート: 判断 774">
          <a:extLst>
            <a:ext uri="{FF2B5EF4-FFF2-40B4-BE49-F238E27FC236}">
              <a16:creationId xmlns:a16="http://schemas.microsoft.com/office/drawing/2014/main" id="{3AC6CCA2-123E-4B04-9826-B1B2B87A03C5}"/>
            </a:ext>
          </a:extLst>
        </xdr:cNvPr>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776" name="フローチャート: 判断 775">
          <a:extLst>
            <a:ext uri="{FF2B5EF4-FFF2-40B4-BE49-F238E27FC236}">
              <a16:creationId xmlns:a16="http://schemas.microsoft.com/office/drawing/2014/main" id="{0F168DE4-848D-4B8C-B89C-72BE95A6B620}"/>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777" name="フローチャート: 判断 776">
          <a:extLst>
            <a:ext uri="{FF2B5EF4-FFF2-40B4-BE49-F238E27FC236}">
              <a16:creationId xmlns:a16="http://schemas.microsoft.com/office/drawing/2014/main" id="{7EEF27AA-1626-4941-B5CD-3D677293124E}"/>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78" name="フローチャート: 判断 777">
          <a:extLst>
            <a:ext uri="{FF2B5EF4-FFF2-40B4-BE49-F238E27FC236}">
              <a16:creationId xmlns:a16="http://schemas.microsoft.com/office/drawing/2014/main" id="{CA41C76F-12BB-4151-81EF-94751FA450CE}"/>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779" name="フローチャート: 判断 778">
          <a:extLst>
            <a:ext uri="{FF2B5EF4-FFF2-40B4-BE49-F238E27FC236}">
              <a16:creationId xmlns:a16="http://schemas.microsoft.com/office/drawing/2014/main" id="{43D98EA6-0DC0-4777-A3A8-B99930433A53}"/>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9E0359BA-CA53-4F91-8EBF-AA5D92DA93B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56E8BDD1-F962-4D21-936B-DA06C882FC0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2D02AE3A-F97E-4011-AAF8-39370200762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DAC08F37-F877-4FDF-BDA8-8DC0B12FD78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33BD4CAE-2585-421B-BE77-EE9DD77658E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25400</xdr:rowOff>
    </xdr:from>
    <xdr:to>
      <xdr:col>85</xdr:col>
      <xdr:colOff>177800</xdr:colOff>
      <xdr:row>108</xdr:row>
      <xdr:rowOff>127000</xdr:rowOff>
    </xdr:to>
    <xdr:sp macro="" textlink="">
      <xdr:nvSpPr>
        <xdr:cNvPr id="785" name="楕円 784">
          <a:extLst>
            <a:ext uri="{FF2B5EF4-FFF2-40B4-BE49-F238E27FC236}">
              <a16:creationId xmlns:a16="http://schemas.microsoft.com/office/drawing/2014/main" id="{B119EC34-4926-4FA3-AD28-18E794DBB8B8}"/>
            </a:ext>
          </a:extLst>
        </xdr:cNvPr>
        <xdr:cNvSpPr/>
      </xdr:nvSpPr>
      <xdr:spPr>
        <a:xfrm>
          <a:off x="16268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111777</xdr:rowOff>
    </xdr:from>
    <xdr:ext cx="405111" cy="259045"/>
    <xdr:sp macro="" textlink="">
      <xdr:nvSpPr>
        <xdr:cNvPr id="786" name="【庁舎】&#10;有形固定資産減価償却率該当値テキスト">
          <a:extLst>
            <a:ext uri="{FF2B5EF4-FFF2-40B4-BE49-F238E27FC236}">
              <a16:creationId xmlns:a16="http://schemas.microsoft.com/office/drawing/2014/main" id="{44854A7D-BE70-4E5A-BC36-126E706FE2BF}"/>
            </a:ext>
          </a:extLst>
        </xdr:cNvPr>
        <xdr:cNvSpPr txBox="1"/>
      </xdr:nvSpPr>
      <xdr:spPr>
        <a:xfrm>
          <a:off x="16357600" y="184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126637</xdr:rowOff>
    </xdr:from>
    <xdr:to>
      <xdr:col>81</xdr:col>
      <xdr:colOff>101600</xdr:colOff>
      <xdr:row>107</xdr:row>
      <xdr:rowOff>56787</xdr:rowOff>
    </xdr:to>
    <xdr:sp macro="" textlink="">
      <xdr:nvSpPr>
        <xdr:cNvPr id="787" name="楕円 786">
          <a:extLst>
            <a:ext uri="{FF2B5EF4-FFF2-40B4-BE49-F238E27FC236}">
              <a16:creationId xmlns:a16="http://schemas.microsoft.com/office/drawing/2014/main" id="{F6320E36-A962-4938-929F-7408261E2B01}"/>
            </a:ext>
          </a:extLst>
        </xdr:cNvPr>
        <xdr:cNvSpPr/>
      </xdr:nvSpPr>
      <xdr:spPr>
        <a:xfrm>
          <a:off x="15430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5987</xdr:rowOff>
    </xdr:from>
    <xdr:to>
      <xdr:col>85</xdr:col>
      <xdr:colOff>127000</xdr:colOff>
      <xdr:row>108</xdr:row>
      <xdr:rowOff>76200</xdr:rowOff>
    </xdr:to>
    <xdr:cxnSp macro="">
      <xdr:nvCxnSpPr>
        <xdr:cNvPr id="788" name="直線コネクタ 787">
          <a:extLst>
            <a:ext uri="{FF2B5EF4-FFF2-40B4-BE49-F238E27FC236}">
              <a16:creationId xmlns:a16="http://schemas.microsoft.com/office/drawing/2014/main" id="{A6008879-2818-4B7C-A6AB-1E10C842057C}"/>
            </a:ext>
          </a:extLst>
        </xdr:cNvPr>
        <xdr:cNvCxnSpPr/>
      </xdr:nvCxnSpPr>
      <xdr:spPr>
        <a:xfrm>
          <a:off x="15481300" y="18351137"/>
          <a:ext cx="8382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149498</xdr:rowOff>
    </xdr:from>
    <xdr:to>
      <xdr:col>76</xdr:col>
      <xdr:colOff>165100</xdr:colOff>
      <xdr:row>108</xdr:row>
      <xdr:rowOff>79648</xdr:rowOff>
    </xdr:to>
    <xdr:sp macro="" textlink="">
      <xdr:nvSpPr>
        <xdr:cNvPr id="789" name="楕円 788">
          <a:extLst>
            <a:ext uri="{FF2B5EF4-FFF2-40B4-BE49-F238E27FC236}">
              <a16:creationId xmlns:a16="http://schemas.microsoft.com/office/drawing/2014/main" id="{560340D4-F49D-4D43-A7CB-66E9CCFD699E}"/>
            </a:ext>
          </a:extLst>
        </xdr:cNvPr>
        <xdr:cNvSpPr/>
      </xdr:nvSpPr>
      <xdr:spPr>
        <a:xfrm>
          <a:off x="14541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5987</xdr:rowOff>
    </xdr:from>
    <xdr:to>
      <xdr:col>81</xdr:col>
      <xdr:colOff>50800</xdr:colOff>
      <xdr:row>108</xdr:row>
      <xdr:rowOff>28848</xdr:rowOff>
    </xdr:to>
    <xdr:cxnSp macro="">
      <xdr:nvCxnSpPr>
        <xdr:cNvPr id="790" name="直線コネクタ 789">
          <a:extLst>
            <a:ext uri="{FF2B5EF4-FFF2-40B4-BE49-F238E27FC236}">
              <a16:creationId xmlns:a16="http://schemas.microsoft.com/office/drawing/2014/main" id="{E68D3D00-3671-4A8A-A11F-4158703749FE}"/>
            </a:ext>
          </a:extLst>
        </xdr:cNvPr>
        <xdr:cNvCxnSpPr/>
      </xdr:nvCxnSpPr>
      <xdr:spPr>
        <a:xfrm flipV="1">
          <a:off x="14592300" y="18351137"/>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120106</xdr:rowOff>
    </xdr:from>
    <xdr:to>
      <xdr:col>72</xdr:col>
      <xdr:colOff>38100</xdr:colOff>
      <xdr:row>108</xdr:row>
      <xdr:rowOff>50256</xdr:rowOff>
    </xdr:to>
    <xdr:sp macro="" textlink="">
      <xdr:nvSpPr>
        <xdr:cNvPr id="791" name="楕円 790">
          <a:extLst>
            <a:ext uri="{FF2B5EF4-FFF2-40B4-BE49-F238E27FC236}">
              <a16:creationId xmlns:a16="http://schemas.microsoft.com/office/drawing/2014/main" id="{87B64DFF-1668-453F-9493-EF74B03B69AD}"/>
            </a:ext>
          </a:extLst>
        </xdr:cNvPr>
        <xdr:cNvSpPr/>
      </xdr:nvSpPr>
      <xdr:spPr>
        <a:xfrm>
          <a:off x="136525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170906</xdr:rowOff>
    </xdr:from>
    <xdr:to>
      <xdr:col>76</xdr:col>
      <xdr:colOff>114300</xdr:colOff>
      <xdr:row>108</xdr:row>
      <xdr:rowOff>28848</xdr:rowOff>
    </xdr:to>
    <xdr:cxnSp macro="">
      <xdr:nvCxnSpPr>
        <xdr:cNvPr id="792" name="直線コネクタ 791">
          <a:extLst>
            <a:ext uri="{FF2B5EF4-FFF2-40B4-BE49-F238E27FC236}">
              <a16:creationId xmlns:a16="http://schemas.microsoft.com/office/drawing/2014/main" id="{D314F4C7-C772-4EDF-98AE-86B06003EB90}"/>
            </a:ext>
          </a:extLst>
        </xdr:cNvPr>
        <xdr:cNvCxnSpPr/>
      </xdr:nvCxnSpPr>
      <xdr:spPr>
        <a:xfrm>
          <a:off x="13703300" y="1851605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129902</xdr:rowOff>
    </xdr:from>
    <xdr:to>
      <xdr:col>67</xdr:col>
      <xdr:colOff>101600</xdr:colOff>
      <xdr:row>108</xdr:row>
      <xdr:rowOff>60052</xdr:rowOff>
    </xdr:to>
    <xdr:sp macro="" textlink="">
      <xdr:nvSpPr>
        <xdr:cNvPr id="793" name="楕円 792">
          <a:extLst>
            <a:ext uri="{FF2B5EF4-FFF2-40B4-BE49-F238E27FC236}">
              <a16:creationId xmlns:a16="http://schemas.microsoft.com/office/drawing/2014/main" id="{DFD00167-0388-4D18-AA4A-B25A4B7F3AC0}"/>
            </a:ext>
          </a:extLst>
        </xdr:cNvPr>
        <xdr:cNvSpPr/>
      </xdr:nvSpPr>
      <xdr:spPr>
        <a:xfrm>
          <a:off x="12763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170906</xdr:rowOff>
    </xdr:from>
    <xdr:to>
      <xdr:col>71</xdr:col>
      <xdr:colOff>177800</xdr:colOff>
      <xdr:row>108</xdr:row>
      <xdr:rowOff>9252</xdr:rowOff>
    </xdr:to>
    <xdr:cxnSp macro="">
      <xdr:nvCxnSpPr>
        <xdr:cNvPr id="794" name="直線コネクタ 793">
          <a:extLst>
            <a:ext uri="{FF2B5EF4-FFF2-40B4-BE49-F238E27FC236}">
              <a16:creationId xmlns:a16="http://schemas.microsoft.com/office/drawing/2014/main" id="{BBD17451-A647-4AAD-BEE6-DEB9C5FB5F80}"/>
            </a:ext>
          </a:extLst>
        </xdr:cNvPr>
        <xdr:cNvCxnSpPr/>
      </xdr:nvCxnSpPr>
      <xdr:spPr>
        <a:xfrm flipV="1">
          <a:off x="12814300" y="1851605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795" name="n_1aveValue【庁舎】&#10;有形固定資産減価償却率">
          <a:extLst>
            <a:ext uri="{FF2B5EF4-FFF2-40B4-BE49-F238E27FC236}">
              <a16:creationId xmlns:a16="http://schemas.microsoft.com/office/drawing/2014/main" id="{41CD0B68-DAEB-4FFC-97A1-27AF791E336B}"/>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796" name="n_2aveValue【庁舎】&#10;有形固定資産減価償却率">
          <a:extLst>
            <a:ext uri="{FF2B5EF4-FFF2-40B4-BE49-F238E27FC236}">
              <a16:creationId xmlns:a16="http://schemas.microsoft.com/office/drawing/2014/main" id="{4CA3FFB6-35CF-4665-9C70-2EA2C8F27FA5}"/>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797" name="n_3aveValue【庁舎】&#10;有形固定資産減価償却率">
          <a:extLst>
            <a:ext uri="{FF2B5EF4-FFF2-40B4-BE49-F238E27FC236}">
              <a16:creationId xmlns:a16="http://schemas.microsoft.com/office/drawing/2014/main" id="{596C55E2-CF93-4DD6-A2C3-71394D493B0B}"/>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798" name="n_4aveValue【庁舎】&#10;有形固定資産減価償却率">
          <a:extLst>
            <a:ext uri="{FF2B5EF4-FFF2-40B4-BE49-F238E27FC236}">
              <a16:creationId xmlns:a16="http://schemas.microsoft.com/office/drawing/2014/main" id="{53DA2470-1F50-472E-9991-67EBF64A49BC}"/>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47914</xdr:rowOff>
    </xdr:from>
    <xdr:ext cx="405111" cy="259045"/>
    <xdr:sp macro="" textlink="">
      <xdr:nvSpPr>
        <xdr:cNvPr id="799" name="n_1mainValue【庁舎】&#10;有形固定資産減価償却率">
          <a:extLst>
            <a:ext uri="{FF2B5EF4-FFF2-40B4-BE49-F238E27FC236}">
              <a16:creationId xmlns:a16="http://schemas.microsoft.com/office/drawing/2014/main" id="{88742CCF-6D9A-4789-A412-DFAE2EB8471B}"/>
            </a:ext>
          </a:extLst>
        </xdr:cNvPr>
        <xdr:cNvSpPr txBox="1"/>
      </xdr:nvSpPr>
      <xdr:spPr>
        <a:xfrm>
          <a:off x="152660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70775</xdr:rowOff>
    </xdr:from>
    <xdr:ext cx="405111" cy="259045"/>
    <xdr:sp macro="" textlink="">
      <xdr:nvSpPr>
        <xdr:cNvPr id="800" name="n_2mainValue【庁舎】&#10;有形固定資産減価償却率">
          <a:extLst>
            <a:ext uri="{FF2B5EF4-FFF2-40B4-BE49-F238E27FC236}">
              <a16:creationId xmlns:a16="http://schemas.microsoft.com/office/drawing/2014/main" id="{E5137045-8A12-491A-B048-5D256384A37D}"/>
            </a:ext>
          </a:extLst>
        </xdr:cNvPr>
        <xdr:cNvSpPr txBox="1"/>
      </xdr:nvSpPr>
      <xdr:spPr>
        <a:xfrm>
          <a:off x="143897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41383</xdr:rowOff>
    </xdr:from>
    <xdr:ext cx="405111" cy="259045"/>
    <xdr:sp macro="" textlink="">
      <xdr:nvSpPr>
        <xdr:cNvPr id="801" name="n_3mainValue【庁舎】&#10;有形固定資産減価償却率">
          <a:extLst>
            <a:ext uri="{FF2B5EF4-FFF2-40B4-BE49-F238E27FC236}">
              <a16:creationId xmlns:a16="http://schemas.microsoft.com/office/drawing/2014/main" id="{D24E817F-408F-4BDB-BE62-B90B9B38EF5A}"/>
            </a:ext>
          </a:extLst>
        </xdr:cNvPr>
        <xdr:cNvSpPr txBox="1"/>
      </xdr:nvSpPr>
      <xdr:spPr>
        <a:xfrm>
          <a:off x="13500744" y="185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51179</xdr:rowOff>
    </xdr:from>
    <xdr:ext cx="405111" cy="259045"/>
    <xdr:sp macro="" textlink="">
      <xdr:nvSpPr>
        <xdr:cNvPr id="802" name="n_4mainValue【庁舎】&#10;有形固定資産減価償却率">
          <a:extLst>
            <a:ext uri="{FF2B5EF4-FFF2-40B4-BE49-F238E27FC236}">
              <a16:creationId xmlns:a16="http://schemas.microsoft.com/office/drawing/2014/main" id="{F21F986B-1B93-4E62-B286-D9BEA7337C16}"/>
            </a:ext>
          </a:extLst>
        </xdr:cNvPr>
        <xdr:cNvSpPr txBox="1"/>
      </xdr:nvSpPr>
      <xdr:spPr>
        <a:xfrm>
          <a:off x="12611744" y="1856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7F6EA97A-8506-43A1-86D2-913E49E2537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38B1D6AB-9FA6-4CDF-A338-F054E795000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DEB0AC83-EB66-45D9-8034-F0F81724B60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19288CF9-9850-4F9A-93E2-F24E2DAB303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43F0CCF8-8B40-4B6C-823C-92B48A65E44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B4E64AFC-915F-4E02-9DB6-84F333BB99D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82ED587D-2829-4396-88A5-7C996F9BF80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DE466B5D-2186-4F45-858E-EF690BE350D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DEB49718-FE60-40C0-B792-72CF28BA629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6220777D-660C-4008-8683-5009AB0994A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57FB38C3-638F-45A7-865B-7AD7C367742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F4D00E3A-3CDF-4FA5-A7BB-731C44EBC6E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FCC24712-2746-4786-A326-004C7A4D7BF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4A8B1096-3F71-41D1-9D49-34C889D4F60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B1D355E5-08CF-4553-8088-B76EDD0C4D4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E9823A7B-8EF8-4F6E-9216-77944350556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30907191-18D6-44CE-9A1F-110A52F4221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AECB6AC2-18EC-44C8-A3F5-C83E51720A0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016ABE38-05EC-4BBF-BBE7-BA19FB1D27C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A7675F75-FD80-476E-BF12-1164D629618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38A61235-3689-466B-AF41-8E63F218AA1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582E638C-5A81-4A31-9B05-CBEE5259F15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143556C4-896F-45FE-B47D-4D0DC032E8C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612BDCF0-F6D0-472C-9227-88AD36778BF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a:extLst>
            <a:ext uri="{FF2B5EF4-FFF2-40B4-BE49-F238E27FC236}">
              <a16:creationId xmlns:a16="http://schemas.microsoft.com/office/drawing/2014/main" id="{57EE0EAA-98D8-4959-B410-A40FA580B53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828" name="直線コネクタ 827">
          <a:extLst>
            <a:ext uri="{FF2B5EF4-FFF2-40B4-BE49-F238E27FC236}">
              <a16:creationId xmlns:a16="http://schemas.microsoft.com/office/drawing/2014/main" id="{ECA9CDBF-B5E2-4787-9D24-7AE7F49C71EE}"/>
            </a:ext>
          </a:extLst>
        </xdr:cNvPr>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829" name="【庁舎】&#10;一人当たり面積最小値テキスト">
          <a:extLst>
            <a:ext uri="{FF2B5EF4-FFF2-40B4-BE49-F238E27FC236}">
              <a16:creationId xmlns:a16="http://schemas.microsoft.com/office/drawing/2014/main" id="{A77952EB-E722-43FE-BC48-DA0C7D0D3904}"/>
            </a:ext>
          </a:extLst>
        </xdr:cNvPr>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830" name="直線コネクタ 829">
          <a:extLst>
            <a:ext uri="{FF2B5EF4-FFF2-40B4-BE49-F238E27FC236}">
              <a16:creationId xmlns:a16="http://schemas.microsoft.com/office/drawing/2014/main" id="{69E8963D-8B76-422A-9888-5EBACA7BA61E}"/>
            </a:ext>
          </a:extLst>
        </xdr:cNvPr>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831" name="【庁舎】&#10;一人当たり面積最大値テキスト">
          <a:extLst>
            <a:ext uri="{FF2B5EF4-FFF2-40B4-BE49-F238E27FC236}">
              <a16:creationId xmlns:a16="http://schemas.microsoft.com/office/drawing/2014/main" id="{53B7B0BB-5676-42B6-B909-BD26DC03614C}"/>
            </a:ext>
          </a:extLst>
        </xdr:cNvPr>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832" name="直線コネクタ 831">
          <a:extLst>
            <a:ext uri="{FF2B5EF4-FFF2-40B4-BE49-F238E27FC236}">
              <a16:creationId xmlns:a16="http://schemas.microsoft.com/office/drawing/2014/main" id="{2576ECC5-8090-4873-BE55-0AE4A7E343BB}"/>
            </a:ext>
          </a:extLst>
        </xdr:cNvPr>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833" name="【庁舎】&#10;一人当たり面積平均値テキスト">
          <a:extLst>
            <a:ext uri="{FF2B5EF4-FFF2-40B4-BE49-F238E27FC236}">
              <a16:creationId xmlns:a16="http://schemas.microsoft.com/office/drawing/2014/main" id="{2550BC91-B6C6-48E8-8769-52B42E24C74C}"/>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34" name="フローチャート: 判断 833">
          <a:extLst>
            <a:ext uri="{FF2B5EF4-FFF2-40B4-BE49-F238E27FC236}">
              <a16:creationId xmlns:a16="http://schemas.microsoft.com/office/drawing/2014/main" id="{3C0D2A58-85E4-4158-A599-02CE8D0CE441}"/>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835" name="フローチャート: 判断 834">
          <a:extLst>
            <a:ext uri="{FF2B5EF4-FFF2-40B4-BE49-F238E27FC236}">
              <a16:creationId xmlns:a16="http://schemas.microsoft.com/office/drawing/2014/main" id="{CA0AA002-BD8D-4A02-9648-EE0B92A4E105}"/>
            </a:ext>
          </a:extLst>
        </xdr:cNvPr>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836" name="フローチャート: 判断 835">
          <a:extLst>
            <a:ext uri="{FF2B5EF4-FFF2-40B4-BE49-F238E27FC236}">
              <a16:creationId xmlns:a16="http://schemas.microsoft.com/office/drawing/2014/main" id="{B7D9E5BC-7951-4AD4-BE78-3DDC3455D488}"/>
            </a:ext>
          </a:extLst>
        </xdr:cNvPr>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837" name="フローチャート: 判断 836">
          <a:extLst>
            <a:ext uri="{FF2B5EF4-FFF2-40B4-BE49-F238E27FC236}">
              <a16:creationId xmlns:a16="http://schemas.microsoft.com/office/drawing/2014/main" id="{F2B228A0-EAAF-4B9F-8EC0-6833C88505CB}"/>
            </a:ext>
          </a:extLst>
        </xdr:cNvPr>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838" name="フローチャート: 判断 837">
          <a:extLst>
            <a:ext uri="{FF2B5EF4-FFF2-40B4-BE49-F238E27FC236}">
              <a16:creationId xmlns:a16="http://schemas.microsoft.com/office/drawing/2014/main" id="{23AD91F2-3553-4708-96A5-D006097D180E}"/>
            </a:ext>
          </a:extLst>
        </xdr:cNvPr>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6B3FD6AA-8818-42CC-BA8C-ED2D5006249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55989571-21FF-4C19-8433-17897542E40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EFF01556-EDBB-446E-A244-AC5C7F1C551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F4946888-072E-4A44-A204-16663D2726F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7BEC27DF-A5DC-47AC-8D43-D6CE3854426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99968</xdr:rowOff>
    </xdr:from>
    <xdr:to>
      <xdr:col>116</xdr:col>
      <xdr:colOff>114300</xdr:colOff>
      <xdr:row>108</xdr:row>
      <xdr:rowOff>30118</xdr:rowOff>
    </xdr:to>
    <xdr:sp macro="" textlink="">
      <xdr:nvSpPr>
        <xdr:cNvPr id="844" name="楕円 843">
          <a:extLst>
            <a:ext uri="{FF2B5EF4-FFF2-40B4-BE49-F238E27FC236}">
              <a16:creationId xmlns:a16="http://schemas.microsoft.com/office/drawing/2014/main" id="{F59E413D-876D-4282-8D06-0F71C15CCAEA}"/>
            </a:ext>
          </a:extLst>
        </xdr:cNvPr>
        <xdr:cNvSpPr/>
      </xdr:nvSpPr>
      <xdr:spPr>
        <a:xfrm>
          <a:off x="22110700" y="1844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14895</xdr:rowOff>
    </xdr:from>
    <xdr:ext cx="469744" cy="259045"/>
    <xdr:sp macro="" textlink="">
      <xdr:nvSpPr>
        <xdr:cNvPr id="845" name="【庁舎】&#10;一人当たり面積該当値テキスト">
          <a:extLst>
            <a:ext uri="{FF2B5EF4-FFF2-40B4-BE49-F238E27FC236}">
              <a16:creationId xmlns:a16="http://schemas.microsoft.com/office/drawing/2014/main" id="{17A70637-ED37-4EFA-B24E-901DE901015D}"/>
            </a:ext>
          </a:extLst>
        </xdr:cNvPr>
        <xdr:cNvSpPr txBox="1"/>
      </xdr:nvSpPr>
      <xdr:spPr>
        <a:xfrm>
          <a:off x="22199600" y="1836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103232</xdr:rowOff>
    </xdr:from>
    <xdr:to>
      <xdr:col>112</xdr:col>
      <xdr:colOff>38100</xdr:colOff>
      <xdr:row>108</xdr:row>
      <xdr:rowOff>33382</xdr:rowOff>
    </xdr:to>
    <xdr:sp macro="" textlink="">
      <xdr:nvSpPr>
        <xdr:cNvPr id="846" name="楕円 845">
          <a:extLst>
            <a:ext uri="{FF2B5EF4-FFF2-40B4-BE49-F238E27FC236}">
              <a16:creationId xmlns:a16="http://schemas.microsoft.com/office/drawing/2014/main" id="{8D2307F6-9300-4AE2-B630-61E92EDBA8AE}"/>
            </a:ext>
          </a:extLst>
        </xdr:cNvPr>
        <xdr:cNvSpPr/>
      </xdr:nvSpPr>
      <xdr:spPr>
        <a:xfrm>
          <a:off x="21272500" y="184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150768</xdr:rowOff>
    </xdr:from>
    <xdr:to>
      <xdr:col>116</xdr:col>
      <xdr:colOff>63500</xdr:colOff>
      <xdr:row>107</xdr:row>
      <xdr:rowOff>154032</xdr:rowOff>
    </xdr:to>
    <xdr:cxnSp macro="">
      <xdr:nvCxnSpPr>
        <xdr:cNvPr id="847" name="直線コネクタ 846">
          <a:extLst>
            <a:ext uri="{FF2B5EF4-FFF2-40B4-BE49-F238E27FC236}">
              <a16:creationId xmlns:a16="http://schemas.microsoft.com/office/drawing/2014/main" id="{C6629213-F572-4262-AC40-951DCF2177A3}"/>
            </a:ext>
          </a:extLst>
        </xdr:cNvPr>
        <xdr:cNvCxnSpPr/>
      </xdr:nvCxnSpPr>
      <xdr:spPr>
        <a:xfrm flipV="1">
          <a:off x="21323300" y="18495918"/>
          <a:ext cx="8382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106499</xdr:rowOff>
    </xdr:from>
    <xdr:to>
      <xdr:col>107</xdr:col>
      <xdr:colOff>101600</xdr:colOff>
      <xdr:row>108</xdr:row>
      <xdr:rowOff>36649</xdr:rowOff>
    </xdr:to>
    <xdr:sp macro="" textlink="">
      <xdr:nvSpPr>
        <xdr:cNvPr id="848" name="楕円 847">
          <a:extLst>
            <a:ext uri="{FF2B5EF4-FFF2-40B4-BE49-F238E27FC236}">
              <a16:creationId xmlns:a16="http://schemas.microsoft.com/office/drawing/2014/main" id="{BE02088F-8450-4572-A025-B0D614E7578B}"/>
            </a:ext>
          </a:extLst>
        </xdr:cNvPr>
        <xdr:cNvSpPr/>
      </xdr:nvSpPr>
      <xdr:spPr>
        <a:xfrm>
          <a:off x="20383500" y="1845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154032</xdr:rowOff>
    </xdr:from>
    <xdr:to>
      <xdr:col>111</xdr:col>
      <xdr:colOff>177800</xdr:colOff>
      <xdr:row>107</xdr:row>
      <xdr:rowOff>157299</xdr:rowOff>
    </xdr:to>
    <xdr:cxnSp macro="">
      <xdr:nvCxnSpPr>
        <xdr:cNvPr id="849" name="直線コネクタ 848">
          <a:extLst>
            <a:ext uri="{FF2B5EF4-FFF2-40B4-BE49-F238E27FC236}">
              <a16:creationId xmlns:a16="http://schemas.microsoft.com/office/drawing/2014/main" id="{4F2A3FDC-F929-4AC9-B2DF-D49C9D82CFC0}"/>
            </a:ext>
          </a:extLst>
        </xdr:cNvPr>
        <xdr:cNvCxnSpPr/>
      </xdr:nvCxnSpPr>
      <xdr:spPr>
        <a:xfrm flipV="1">
          <a:off x="20434300" y="184991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109764</xdr:rowOff>
    </xdr:from>
    <xdr:to>
      <xdr:col>102</xdr:col>
      <xdr:colOff>165100</xdr:colOff>
      <xdr:row>108</xdr:row>
      <xdr:rowOff>39914</xdr:rowOff>
    </xdr:to>
    <xdr:sp macro="" textlink="">
      <xdr:nvSpPr>
        <xdr:cNvPr id="850" name="楕円 849">
          <a:extLst>
            <a:ext uri="{FF2B5EF4-FFF2-40B4-BE49-F238E27FC236}">
              <a16:creationId xmlns:a16="http://schemas.microsoft.com/office/drawing/2014/main" id="{E6ED6D88-5059-4E40-BDF8-A19767F78967}"/>
            </a:ext>
          </a:extLst>
        </xdr:cNvPr>
        <xdr:cNvSpPr/>
      </xdr:nvSpPr>
      <xdr:spPr>
        <a:xfrm>
          <a:off x="19494500" y="184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157299</xdr:rowOff>
    </xdr:from>
    <xdr:to>
      <xdr:col>107</xdr:col>
      <xdr:colOff>50800</xdr:colOff>
      <xdr:row>107</xdr:row>
      <xdr:rowOff>160564</xdr:rowOff>
    </xdr:to>
    <xdr:cxnSp macro="">
      <xdr:nvCxnSpPr>
        <xdr:cNvPr id="851" name="直線コネクタ 850">
          <a:extLst>
            <a:ext uri="{FF2B5EF4-FFF2-40B4-BE49-F238E27FC236}">
              <a16:creationId xmlns:a16="http://schemas.microsoft.com/office/drawing/2014/main" id="{CF0D51AA-EB9C-4EFE-84BB-57492329B163}"/>
            </a:ext>
          </a:extLst>
        </xdr:cNvPr>
        <xdr:cNvCxnSpPr/>
      </xdr:nvCxnSpPr>
      <xdr:spPr>
        <a:xfrm flipV="1">
          <a:off x="19545300" y="185024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114119</xdr:rowOff>
    </xdr:from>
    <xdr:to>
      <xdr:col>98</xdr:col>
      <xdr:colOff>38100</xdr:colOff>
      <xdr:row>108</xdr:row>
      <xdr:rowOff>44269</xdr:rowOff>
    </xdr:to>
    <xdr:sp macro="" textlink="">
      <xdr:nvSpPr>
        <xdr:cNvPr id="852" name="楕円 851">
          <a:extLst>
            <a:ext uri="{FF2B5EF4-FFF2-40B4-BE49-F238E27FC236}">
              <a16:creationId xmlns:a16="http://schemas.microsoft.com/office/drawing/2014/main" id="{280CC07F-42DD-4F64-855F-F939AC82C800}"/>
            </a:ext>
          </a:extLst>
        </xdr:cNvPr>
        <xdr:cNvSpPr/>
      </xdr:nvSpPr>
      <xdr:spPr>
        <a:xfrm>
          <a:off x="18605500" y="184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160564</xdr:rowOff>
    </xdr:from>
    <xdr:to>
      <xdr:col>102</xdr:col>
      <xdr:colOff>114300</xdr:colOff>
      <xdr:row>107</xdr:row>
      <xdr:rowOff>164919</xdr:rowOff>
    </xdr:to>
    <xdr:cxnSp macro="">
      <xdr:nvCxnSpPr>
        <xdr:cNvPr id="853" name="直線コネクタ 852">
          <a:extLst>
            <a:ext uri="{FF2B5EF4-FFF2-40B4-BE49-F238E27FC236}">
              <a16:creationId xmlns:a16="http://schemas.microsoft.com/office/drawing/2014/main" id="{70255B95-E261-4294-A270-84360DA898A7}"/>
            </a:ext>
          </a:extLst>
        </xdr:cNvPr>
        <xdr:cNvCxnSpPr/>
      </xdr:nvCxnSpPr>
      <xdr:spPr>
        <a:xfrm flipV="1">
          <a:off x="18656300" y="1850571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4190</xdr:rowOff>
    </xdr:from>
    <xdr:ext cx="469744" cy="259045"/>
    <xdr:sp macro="" textlink="">
      <xdr:nvSpPr>
        <xdr:cNvPr id="854" name="n_1aveValue【庁舎】&#10;一人当たり面積">
          <a:extLst>
            <a:ext uri="{FF2B5EF4-FFF2-40B4-BE49-F238E27FC236}">
              <a16:creationId xmlns:a16="http://schemas.microsoft.com/office/drawing/2014/main" id="{F65DE17F-144A-4614-8970-6ADE93FD6AE9}"/>
            </a:ext>
          </a:extLst>
        </xdr:cNvPr>
        <xdr:cNvSpPr txBox="1"/>
      </xdr:nvSpPr>
      <xdr:spPr>
        <a:xfrm>
          <a:off x="21075727" y="178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17253</xdr:rowOff>
    </xdr:from>
    <xdr:ext cx="469744" cy="259045"/>
    <xdr:sp macro="" textlink="">
      <xdr:nvSpPr>
        <xdr:cNvPr id="855" name="n_2aveValue【庁舎】&#10;一人当たり面積">
          <a:extLst>
            <a:ext uri="{FF2B5EF4-FFF2-40B4-BE49-F238E27FC236}">
              <a16:creationId xmlns:a16="http://schemas.microsoft.com/office/drawing/2014/main" id="{5F643A55-1619-4AC9-B79D-BC0A44BE00D0}"/>
            </a:ext>
          </a:extLst>
        </xdr:cNvPr>
        <xdr:cNvSpPr txBox="1"/>
      </xdr:nvSpPr>
      <xdr:spPr>
        <a:xfrm>
          <a:off x="20199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69504</xdr:rowOff>
    </xdr:from>
    <xdr:ext cx="469744" cy="259045"/>
    <xdr:sp macro="" textlink="">
      <xdr:nvSpPr>
        <xdr:cNvPr id="856" name="n_3aveValue【庁舎】&#10;一人当たり面積">
          <a:extLst>
            <a:ext uri="{FF2B5EF4-FFF2-40B4-BE49-F238E27FC236}">
              <a16:creationId xmlns:a16="http://schemas.microsoft.com/office/drawing/2014/main" id="{31AA921B-63D0-4087-9F8E-32DA9D9952FA}"/>
            </a:ext>
          </a:extLst>
        </xdr:cNvPr>
        <xdr:cNvSpPr txBox="1"/>
      </xdr:nvSpPr>
      <xdr:spPr>
        <a:xfrm>
          <a:off x="19310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89098</xdr:rowOff>
    </xdr:from>
    <xdr:ext cx="469744" cy="259045"/>
    <xdr:sp macro="" textlink="">
      <xdr:nvSpPr>
        <xdr:cNvPr id="857" name="n_4aveValue【庁舎】&#10;一人当たり面積">
          <a:extLst>
            <a:ext uri="{FF2B5EF4-FFF2-40B4-BE49-F238E27FC236}">
              <a16:creationId xmlns:a16="http://schemas.microsoft.com/office/drawing/2014/main" id="{3EAC9F31-6A2B-45A1-9117-FD6FA4CEC1AB}"/>
            </a:ext>
          </a:extLst>
        </xdr:cNvPr>
        <xdr:cNvSpPr txBox="1"/>
      </xdr:nvSpPr>
      <xdr:spPr>
        <a:xfrm>
          <a:off x="18421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24509</xdr:rowOff>
    </xdr:from>
    <xdr:ext cx="469744" cy="259045"/>
    <xdr:sp macro="" textlink="">
      <xdr:nvSpPr>
        <xdr:cNvPr id="858" name="n_1mainValue【庁舎】&#10;一人当たり面積">
          <a:extLst>
            <a:ext uri="{FF2B5EF4-FFF2-40B4-BE49-F238E27FC236}">
              <a16:creationId xmlns:a16="http://schemas.microsoft.com/office/drawing/2014/main" id="{11F4C13B-19F7-491E-A34E-DEE0CC838659}"/>
            </a:ext>
          </a:extLst>
        </xdr:cNvPr>
        <xdr:cNvSpPr txBox="1"/>
      </xdr:nvSpPr>
      <xdr:spPr>
        <a:xfrm>
          <a:off x="210757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27776</xdr:rowOff>
    </xdr:from>
    <xdr:ext cx="469744" cy="259045"/>
    <xdr:sp macro="" textlink="">
      <xdr:nvSpPr>
        <xdr:cNvPr id="859" name="n_2mainValue【庁舎】&#10;一人当たり面積">
          <a:extLst>
            <a:ext uri="{FF2B5EF4-FFF2-40B4-BE49-F238E27FC236}">
              <a16:creationId xmlns:a16="http://schemas.microsoft.com/office/drawing/2014/main" id="{BDA55BCB-D352-40D2-95D4-2AA162E08AEF}"/>
            </a:ext>
          </a:extLst>
        </xdr:cNvPr>
        <xdr:cNvSpPr txBox="1"/>
      </xdr:nvSpPr>
      <xdr:spPr>
        <a:xfrm>
          <a:off x="20199427" y="185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31041</xdr:rowOff>
    </xdr:from>
    <xdr:ext cx="469744" cy="259045"/>
    <xdr:sp macro="" textlink="">
      <xdr:nvSpPr>
        <xdr:cNvPr id="860" name="n_3mainValue【庁舎】&#10;一人当たり面積">
          <a:extLst>
            <a:ext uri="{FF2B5EF4-FFF2-40B4-BE49-F238E27FC236}">
              <a16:creationId xmlns:a16="http://schemas.microsoft.com/office/drawing/2014/main" id="{986830D6-0A03-4836-9342-1C0237A51F4B}"/>
            </a:ext>
          </a:extLst>
        </xdr:cNvPr>
        <xdr:cNvSpPr txBox="1"/>
      </xdr:nvSpPr>
      <xdr:spPr>
        <a:xfrm>
          <a:off x="19310427" y="1854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35396</xdr:rowOff>
    </xdr:from>
    <xdr:ext cx="469744" cy="259045"/>
    <xdr:sp macro="" textlink="">
      <xdr:nvSpPr>
        <xdr:cNvPr id="861" name="n_4mainValue【庁舎】&#10;一人当たり面積">
          <a:extLst>
            <a:ext uri="{FF2B5EF4-FFF2-40B4-BE49-F238E27FC236}">
              <a16:creationId xmlns:a16="http://schemas.microsoft.com/office/drawing/2014/main" id="{88F36E38-4748-4D27-92F1-F6018B16DE75}"/>
            </a:ext>
          </a:extLst>
        </xdr:cNvPr>
        <xdr:cNvSpPr txBox="1"/>
      </xdr:nvSpPr>
      <xdr:spPr>
        <a:xfrm>
          <a:off x="18421427" y="1855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C6BBB0DE-AC95-445C-835E-CD6DCC05827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5AF77D11-1079-4508-AA85-4DBFACEEDC5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DD0F1747-A358-4A7A-8C87-379E91781AE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図書館については、平成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既存の建築物を増改築し図書館へ用途変更している。体育館・プールについては、勤労者体育館、プール管理棟の建築年数が経過しているものの、武道館の建築経過年数が浅いことと町民体育館については改修事業を実施したことから有形固定資産減価償却率は類似団体と同水準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一般廃棄物処理施設については、令和元年度から令和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年度にかけて石川地方生活環境施設組合で大規模な改修工事を行ったため、有形固定資産減価償却率が大きく減少している。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年度に建築し耐用年数を超過していないが、建築後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年以上経過している施設でもあるため、今後、計画的な維持管理等の対応が必要である。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消防施設については、全国平均・福島県平均・類似団体平均と比較して老朽化が進んでいる状況であるので、計画的な改修・建替え等が必要な状況となっている。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年に建築され、建築後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改修事業を実施しているが、耐用年数を超過していることもあり、有形固定資産減価償却率は高く、類似団体との比較においても高い状況である。そのため、今後、計画的な維持管理、改築等を進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6,152
6,117
37.43
4,100,115
3,878,336
170,736
2,484,332
3,179,172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133349</xdr:colOff>
      <xdr:row>26</xdr:row>
      <xdr:rowOff>76200</xdr:rowOff>
    </xdr:from>
    <xdr:ext cx="9610725"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1999" y="4533900"/>
          <a:ext cx="9610725"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a:t>
          </a:r>
        </a:p>
        <a:p>
          <a:r>
            <a:rPr lang="ja-JP" altLang="en-US" sz="10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各調査対象年度の翌年の地方公務員給与実態調査に基づいているが、令和</a:t>
          </a:r>
          <a:r>
            <a:rPr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分子となる基準財政収入額については、</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法人事業税</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交付金、固定資産税</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償却資産</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は増</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となったものの、市町村民税</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所得割</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市町村民税</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法人税割</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、固定資産税</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家屋</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が減とな</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り、対前年比</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となっている。分母の基準財政需要額については、地域</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デジタル社会推進費</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の皆増、</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消防</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費</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人口</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における補正</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係数等</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の増、</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小学校費</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児童数</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における補正係数</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等の</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地域振興費</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人口</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における補正係数</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等により、対前年比</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4.3%</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っている。従前より自主財源である町税が脆弱であり、かつ、年々人口減少が進んでおり、老年人口割合が全国平均と福島県平均を上回る状況に加え、町内に中心となる基幹産業がないこと等、財政基盤が弱く一般財源の大部分を交付税等の依存財源に頼っている。財政力指数は対前年</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比</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0.02</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0.34</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となり、類似団体との比較では</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ポイント下回る状況となっている。今後も町税の収納率の向上による歳入の確保と租税負担の公平性の確保に努め、財政の健全化を図る。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132645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0673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84966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119239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119239</xdr:rowOff>
    </xdr:from>
    <xdr:to>
      <xdr:col>11</xdr:col>
      <xdr:colOff>31750</xdr:colOff>
      <xdr:row>42</xdr:row>
      <xdr:rowOff>119239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2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68439</xdr:rowOff>
    </xdr:from>
    <xdr:to>
      <xdr:col>11</xdr:col>
      <xdr:colOff>82550</xdr:colOff>
      <xdr:row>42</xdr:row>
      <xdr:rowOff>170039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分子となる支出において、支出総額は減少しているが、経常経費充当一般財源の額は人件費、公債費、補助費等の増により増加している。分母となる収入においては、収入総額は減となっているが、地方消費税交付金、普通交付税等が増となっており、経常一般財源が増加している。分子となる支出、分母となる収入ともに増加したが、歳入の増加が大きかったため、経常収支比率が対前年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78.9%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となり、類似団体との比較においては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ポイント下回っている。公債費では平成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年度をピークに毎年減少しているが、繰出金については、下水道事業実施による増加も見込まれるため、 今後も各種事務事業の経費削減、職員数の計画的な管理により、経常経費の抑制を着実に実行していく。さらに町税の収納率の向上を図るとともに義務的経費の削減に努める。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124460</xdr:rowOff>
    </xdr:from>
    <xdr:to>
      <xdr:col>23</xdr:col>
      <xdr:colOff>133350</xdr:colOff>
      <xdr:row>60</xdr:row>
      <xdr:rowOff>115026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240010"/>
          <a:ext cx="8382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63319</xdr:rowOff>
    </xdr:from>
    <xdr:to>
      <xdr:col>19</xdr:col>
      <xdr:colOff>133350</xdr:colOff>
      <xdr:row>60</xdr:row>
      <xdr:rowOff>115026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35031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106697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63319</xdr:rowOff>
    </xdr:from>
    <xdr:to>
      <xdr:col>15</xdr:col>
      <xdr:colOff>82550</xdr:colOff>
      <xdr:row>60</xdr:row>
      <xdr:rowOff>132262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35031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101237</xdr:rowOff>
    </xdr:from>
    <xdr:to>
      <xdr:col>11</xdr:col>
      <xdr:colOff>31750</xdr:colOff>
      <xdr:row>60</xdr:row>
      <xdr:rowOff>132262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38823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117039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92908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73660</xdr:rowOff>
    </xdr:from>
    <xdr:to>
      <xdr:col>23</xdr:col>
      <xdr:colOff>184150</xdr:colOff>
      <xdr:row>60</xdr:row>
      <xdr:rowOff>3810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90187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64226</xdr:rowOff>
    </xdr:from>
    <xdr:to>
      <xdr:col>19</xdr:col>
      <xdr:colOff>184150</xdr:colOff>
      <xdr:row>60</xdr:row>
      <xdr:rowOff>165826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4553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20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12519</xdr:rowOff>
    </xdr:from>
    <xdr:to>
      <xdr:col>15</xdr:col>
      <xdr:colOff>133350</xdr:colOff>
      <xdr:row>60</xdr:row>
      <xdr:rowOff>114119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124296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81462</xdr:rowOff>
    </xdr:from>
    <xdr:to>
      <xdr:col>11</xdr:col>
      <xdr:colOff>82550</xdr:colOff>
      <xdr:row>61</xdr:row>
      <xdr:rowOff>11612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21789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50437</xdr:rowOff>
    </xdr:from>
    <xdr:to>
      <xdr:col>7</xdr:col>
      <xdr:colOff>31750</xdr:colOff>
      <xdr:row>60</xdr:row>
      <xdr:rowOff>152037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162214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[210,294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人件費は対前年比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ポイントの増、物件費は対前年比で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増となっている。人口一人当たりの金額が類似団体平均を下回っているのは、職員の年齢構成の低下が大きく、さらにはゴミ処理業務、消防業務を一部事務組合で行っていることが要因となっている。一部事務組合の人件費・物件費等に充てる負担金や公営企業会計の人件費・物件費等に充てる繰出金といった費用を合計した場合では、人口一人当たりの金額は増加することが想定できる。今後はこれらも含めた経費の抑制を図る必要があり、今後も、民間でも対応可能な部分について追求し、コスト縮減のため委託化も検討す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90371</xdr:rowOff>
    </xdr:from>
    <xdr:to>
      <xdr:col>23</xdr:col>
      <xdr:colOff>133350</xdr:colOff>
      <xdr:row>81</xdr:row>
      <xdr:rowOff>97402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77821"/>
          <a:ext cx="838200" cy="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95442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8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43363</xdr:rowOff>
    </xdr:from>
    <xdr:to>
      <xdr:col>19</xdr:col>
      <xdr:colOff>133350</xdr:colOff>
      <xdr:row>81</xdr:row>
      <xdr:rowOff>90371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30813"/>
          <a:ext cx="889000" cy="4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35003</xdr:rowOff>
    </xdr:from>
    <xdr:to>
      <xdr:col>15</xdr:col>
      <xdr:colOff>82550</xdr:colOff>
      <xdr:row>81</xdr:row>
      <xdr:rowOff>43363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22453"/>
          <a:ext cx="8890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156357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32097</xdr:rowOff>
    </xdr:from>
    <xdr:to>
      <xdr:col>11</xdr:col>
      <xdr:colOff>31750</xdr:colOff>
      <xdr:row>81</xdr:row>
      <xdr:rowOff>35003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19547"/>
          <a:ext cx="889000" cy="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148928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147545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46602</xdr:rowOff>
    </xdr:from>
    <xdr:to>
      <xdr:col>23</xdr:col>
      <xdr:colOff>184150</xdr:colOff>
      <xdr:row>81</xdr:row>
      <xdr:rowOff>148202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3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139329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5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39571</xdr:rowOff>
    </xdr:from>
    <xdr:to>
      <xdr:col>19</xdr:col>
      <xdr:colOff>184150</xdr:colOff>
      <xdr:row>81</xdr:row>
      <xdr:rowOff>141171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2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151348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95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164013</xdr:rowOff>
    </xdr:from>
    <xdr:to>
      <xdr:col>15</xdr:col>
      <xdr:colOff>133350</xdr:colOff>
      <xdr:row>81</xdr:row>
      <xdr:rowOff>94163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8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104340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4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155653</xdr:rowOff>
    </xdr:from>
    <xdr:to>
      <xdr:col>11</xdr:col>
      <xdr:colOff>82550</xdr:colOff>
      <xdr:row>81</xdr:row>
      <xdr:rowOff>85803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7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95980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4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152747</xdr:rowOff>
    </xdr:from>
    <xdr:to>
      <xdr:col>7</xdr:col>
      <xdr:colOff>31750</xdr:colOff>
      <xdr:row>81</xdr:row>
      <xdr:rowOff>82897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6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93074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3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前年度と同じ</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ポイントとなり、類似団体との比較で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ポイント、全国町村平均値との比較で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ポイント上回っている。職員年齢のバランスが悪く、平成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年度までは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歳を越える職員が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35.0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％以上を占めていたが、その職員が順次定年を迎え、過去の高水準の給与体系にいた職員が段階的に減り新採用による若い職員が増え、令和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年度における職員の平均年齢も</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36.3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歳と福島県内で最も若くなっている。平成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年度まで職員の退職・新規採用によりラス指数が下降してきたが、課長補佐への昇格を積極的に行った結果、平成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年度に対前年度比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ポイント上昇したものである。超過勤務手当の予算額も給料の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％以内とし人件費の抑制を図っている。今後も人事委員会勧告等給与実態の状況を踏まえ、給与の適正化に努める。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12398</xdr:rowOff>
    </xdr:from>
    <xdr:to>
      <xdr:col>81</xdr:col>
      <xdr:colOff>44450</xdr:colOff>
      <xdr:row>89</xdr:row>
      <xdr:rowOff>12398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2714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8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149377</xdr:rowOff>
    </xdr:from>
    <xdr:to>
      <xdr:col>77</xdr:col>
      <xdr:colOff>44450</xdr:colOff>
      <xdr:row>89</xdr:row>
      <xdr:rowOff>12398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23697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70654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7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137886</xdr:rowOff>
    </xdr:from>
    <xdr:to>
      <xdr:col>72</xdr:col>
      <xdr:colOff>203200</xdr:colOff>
      <xdr:row>88</xdr:row>
      <xdr:rowOff>149377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22548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88</xdr:row>
      <xdr:rowOff>137886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007166"/>
          <a:ext cx="889000" cy="2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133048</xdr:rowOff>
    </xdr:from>
    <xdr:to>
      <xdr:col>81</xdr:col>
      <xdr:colOff>95250</xdr:colOff>
      <xdr:row>89</xdr:row>
      <xdr:rowOff>63198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28925</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1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133048</xdr:rowOff>
    </xdr:from>
    <xdr:to>
      <xdr:col>77</xdr:col>
      <xdr:colOff>95250</xdr:colOff>
      <xdr:row>89</xdr:row>
      <xdr:rowOff>63198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47975</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30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98577</xdr:rowOff>
    </xdr:from>
    <xdr:to>
      <xdr:col>73</xdr:col>
      <xdr:colOff>44450</xdr:colOff>
      <xdr:row>89</xdr:row>
      <xdr:rowOff>28727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13504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過去、昭和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年度から昭和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年度にかけて行政需要の急速な増加に対応するために採用した職員が順次定年を迎えたこともあり、ここ数年職員数が減となっていた。定員適正化計画による職員の計画的な削減（平成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年度職員数</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人を平成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年度までに</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人削減）計画についても目標達成が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年遅れたが達成することができている。「浅川町第</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次振興計画」における将来人口推計では、令和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年度までに平成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年度調査時より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程度の人口が減少すると予測しており、人口</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人当たりで比較すると今後も職員数が増加するという現象が想定される。しかし、平成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年度から職員平均年齢の若さでは福島県内で上位であることもあり、今後の業務の多様化、権限委譲などによる業務量の増加も見据えながら、一定規模の職員を確保しつつ適切な定員管理に努める。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156863</xdr:rowOff>
    </xdr:from>
    <xdr:to>
      <xdr:col>81</xdr:col>
      <xdr:colOff>44450</xdr:colOff>
      <xdr:row>59</xdr:row>
      <xdr:rowOff>167894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72413"/>
          <a:ext cx="8382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3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156863</xdr:rowOff>
    </xdr:from>
    <xdr:to>
      <xdr:col>77</xdr:col>
      <xdr:colOff>44450</xdr:colOff>
      <xdr:row>60</xdr:row>
      <xdr:rowOff>8165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272413"/>
          <a:ext cx="889000" cy="2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86703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4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147211</xdr:rowOff>
    </xdr:from>
    <xdr:to>
      <xdr:col>72</xdr:col>
      <xdr:colOff>203200</xdr:colOff>
      <xdr:row>60</xdr:row>
      <xdr:rowOff>8165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262761"/>
          <a:ext cx="889000" cy="3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77051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147211</xdr:rowOff>
    </xdr:from>
    <xdr:to>
      <xdr:col>68</xdr:col>
      <xdr:colOff>152400</xdr:colOff>
      <xdr:row>59</xdr:row>
      <xdr:rowOff>156173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262761"/>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27412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22587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117094</xdr:rowOff>
    </xdr:from>
    <xdr:to>
      <xdr:col>81</xdr:col>
      <xdr:colOff>95250</xdr:colOff>
      <xdr:row>60</xdr:row>
      <xdr:rowOff>47244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133621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7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106063</xdr:rowOff>
    </xdr:from>
    <xdr:to>
      <xdr:col>77</xdr:col>
      <xdr:colOff>95250</xdr:colOff>
      <xdr:row>60</xdr:row>
      <xdr:rowOff>36213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2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46390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90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128815</xdr:rowOff>
    </xdr:from>
    <xdr:to>
      <xdr:col>73</xdr:col>
      <xdr:colOff>44450</xdr:colOff>
      <xdr:row>60</xdr:row>
      <xdr:rowOff>58965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69142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96411</xdr:rowOff>
    </xdr:from>
    <xdr:to>
      <xdr:col>68</xdr:col>
      <xdr:colOff>203200</xdr:colOff>
      <xdr:row>60</xdr:row>
      <xdr:rowOff>26561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36738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8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105373</xdr:rowOff>
    </xdr:from>
    <xdr:to>
      <xdr:col>64</xdr:col>
      <xdr:colOff>152400</xdr:colOff>
      <xdr:row>60</xdr:row>
      <xdr:rowOff>35523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2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45700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8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分子となる元利償還金の額が、平成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借入臨時地方道整備事業債等の償還終了により減となったものもあるが、緊急防災・減災事業債等の償還開始により全体として増となった。実質公債費比率は分母となる普通交付税等の増により、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ポイント減となった。類似団体平均と比較すると</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ポイント下回っている。実質公債費比率は年々減となっているが、今後、緊急防災・減災事業債、公共施設最適化事業債の元金償還が見込まれるため、「浅川町第</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次振興計画」のもと、地域の住民ニーズに的確に対応した事業の選択と、起債に大きく頼ることのない身の丈にあった財政運営に努める。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146304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8500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146304</xdr:rowOff>
    </xdr:from>
    <xdr:to>
      <xdr:col>77</xdr:col>
      <xdr:colOff>44450</xdr:colOff>
      <xdr:row>41</xdr:row>
      <xdr:rowOff>13462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0043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13462</xdr:rowOff>
    </xdr:from>
    <xdr:to>
      <xdr:col>72</xdr:col>
      <xdr:colOff>203200</xdr:colOff>
      <xdr:row>41</xdr:row>
      <xdr:rowOff>56896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4291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121429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56896</xdr:rowOff>
    </xdr:from>
    <xdr:to>
      <xdr:col>68</xdr:col>
      <xdr:colOff>152400</xdr:colOff>
      <xdr:row>41</xdr:row>
      <xdr:rowOff>85852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8634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95504</xdr:rowOff>
    </xdr:from>
    <xdr:to>
      <xdr:col>77</xdr:col>
      <xdr:colOff>95250</xdr:colOff>
      <xdr:row>41</xdr:row>
      <xdr:rowOff>25654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35831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72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134112</xdr:rowOff>
    </xdr:from>
    <xdr:to>
      <xdr:col>73</xdr:col>
      <xdr:colOff>44450</xdr:colOff>
      <xdr:row>41</xdr:row>
      <xdr:rowOff>64262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6096</xdr:rowOff>
    </xdr:from>
    <xdr:to>
      <xdr:col>68</xdr:col>
      <xdr:colOff>203200</xdr:colOff>
      <xdr:row>41</xdr:row>
      <xdr:rowOff>107696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117873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将来負担額の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59.6%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を占める地方債現在高の内訳としては、臨時財政対策債が将来負担額の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を占めている。毎年借り入れている起債であるが、近年は借入額より元金償還額が多い傾向があるため、今後は横ばいまたは減少する見込みである。公共施設最適化事業債については、将来負担額の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を占めており、令和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年で償還する見通しである。充当可能基金については、令和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積立により財政調整基金、役場庁舎等建設基金が増となっている。将来負担比率については、充当可能基金の増等により皆減となっている。今後の状況としては、老朽化している公共施設の大規模改修や建替え、特定環境保全公共下水道事業、近年頻発する災害に対する予防・対策等に対する財政負担の増加が予想され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152146</xdr:rowOff>
    </xdr:from>
    <xdr:to>
      <xdr:col>77</xdr:col>
      <xdr:colOff>44450</xdr:colOff>
      <xdr:row>15</xdr:row>
      <xdr:rowOff>63703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52446"/>
          <a:ext cx="889000" cy="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145390</xdr:rowOff>
    </xdr:from>
    <xdr:to>
      <xdr:col>72</xdr:col>
      <xdr:colOff>203200</xdr:colOff>
      <xdr:row>15</xdr:row>
      <xdr:rowOff>63703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545690"/>
          <a:ext cx="889000" cy="8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145390</xdr:rowOff>
    </xdr:from>
    <xdr:to>
      <xdr:col>68</xdr:col>
      <xdr:colOff>152400</xdr:colOff>
      <xdr:row>15</xdr:row>
      <xdr:rowOff>92659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545690"/>
          <a:ext cx="889000" cy="11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101346</xdr:rowOff>
    </xdr:from>
    <xdr:to>
      <xdr:col>77</xdr:col>
      <xdr:colOff>95250</xdr:colOff>
      <xdr:row>15</xdr:row>
      <xdr:rowOff>31496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0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16273</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588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12903</xdr:rowOff>
    </xdr:from>
    <xdr:to>
      <xdr:col>73</xdr:col>
      <xdr:colOff>44450</xdr:colOff>
      <xdr:row>15</xdr:row>
      <xdr:rowOff>114503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58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99280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671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94590</xdr:rowOff>
    </xdr:from>
    <xdr:to>
      <xdr:col>68</xdr:col>
      <xdr:colOff>203200</xdr:colOff>
      <xdr:row>15</xdr:row>
      <xdr:rowOff>24740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49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9517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58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41859</xdr:rowOff>
    </xdr:from>
    <xdr:to>
      <xdr:col>64</xdr:col>
      <xdr:colOff>152400</xdr:colOff>
      <xdr:row>15</xdr:row>
      <xdr:rowOff>143459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61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128236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69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6,152
6,117
37.43
4,100,115
3,878,336
170,736
2,484,332
3,179,172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定員適正化計画による職員の計画的な削減（平成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年度職員数</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人を平成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年度までに</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人削減）計画については目標達成が１年遅れたが達成することができた。過去の高水準の給与体系にいた</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歳を越える職員が順次定年を迎え、人件費が平成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年度から段階的に減ってきた。令和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年度に会計年度任用職員制度導入による会計年度任用職員給与・手当等の増により対前年比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ポイントの増となったが、令和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年度は定年退職等により対前年比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ポイント減となった。類似団体平均と比較すると人件費に係る経常収支比率は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ポイント高くなっている。今後も適正な給与実態を踏まえつつ人件費の削減に努める。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100330</xdr:rowOff>
    </xdr:from>
    <xdr:to>
      <xdr:col>24</xdr:col>
      <xdr:colOff>25400</xdr:colOff>
      <xdr:row>36</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7253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187325</xdr:colOff>
      <xdr:row>36</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6966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146067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168910</xdr:rowOff>
    </xdr:from>
    <xdr:to>
      <xdr:col>15</xdr:col>
      <xdr:colOff>98425</xdr:colOff>
      <xdr:row>36</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696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xdr:rowOff>
    </xdr:from>
    <xdr:to>
      <xdr:col>11</xdr:col>
      <xdr:colOff>9525</xdr:colOff>
      <xdr:row>36</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734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40657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49530</xdr:rowOff>
    </xdr:from>
    <xdr:to>
      <xdr:col>24</xdr:col>
      <xdr:colOff>76200</xdr:colOff>
      <xdr:row>36</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21607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110490</xdr:rowOff>
    </xdr:from>
    <xdr:to>
      <xdr:col>20</xdr:col>
      <xdr:colOff>38100</xdr:colOff>
      <xdr:row>37</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25417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6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118110</xdr:rowOff>
    </xdr:from>
    <xdr:to>
      <xdr:col>15</xdr:col>
      <xdr:colOff>149225</xdr:colOff>
      <xdr:row>36</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152400</xdr:rowOff>
    </xdr:from>
    <xdr:to>
      <xdr:col>11</xdr:col>
      <xdr:colOff>60325</xdr:colOff>
      <xdr:row>36</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121920</xdr:rowOff>
    </xdr:from>
    <xdr:to>
      <xdr:col>6</xdr:col>
      <xdr:colOff>171450</xdr:colOff>
      <xdr:row>36</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62247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対前年比で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ポイントの減となっており、類似団体平均と比較すると平均を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通学バス運転業務委託、新型コロナウイルス感染防止関連消耗品購入等のほか、光熱水費や燃料費等の需用費も毎年増加している。また、多様化した各制度による電算処理委託料、賃借料等についても増加傾向にあり、物件費全体の額としては対前年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ポイント増となっているため、経常収支比率を注視しながら経費節減に努める。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83566</xdr:rowOff>
    </xdr:from>
    <xdr:to>
      <xdr:col>82</xdr:col>
      <xdr:colOff>107950</xdr:colOff>
      <xdr:row>17</xdr:row>
      <xdr:rowOff>143002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982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143002</xdr:rowOff>
    </xdr:from>
    <xdr:to>
      <xdr:col>78</xdr:col>
      <xdr:colOff>69850</xdr:colOff>
      <xdr:row>17</xdr:row>
      <xdr:rowOff>170434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576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133858</xdr:rowOff>
    </xdr:from>
    <xdr:to>
      <xdr:col>73</xdr:col>
      <xdr:colOff>180975</xdr:colOff>
      <xdr:row>17</xdr:row>
      <xdr:rowOff>170434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485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17</xdr:row>
      <xdr:rowOff>133858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073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112539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4843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92202</xdr:rowOff>
    </xdr:from>
    <xdr:to>
      <xdr:col>78</xdr:col>
      <xdr:colOff>120650</xdr:colOff>
      <xdr:row>18</xdr:row>
      <xdr:rowOff>22352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7129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9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119634</xdr:rowOff>
    </xdr:from>
    <xdr:to>
      <xdr:col>74</xdr:col>
      <xdr:colOff>31750</xdr:colOff>
      <xdr:row>18</xdr:row>
      <xdr:rowOff>49784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34561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83058</xdr:rowOff>
    </xdr:from>
    <xdr:to>
      <xdr:col>69</xdr:col>
      <xdr:colOff>142875</xdr:colOff>
      <xdr:row>18</xdr:row>
      <xdr:rowOff>13208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169435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扶助費に係る経常収支比率は、対昨年比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ポイント減となり、類似団体平均と比較すると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減となった要因としては、乳幼児・子ども医療費の給付による児童福祉費、重度心身障害医療費等の減によるものである。今後も引き続き各種手当への特別加算等の単独事業の見直しを行うなど経費の節減に努め、財政の健全化を図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104140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6139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104157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36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104140</xdr:rowOff>
    </xdr:from>
    <xdr:to>
      <xdr:col>19</xdr:col>
      <xdr:colOff>187325</xdr:colOff>
      <xdr:row>58</xdr:row>
      <xdr:rowOff>35560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70534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161290</xdr:rowOff>
    </xdr:from>
    <xdr:to>
      <xdr:col>15</xdr:col>
      <xdr:colOff>98425</xdr:colOff>
      <xdr:row>58</xdr:row>
      <xdr:rowOff>35560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93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39387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138430</xdr:rowOff>
    </xdr:from>
    <xdr:to>
      <xdr:col>11</xdr:col>
      <xdr:colOff>9525</xdr:colOff>
      <xdr:row>57</xdr:row>
      <xdr:rowOff>161290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911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39387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156210</xdr:rowOff>
    </xdr:from>
    <xdr:to>
      <xdr:col>15</xdr:col>
      <xdr:colOff>149225</xdr:colOff>
      <xdr:row>58</xdr:row>
      <xdr:rowOff>86360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71137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110490</xdr:rowOff>
    </xdr:from>
    <xdr:to>
      <xdr:col>11</xdr:col>
      <xdr:colOff>60325</xdr:colOff>
      <xdr:row>58</xdr:row>
      <xdr:rowOff>40640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25417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87630</xdr:rowOff>
    </xdr:from>
    <xdr:to>
      <xdr:col>6</xdr:col>
      <xdr:colOff>171450</xdr:colOff>
      <xdr:row>58</xdr:row>
      <xdr:rowOff>17780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2557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対前年比で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ポイント減少しており、類似団体との比較においては、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下水道事業への公債費分以外の繰出の減が大きいが、介護保険事業等の会計への繰出金は年々増加傾向にあり、今後も高齢化率の上昇による増加が懸念される。また、下水道事業の実施に伴う公債費分の繰出金も増加しているため、繰出金にかかる経費について注視し抑制に心がける。</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56</xdr:row>
      <xdr:rowOff>43180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4996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43180</xdr:rowOff>
    </xdr:from>
    <xdr:to>
      <xdr:col>78</xdr:col>
      <xdr:colOff>69850</xdr:colOff>
      <xdr:row>56</xdr:row>
      <xdr:rowOff>43180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644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43180</xdr:rowOff>
    </xdr:from>
    <xdr:to>
      <xdr:col>73</xdr:col>
      <xdr:colOff>180975</xdr:colOff>
      <xdr:row>56</xdr:row>
      <xdr:rowOff>142240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6443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56</xdr:row>
      <xdr:rowOff>142240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667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163830</xdr:rowOff>
    </xdr:from>
    <xdr:to>
      <xdr:col>78</xdr:col>
      <xdr:colOff>120650</xdr:colOff>
      <xdr:row>56</xdr:row>
      <xdr:rowOff>93980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163830</xdr:rowOff>
    </xdr:from>
    <xdr:to>
      <xdr:col>74</xdr:col>
      <xdr:colOff>31750</xdr:colOff>
      <xdr:row>56</xdr:row>
      <xdr:rowOff>93980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xdr:rowOff>
    </xdr:from>
    <xdr:to>
      <xdr:col>65</xdr:col>
      <xdr:colOff>53975</xdr:colOff>
      <xdr:row>56</xdr:row>
      <xdr:rowOff>116840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127017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対前年比で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ポイント増加しており、類似団体平均と比較すると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一部事務組合の須賀川地方広域消防組合及び石川地方生活環境施設組合における負担金の増によるものが大きいが、町の各種団体等への補助金も増加傾向にあるため、今後は補助金を交付するのが適当な事業を行っているのかなど、明確な基準を設け見直しや廃止の検討を進め、補助金の抑制を図っていく。</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145288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854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121429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127000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2854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36</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94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946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公債費に係る経常収支比率は年々減少し、類似団体平均を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ポイント下回っている。 起債の償還については、平成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をピークとし減少に転じ毎年減少している。これは、臨時財政対策債等の償還が順次終了していることが主な要因である。今後、緊急防災・減災事業債、公共施設最適化事業債一の元金償還が見込まれるため、「浅川町第</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次振興計画」のもと、地域の住民ニーズに的確に対応した事業の選択と、起債に大きく頼ることのない身の丈にあった財政運営に努める。</a:t>
          </a: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xdr:rowOff>
    </xdr:from>
    <xdr:to>
      <xdr:col>24</xdr:col>
      <xdr:colOff>25400</xdr:colOff>
      <xdr:row>76</xdr:row>
      <xdr:rowOff>17272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383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17272</xdr:rowOff>
    </xdr:from>
    <xdr:to>
      <xdr:col>19</xdr:col>
      <xdr:colOff>187325</xdr:colOff>
      <xdr:row>76</xdr:row>
      <xdr:rowOff>49276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0474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49276</xdr:rowOff>
    </xdr:from>
    <xdr:to>
      <xdr:col>15</xdr:col>
      <xdr:colOff>98425</xdr:colOff>
      <xdr:row>76</xdr:row>
      <xdr:rowOff>90424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0794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90424</xdr:rowOff>
    </xdr:from>
    <xdr:to>
      <xdr:col>11</xdr:col>
      <xdr:colOff>9525</xdr:colOff>
      <xdr:row>76</xdr:row>
      <xdr:rowOff>131572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206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128778</xdr:rowOff>
    </xdr:from>
    <xdr:to>
      <xdr:col>24</xdr:col>
      <xdr:colOff>76200</xdr:colOff>
      <xdr:row>76</xdr:row>
      <xdr:rowOff>58928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145305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137922</xdr:rowOff>
    </xdr:from>
    <xdr:to>
      <xdr:col>20</xdr:col>
      <xdr:colOff>38100</xdr:colOff>
      <xdr:row>76</xdr:row>
      <xdr:rowOff>68072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78249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6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169926</xdr:rowOff>
    </xdr:from>
    <xdr:to>
      <xdr:col>15</xdr:col>
      <xdr:colOff>149225</xdr:colOff>
      <xdr:row>76</xdr:row>
      <xdr:rowOff>100076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110253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39624</xdr:rowOff>
    </xdr:from>
    <xdr:to>
      <xdr:col>11</xdr:col>
      <xdr:colOff>60325</xdr:colOff>
      <xdr:row>76</xdr:row>
      <xdr:rowOff>141224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151401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21099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対前年比では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ポイント減少しており、類似団体平均と比較すると</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ポイント上回っている。扶助費で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ポイント、物件費では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ポイント減少しているが、補助費等で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14.2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ポイント、人件費で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ている。人件費については、今後、現在は福島県内最上位である平均年齢も上昇し、人件費も同様に上昇傾向になると見込まれる。更には、高齢化率の上昇等による扶助費の増、制度改正や事業実施に伴う各種計画策定等による物件費の上昇も懸念されるため、更なる事務経費の削減を行い、経常経費の抑制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45357</xdr:rowOff>
    </xdr:from>
    <xdr:to>
      <xdr:col>82</xdr:col>
      <xdr:colOff>107950</xdr:colOff>
      <xdr:row>77</xdr:row>
      <xdr:rowOff>20864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075557"/>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130283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81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120469</xdr:rowOff>
    </xdr:from>
    <xdr:to>
      <xdr:col>78</xdr:col>
      <xdr:colOff>69850</xdr:colOff>
      <xdr:row>77</xdr:row>
      <xdr:rowOff>20864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15066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120469</xdr:rowOff>
    </xdr:from>
    <xdr:to>
      <xdr:col>73</xdr:col>
      <xdr:colOff>180975</xdr:colOff>
      <xdr:row>76</xdr:row>
      <xdr:rowOff>156392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1506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97608</xdr:rowOff>
    </xdr:from>
    <xdr:to>
      <xdr:col>69</xdr:col>
      <xdr:colOff>92075</xdr:colOff>
      <xdr:row>76</xdr:row>
      <xdr:rowOff>156392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127808"/>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29590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165843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9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166007</xdr:rowOff>
    </xdr:from>
    <xdr:to>
      <xdr:col>82</xdr:col>
      <xdr:colOff>158750</xdr:colOff>
      <xdr:row>76</xdr:row>
      <xdr:rowOff>96157</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138084</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141514</xdr:rowOff>
    </xdr:from>
    <xdr:to>
      <xdr:col>78</xdr:col>
      <xdr:colOff>120650</xdr:colOff>
      <xdr:row>77</xdr:row>
      <xdr:rowOff>71664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56441</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58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69669</xdr:rowOff>
    </xdr:from>
    <xdr:to>
      <xdr:col>74</xdr:col>
      <xdr:colOff>31750</xdr:colOff>
      <xdr:row>76</xdr:row>
      <xdr:rowOff>171269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9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9996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86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105592</xdr:rowOff>
    </xdr:from>
    <xdr:to>
      <xdr:col>69</xdr:col>
      <xdr:colOff>142875</xdr:colOff>
      <xdr:row>77</xdr:row>
      <xdr:rowOff>35742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20519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2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46808</xdr:rowOff>
    </xdr:from>
    <xdr:to>
      <xdr:col>65</xdr:col>
      <xdr:colOff>53975</xdr:colOff>
      <xdr:row>76</xdr:row>
      <xdr:rowOff>148408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158586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4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29089</xdr:rowOff>
    </xdr:from>
    <xdr:to>
      <xdr:col>29</xdr:col>
      <xdr:colOff>127000</xdr:colOff>
      <xdr:row>18</xdr:row>
      <xdr:rowOff>55899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62814"/>
          <a:ext cx="647700" cy="26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28530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19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55899</xdr:rowOff>
    </xdr:from>
    <xdr:to>
      <xdr:col>26</xdr:col>
      <xdr:colOff>50800</xdr:colOff>
      <xdr:row>19</xdr:row>
      <xdr:rowOff>28358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89624"/>
          <a:ext cx="698500" cy="143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28358</xdr:rowOff>
    </xdr:from>
    <xdr:to>
      <xdr:col>22</xdr:col>
      <xdr:colOff>114300</xdr:colOff>
      <xdr:row>19</xdr:row>
      <xdr:rowOff>40016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33533"/>
          <a:ext cx="698500" cy="11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22903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40016</xdr:rowOff>
    </xdr:from>
    <xdr:to>
      <xdr:col>18</xdr:col>
      <xdr:colOff>177800</xdr:colOff>
      <xdr:row>19</xdr:row>
      <xdr:rowOff>69186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45191"/>
          <a:ext cx="698500" cy="29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90578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102740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149739</xdr:rowOff>
    </xdr:from>
    <xdr:to>
      <xdr:col>29</xdr:col>
      <xdr:colOff>177800</xdr:colOff>
      <xdr:row>18</xdr:row>
      <xdr:rowOff>79889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12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121816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5099</xdr:rowOff>
    </xdr:from>
    <xdr:to>
      <xdr:col>26</xdr:col>
      <xdr:colOff>101600</xdr:colOff>
      <xdr:row>18</xdr:row>
      <xdr:rowOff>106699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38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91476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2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149008</xdr:rowOff>
    </xdr:from>
    <xdr:to>
      <xdr:col>22</xdr:col>
      <xdr:colOff>165100</xdr:colOff>
      <xdr:row>19</xdr:row>
      <xdr:rowOff>79158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82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63935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6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160666</xdr:rowOff>
    </xdr:from>
    <xdr:to>
      <xdr:col>19</xdr:col>
      <xdr:colOff>38100</xdr:colOff>
      <xdr:row>19</xdr:row>
      <xdr:rowOff>90816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94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75593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8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18386</xdr:rowOff>
    </xdr:from>
    <xdr:to>
      <xdr:col>15</xdr:col>
      <xdr:colOff>101600</xdr:colOff>
      <xdr:row>19</xdr:row>
      <xdr:rowOff>119986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23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104763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0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250627</xdr:rowOff>
    </xdr:from>
    <xdr:to>
      <xdr:col>29</xdr:col>
      <xdr:colOff>127000</xdr:colOff>
      <xdr:row>35</xdr:row>
      <xdr:rowOff>271118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860977"/>
          <a:ext cx="647700" cy="20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248769</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516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259533</xdr:rowOff>
    </xdr:from>
    <xdr:to>
      <xdr:col>26</xdr:col>
      <xdr:colOff>50800</xdr:colOff>
      <xdr:row>35</xdr:row>
      <xdr:rowOff>271118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869883"/>
          <a:ext cx="698500" cy="11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195292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46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248369</xdr:rowOff>
    </xdr:from>
    <xdr:to>
      <xdr:col>22</xdr:col>
      <xdr:colOff>114300</xdr:colOff>
      <xdr:row>35</xdr:row>
      <xdr:rowOff>259533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858719"/>
          <a:ext cx="698500" cy="11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215382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48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217150</xdr:rowOff>
    </xdr:from>
    <xdr:to>
      <xdr:col>18</xdr:col>
      <xdr:colOff>177800</xdr:colOff>
      <xdr:row>35</xdr:row>
      <xdr:rowOff>248369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827500"/>
          <a:ext cx="698500" cy="31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246279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51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243810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51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199827</xdr:rowOff>
    </xdr:from>
    <xdr:to>
      <xdr:col>29</xdr:col>
      <xdr:colOff>177800</xdr:colOff>
      <xdr:row>35</xdr:row>
      <xdr:rowOff>301427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810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171904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782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220318</xdr:rowOff>
    </xdr:from>
    <xdr:to>
      <xdr:col>26</xdr:col>
      <xdr:colOff>101600</xdr:colOff>
      <xdr:row>35</xdr:row>
      <xdr:rowOff>321918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830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306695</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91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208733</xdr:rowOff>
    </xdr:from>
    <xdr:to>
      <xdr:col>22</xdr:col>
      <xdr:colOff>165100</xdr:colOff>
      <xdr:row>35</xdr:row>
      <xdr:rowOff>310333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819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295110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90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197569</xdr:rowOff>
    </xdr:from>
    <xdr:to>
      <xdr:col>19</xdr:col>
      <xdr:colOff>38100</xdr:colOff>
      <xdr:row>35</xdr:row>
      <xdr:rowOff>299169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807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283946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94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166350</xdr:rowOff>
    </xdr:from>
    <xdr:to>
      <xdr:col>15</xdr:col>
      <xdr:colOff>101600</xdr:colOff>
      <xdr:row>35</xdr:row>
      <xdr:rowOff>267950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76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252727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86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6,152
6,117
37.43
4,100,115
3,878,336
170,736
2,484,332
3,179,172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153507</xdr:rowOff>
    </xdr:from>
    <xdr:to>
      <xdr:col>24</xdr:col>
      <xdr:colOff>63500</xdr:colOff>
      <xdr:row>38</xdr:row>
      <xdr:rowOff>19273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97157"/>
          <a:ext cx="838200" cy="3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128255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29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19273</xdr:rowOff>
    </xdr:from>
    <xdr:to>
      <xdr:col>19</xdr:col>
      <xdr:colOff>177800</xdr:colOff>
      <xdr:row>39</xdr:row>
      <xdr:rowOff>65240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534373"/>
          <a:ext cx="889000" cy="2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143289</xdr:rowOff>
    </xdr:from>
    <xdr:to>
      <xdr:col>20</xdr:col>
      <xdr:colOff>38100</xdr:colOff>
      <xdr:row>37</xdr:row>
      <xdr:rowOff>73439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89966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47465</xdr:rowOff>
    </xdr:from>
    <xdr:to>
      <xdr:col>15</xdr:col>
      <xdr:colOff>50800</xdr:colOff>
      <xdr:row>39</xdr:row>
      <xdr:rowOff>65240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734015"/>
          <a:ext cx="889000" cy="1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124306</xdr:rowOff>
    </xdr:from>
    <xdr:to>
      <xdr:col>15</xdr:col>
      <xdr:colOff>101600</xdr:colOff>
      <xdr:row>38</xdr:row>
      <xdr:rowOff>54456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70983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47465</xdr:rowOff>
    </xdr:from>
    <xdr:to>
      <xdr:col>10</xdr:col>
      <xdr:colOff>114300</xdr:colOff>
      <xdr:row>39</xdr:row>
      <xdr:rowOff>77128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734015"/>
          <a:ext cx="889000" cy="2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18647</xdr:rowOff>
    </xdr:from>
    <xdr:to>
      <xdr:col>10</xdr:col>
      <xdr:colOff>165100</xdr:colOff>
      <xdr:row>38</xdr:row>
      <xdr:rowOff>120247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136774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22058</xdr:rowOff>
    </xdr:from>
    <xdr:to>
      <xdr:col>6</xdr:col>
      <xdr:colOff>38100</xdr:colOff>
      <xdr:row>38</xdr:row>
      <xdr:rowOff>123658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140184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1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102707</xdr:rowOff>
    </xdr:from>
    <xdr:to>
      <xdr:col>24</xdr:col>
      <xdr:colOff>114300</xdr:colOff>
      <xdr:row>38</xdr:row>
      <xdr:rowOff>32857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4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81134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2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139924</xdr:rowOff>
    </xdr:from>
    <xdr:to>
      <xdr:col>20</xdr:col>
      <xdr:colOff>38100</xdr:colOff>
      <xdr:row>38</xdr:row>
      <xdr:rowOff>70073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835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61200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57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14440</xdr:rowOff>
    </xdr:from>
    <xdr:to>
      <xdr:col>15</xdr:col>
      <xdr:colOff>101600</xdr:colOff>
      <xdr:row>39</xdr:row>
      <xdr:rowOff>116040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70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107167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79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168115</xdr:rowOff>
    </xdr:from>
    <xdr:to>
      <xdr:col>10</xdr:col>
      <xdr:colOff>165100</xdr:colOff>
      <xdr:row>39</xdr:row>
      <xdr:rowOff>98265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8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89392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7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26328</xdr:rowOff>
    </xdr:from>
    <xdr:to>
      <xdr:col>6</xdr:col>
      <xdr:colOff>38100</xdr:colOff>
      <xdr:row>39</xdr:row>
      <xdr:rowOff>127928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71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119055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80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94936</xdr:rowOff>
    </xdr:from>
    <xdr:to>
      <xdr:col>24</xdr:col>
      <xdr:colOff>63500</xdr:colOff>
      <xdr:row>58</xdr:row>
      <xdr:rowOff>100681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39036"/>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22479</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5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100681</xdr:rowOff>
    </xdr:from>
    <xdr:to>
      <xdr:col>19</xdr:col>
      <xdr:colOff>177800</xdr:colOff>
      <xdr:row>58</xdr:row>
      <xdr:rowOff>121267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44781"/>
          <a:ext cx="889000" cy="2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139888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4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121267</xdr:rowOff>
    </xdr:from>
    <xdr:to>
      <xdr:col>15</xdr:col>
      <xdr:colOff>50800</xdr:colOff>
      <xdr:row>58</xdr:row>
      <xdr:rowOff>129582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65367"/>
          <a:ext cx="889000" cy="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139599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128138</xdr:rowOff>
    </xdr:from>
    <xdr:to>
      <xdr:col>10</xdr:col>
      <xdr:colOff>114300</xdr:colOff>
      <xdr:row>58</xdr:row>
      <xdr:rowOff>129582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72238"/>
          <a:ext cx="889000" cy="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140048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142008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44136</xdr:rowOff>
    </xdr:from>
    <xdr:to>
      <xdr:col>24</xdr:col>
      <xdr:colOff>114300</xdr:colOff>
      <xdr:row>58</xdr:row>
      <xdr:rowOff>145736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8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149478</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49881</xdr:rowOff>
    </xdr:from>
    <xdr:to>
      <xdr:col>20</xdr:col>
      <xdr:colOff>38100</xdr:colOff>
      <xdr:row>58</xdr:row>
      <xdr:rowOff>151481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9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142608</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8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70467</xdr:rowOff>
    </xdr:from>
    <xdr:to>
      <xdr:col>15</xdr:col>
      <xdr:colOff>101600</xdr:colOff>
      <xdr:row>59</xdr:row>
      <xdr:rowOff>617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1001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163194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1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78782</xdr:rowOff>
    </xdr:from>
    <xdr:to>
      <xdr:col>10</xdr:col>
      <xdr:colOff>165100</xdr:colOff>
      <xdr:row>59</xdr:row>
      <xdr:rowOff>8932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1002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11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77338</xdr:rowOff>
    </xdr:from>
    <xdr:to>
      <xdr:col>6</xdr:col>
      <xdr:colOff>38100</xdr:colOff>
      <xdr:row>59</xdr:row>
      <xdr:rowOff>7488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100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170065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11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138621</xdr:rowOff>
    </xdr:from>
    <xdr:to>
      <xdr:col>24</xdr:col>
      <xdr:colOff>63500</xdr:colOff>
      <xdr:row>78</xdr:row>
      <xdr:rowOff>139458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511721"/>
          <a:ext cx="8382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135370</xdr:rowOff>
    </xdr:from>
    <xdr:to>
      <xdr:col>19</xdr:col>
      <xdr:colOff>177800</xdr:colOff>
      <xdr:row>78</xdr:row>
      <xdr:rowOff>139458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508470"/>
          <a:ext cx="889000" cy="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129566</xdr:rowOff>
    </xdr:from>
    <xdr:to>
      <xdr:col>15</xdr:col>
      <xdr:colOff>50800</xdr:colOff>
      <xdr:row>78</xdr:row>
      <xdr:rowOff>135370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502666"/>
          <a:ext cx="889000" cy="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159135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129566</xdr:rowOff>
    </xdr:from>
    <xdr:to>
      <xdr:col>10</xdr:col>
      <xdr:colOff>114300</xdr:colOff>
      <xdr:row>78</xdr:row>
      <xdr:rowOff>145681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02666"/>
          <a:ext cx="889000" cy="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143908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87821</xdr:rowOff>
    </xdr:from>
    <xdr:to>
      <xdr:col>24</xdr:col>
      <xdr:colOff>114300</xdr:colOff>
      <xdr:row>79</xdr:row>
      <xdr:rowOff>17971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6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2748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7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88658</xdr:rowOff>
    </xdr:from>
    <xdr:to>
      <xdr:col>20</xdr:col>
      <xdr:colOff>38100</xdr:colOff>
      <xdr:row>79</xdr:row>
      <xdr:rowOff>18808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9935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5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84570</xdr:rowOff>
    </xdr:from>
    <xdr:to>
      <xdr:col>15</xdr:col>
      <xdr:colOff>101600</xdr:colOff>
      <xdr:row>79</xdr:row>
      <xdr:rowOff>14720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5847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78766</xdr:rowOff>
    </xdr:from>
    <xdr:to>
      <xdr:col>10</xdr:col>
      <xdr:colOff>165100</xdr:colOff>
      <xdr:row>79</xdr:row>
      <xdr:rowOff>8916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5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4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94881</xdr:rowOff>
    </xdr:from>
    <xdr:to>
      <xdr:col>6</xdr:col>
      <xdr:colOff>38100</xdr:colOff>
      <xdr:row>79</xdr:row>
      <xdr:rowOff>25031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6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16158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6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63348</xdr:rowOff>
    </xdr:from>
    <xdr:to>
      <xdr:col>24</xdr:col>
      <xdr:colOff>63500</xdr:colOff>
      <xdr:row>98</xdr:row>
      <xdr:rowOff>79916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865448"/>
          <a:ext cx="8382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13273</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1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71217</xdr:rowOff>
    </xdr:from>
    <xdr:to>
      <xdr:col>19</xdr:col>
      <xdr:colOff>177800</xdr:colOff>
      <xdr:row>98</xdr:row>
      <xdr:rowOff>79916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873317"/>
          <a:ext cx="889000" cy="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161100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71217</xdr:rowOff>
    </xdr:from>
    <xdr:to>
      <xdr:col>15</xdr:col>
      <xdr:colOff>50800</xdr:colOff>
      <xdr:row>98</xdr:row>
      <xdr:rowOff>77380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73317"/>
          <a:ext cx="889000" cy="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15885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44821</xdr:rowOff>
    </xdr:from>
    <xdr:to>
      <xdr:col>10</xdr:col>
      <xdr:colOff>114300</xdr:colOff>
      <xdr:row>98</xdr:row>
      <xdr:rowOff>77380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46921"/>
          <a:ext cx="889000" cy="3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24179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19204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12548</xdr:rowOff>
    </xdr:from>
    <xdr:to>
      <xdr:col>24</xdr:col>
      <xdr:colOff>114300</xdr:colOff>
      <xdr:row>98</xdr:row>
      <xdr:rowOff>114148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81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98925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2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29116</xdr:rowOff>
    </xdr:from>
    <xdr:to>
      <xdr:col>20</xdr:col>
      <xdr:colOff>38100</xdr:colOff>
      <xdr:row>98</xdr:row>
      <xdr:rowOff>130716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3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121843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9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20417</xdr:rowOff>
    </xdr:from>
    <xdr:to>
      <xdr:col>15</xdr:col>
      <xdr:colOff>101600</xdr:colOff>
      <xdr:row>98</xdr:row>
      <xdr:rowOff>122017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82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113144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9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26580</xdr:rowOff>
    </xdr:from>
    <xdr:to>
      <xdr:col>10</xdr:col>
      <xdr:colOff>165100</xdr:colOff>
      <xdr:row>98</xdr:row>
      <xdr:rowOff>128180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2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119307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2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165471</xdr:rowOff>
    </xdr:from>
    <xdr:to>
      <xdr:col>6</xdr:col>
      <xdr:colOff>38100</xdr:colOff>
      <xdr:row>98</xdr:row>
      <xdr:rowOff>95621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9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86748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8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165505</xdr:rowOff>
    </xdr:from>
    <xdr:to>
      <xdr:col>55</xdr:col>
      <xdr:colOff>0</xdr:colOff>
      <xdr:row>37</xdr:row>
      <xdr:rowOff>2917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823355"/>
          <a:ext cx="838200" cy="52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25187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25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165505</xdr:rowOff>
    </xdr:from>
    <xdr:to>
      <xdr:col>50</xdr:col>
      <xdr:colOff>114300</xdr:colOff>
      <xdr:row>37</xdr:row>
      <xdr:rowOff>60403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823355"/>
          <a:ext cx="889000" cy="58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44048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60403</xdr:rowOff>
    </xdr:from>
    <xdr:to>
      <xdr:col>45</xdr:col>
      <xdr:colOff>177800</xdr:colOff>
      <xdr:row>37</xdr:row>
      <xdr:rowOff>132983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04053"/>
          <a:ext cx="889000" cy="7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71902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122993</xdr:rowOff>
    </xdr:from>
    <xdr:to>
      <xdr:col>41</xdr:col>
      <xdr:colOff>50800</xdr:colOff>
      <xdr:row>37</xdr:row>
      <xdr:rowOff>132983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66643"/>
          <a:ext cx="8890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81427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0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62651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123567</xdr:rowOff>
    </xdr:from>
    <xdr:to>
      <xdr:col>55</xdr:col>
      <xdr:colOff>50800</xdr:colOff>
      <xdr:row>37</xdr:row>
      <xdr:rowOff>53717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9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101994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114705</xdr:rowOff>
    </xdr:from>
    <xdr:to>
      <xdr:col>50</xdr:col>
      <xdr:colOff>165100</xdr:colOff>
      <xdr:row>34</xdr:row>
      <xdr:rowOff>44855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7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61382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547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9603</xdr:rowOff>
    </xdr:from>
    <xdr:to>
      <xdr:col>46</xdr:col>
      <xdr:colOff>38100</xdr:colOff>
      <xdr:row>37</xdr:row>
      <xdr:rowOff>111203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5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102330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4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82183</xdr:rowOff>
    </xdr:from>
    <xdr:to>
      <xdr:col>41</xdr:col>
      <xdr:colOff>101600</xdr:colOff>
      <xdr:row>38</xdr:row>
      <xdr:rowOff>12333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2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3460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1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72193</xdr:rowOff>
    </xdr:from>
    <xdr:to>
      <xdr:col>36</xdr:col>
      <xdr:colOff>165100</xdr:colOff>
      <xdr:row>38</xdr:row>
      <xdr:rowOff>2343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164920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0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75692</xdr:rowOff>
    </xdr:from>
    <xdr:to>
      <xdr:col>55</xdr:col>
      <xdr:colOff>0</xdr:colOff>
      <xdr:row>58</xdr:row>
      <xdr:rowOff>101055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19792"/>
          <a:ext cx="838200" cy="2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28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75692</xdr:rowOff>
    </xdr:from>
    <xdr:to>
      <xdr:col>50</xdr:col>
      <xdr:colOff>114300</xdr:colOff>
      <xdr:row>58</xdr:row>
      <xdr:rowOff>95447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19792"/>
          <a:ext cx="889000" cy="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42197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87451</xdr:rowOff>
    </xdr:from>
    <xdr:to>
      <xdr:col>45</xdr:col>
      <xdr:colOff>177800</xdr:colOff>
      <xdr:row>58</xdr:row>
      <xdr:rowOff>95447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31551"/>
          <a:ext cx="889000" cy="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42698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4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139801</xdr:rowOff>
    </xdr:from>
    <xdr:to>
      <xdr:col>41</xdr:col>
      <xdr:colOff>50800</xdr:colOff>
      <xdr:row>58</xdr:row>
      <xdr:rowOff>87451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12451"/>
          <a:ext cx="889000" cy="1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64552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6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23737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6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50255</xdr:rowOff>
    </xdr:from>
    <xdr:to>
      <xdr:col>55</xdr:col>
      <xdr:colOff>50800</xdr:colOff>
      <xdr:row>58</xdr:row>
      <xdr:rowOff>151855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9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136632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0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24892</xdr:rowOff>
    </xdr:from>
    <xdr:to>
      <xdr:col>50</xdr:col>
      <xdr:colOff>165100</xdr:colOff>
      <xdr:row>58</xdr:row>
      <xdr:rowOff>126492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6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117619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6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44647</xdr:rowOff>
    </xdr:from>
    <xdr:to>
      <xdr:col>46</xdr:col>
      <xdr:colOff>38100</xdr:colOff>
      <xdr:row>58</xdr:row>
      <xdr:rowOff>146247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8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137374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8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36651</xdr:rowOff>
    </xdr:from>
    <xdr:to>
      <xdr:col>41</xdr:col>
      <xdr:colOff>101600</xdr:colOff>
      <xdr:row>58</xdr:row>
      <xdr:rowOff>138251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8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129378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7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89001</xdr:rowOff>
    </xdr:from>
    <xdr:to>
      <xdr:col>36</xdr:col>
      <xdr:colOff>165100</xdr:colOff>
      <xdr:row>58</xdr:row>
      <xdr:rowOff>19151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6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35678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3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53456</xdr:rowOff>
    </xdr:from>
    <xdr:to>
      <xdr:col>55</xdr:col>
      <xdr:colOff>0</xdr:colOff>
      <xdr:row>78</xdr:row>
      <xdr:rowOff>99228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26556"/>
          <a:ext cx="838200" cy="4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49079</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50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53456</xdr:rowOff>
    </xdr:from>
    <xdr:to>
      <xdr:col>50</xdr:col>
      <xdr:colOff>114300</xdr:colOff>
      <xdr:row>78</xdr:row>
      <xdr:rowOff>70275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26556"/>
          <a:ext cx="889000" cy="1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99649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70275</xdr:rowOff>
    </xdr:from>
    <xdr:to>
      <xdr:col>45</xdr:col>
      <xdr:colOff>177800</xdr:colOff>
      <xdr:row>78</xdr:row>
      <xdr:rowOff>77536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43375"/>
          <a:ext cx="889000" cy="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114631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92988</xdr:rowOff>
    </xdr:from>
    <xdr:to>
      <xdr:col>41</xdr:col>
      <xdr:colOff>50800</xdr:colOff>
      <xdr:row>78</xdr:row>
      <xdr:rowOff>77536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294638"/>
          <a:ext cx="889000" cy="15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126784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69837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4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48428</xdr:rowOff>
    </xdr:from>
    <xdr:to>
      <xdr:col>55</xdr:col>
      <xdr:colOff>50800</xdr:colOff>
      <xdr:row>78</xdr:row>
      <xdr:rowOff>150028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4628</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7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2656</xdr:rowOff>
    </xdr:from>
    <xdr:to>
      <xdr:col>50</xdr:col>
      <xdr:colOff>165100</xdr:colOff>
      <xdr:row>78</xdr:row>
      <xdr:rowOff>104256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7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120783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15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19475</xdr:rowOff>
    </xdr:from>
    <xdr:to>
      <xdr:col>46</xdr:col>
      <xdr:colOff>38100</xdr:colOff>
      <xdr:row>78</xdr:row>
      <xdr:rowOff>121075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112202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48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26736</xdr:rowOff>
    </xdr:from>
    <xdr:to>
      <xdr:col>41</xdr:col>
      <xdr:colOff>101600</xdr:colOff>
      <xdr:row>78</xdr:row>
      <xdr:rowOff>128336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119463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49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42188</xdr:rowOff>
    </xdr:from>
    <xdr:to>
      <xdr:col>36</xdr:col>
      <xdr:colOff>165100</xdr:colOff>
      <xdr:row>77</xdr:row>
      <xdr:rowOff>143788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4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160315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01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133716</xdr:rowOff>
    </xdr:from>
    <xdr:to>
      <xdr:col>55</xdr:col>
      <xdr:colOff>0</xdr:colOff>
      <xdr:row>97</xdr:row>
      <xdr:rowOff>159200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64366"/>
          <a:ext cx="838200" cy="2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94994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82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159200</xdr:rowOff>
    </xdr:from>
    <xdr:to>
      <xdr:col>50</xdr:col>
      <xdr:colOff>114300</xdr:colOff>
      <xdr:row>98</xdr:row>
      <xdr:rowOff>1974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89850"/>
          <a:ext cx="88900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55241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134744</xdr:rowOff>
    </xdr:from>
    <xdr:to>
      <xdr:col>45</xdr:col>
      <xdr:colOff>177800</xdr:colOff>
      <xdr:row>98</xdr:row>
      <xdr:rowOff>1974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65394"/>
          <a:ext cx="889000" cy="3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52982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134744</xdr:rowOff>
    </xdr:from>
    <xdr:to>
      <xdr:col>41</xdr:col>
      <xdr:colOff>50800</xdr:colOff>
      <xdr:row>98</xdr:row>
      <xdr:rowOff>4561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65394"/>
          <a:ext cx="889000" cy="4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86138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104990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82916</xdr:rowOff>
    </xdr:from>
    <xdr:to>
      <xdr:col>55</xdr:col>
      <xdr:colOff>50800</xdr:colOff>
      <xdr:row>98</xdr:row>
      <xdr:rowOff>13066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1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169293</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2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108400</xdr:rowOff>
    </xdr:from>
    <xdr:to>
      <xdr:col>50</xdr:col>
      <xdr:colOff>165100</xdr:colOff>
      <xdr:row>98</xdr:row>
      <xdr:rowOff>38550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3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29677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3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122624</xdr:rowOff>
    </xdr:from>
    <xdr:to>
      <xdr:col>46</xdr:col>
      <xdr:colOff>38100</xdr:colOff>
      <xdr:row>98</xdr:row>
      <xdr:rowOff>52774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5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43901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4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83944</xdr:rowOff>
    </xdr:from>
    <xdr:to>
      <xdr:col>41</xdr:col>
      <xdr:colOff>101600</xdr:colOff>
      <xdr:row>98</xdr:row>
      <xdr:rowOff>14094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1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5221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0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125211</xdr:rowOff>
    </xdr:from>
    <xdr:to>
      <xdr:col>36</xdr:col>
      <xdr:colOff>165100</xdr:colOff>
      <xdr:row>98</xdr:row>
      <xdr:rowOff>55361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5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46488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4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117759</xdr:rowOff>
    </xdr:from>
    <xdr:to>
      <xdr:col>85</xdr:col>
      <xdr:colOff>127000</xdr:colOff>
      <xdr:row>38</xdr:row>
      <xdr:rowOff>122838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289959"/>
          <a:ext cx="838200" cy="34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61677</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05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117759</xdr:rowOff>
    </xdr:from>
    <xdr:to>
      <xdr:col>81</xdr:col>
      <xdr:colOff>50800</xdr:colOff>
      <xdr:row>38</xdr:row>
      <xdr:rowOff>31581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289959"/>
          <a:ext cx="889000" cy="25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134339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31581</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46681"/>
          <a:ext cx="889000" cy="10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141572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128325</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43425"/>
          <a:ext cx="889000" cy="1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162537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162510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72038</xdr:rowOff>
    </xdr:from>
    <xdr:to>
      <xdr:col>85</xdr:col>
      <xdr:colOff>177800</xdr:colOff>
      <xdr:row>39</xdr:row>
      <xdr:rowOff>2188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8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17227</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3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66959</xdr:rowOff>
    </xdr:from>
    <xdr:to>
      <xdr:col>81</xdr:col>
      <xdr:colOff>101600</xdr:colOff>
      <xdr:row>36</xdr:row>
      <xdr:rowOff>168559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23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13636</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01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152231</xdr:rowOff>
    </xdr:from>
    <xdr:to>
      <xdr:col>76</xdr:col>
      <xdr:colOff>165100</xdr:colOff>
      <xdr:row>38</xdr:row>
      <xdr:rowOff>82381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9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98908</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27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77525</xdr:rowOff>
    </xdr:from>
    <xdr:to>
      <xdr:col>67</xdr:col>
      <xdr:colOff>101600</xdr:colOff>
      <xdr:row>39</xdr:row>
      <xdr:rowOff>7675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9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170252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6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129431</xdr:rowOff>
    </xdr:from>
    <xdr:to>
      <xdr:col>85</xdr:col>
      <xdr:colOff>127000</xdr:colOff>
      <xdr:row>77</xdr:row>
      <xdr:rowOff>141136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31081"/>
          <a:ext cx="8382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80596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3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141136</xdr:rowOff>
    </xdr:from>
    <xdr:to>
      <xdr:col>81</xdr:col>
      <xdr:colOff>50800</xdr:colOff>
      <xdr:row>77</xdr:row>
      <xdr:rowOff>143207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342786"/>
          <a:ext cx="8890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26264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131607</xdr:rowOff>
    </xdr:from>
    <xdr:to>
      <xdr:col>76</xdr:col>
      <xdr:colOff>114300</xdr:colOff>
      <xdr:row>77</xdr:row>
      <xdr:rowOff>143207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333257"/>
          <a:ext cx="889000" cy="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118042</xdr:rowOff>
    </xdr:from>
    <xdr:to>
      <xdr:col>71</xdr:col>
      <xdr:colOff>177800</xdr:colOff>
      <xdr:row>77</xdr:row>
      <xdr:rowOff>131607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319692"/>
          <a:ext cx="889000" cy="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63494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58195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78631</xdr:rowOff>
    </xdr:from>
    <xdr:to>
      <xdr:col>85</xdr:col>
      <xdr:colOff>177800</xdr:colOff>
      <xdr:row>78</xdr:row>
      <xdr:rowOff>8781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8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57058</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5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90336</xdr:rowOff>
    </xdr:from>
    <xdr:to>
      <xdr:col>81</xdr:col>
      <xdr:colOff>101600</xdr:colOff>
      <xdr:row>78</xdr:row>
      <xdr:rowOff>20486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11613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92407</xdr:rowOff>
    </xdr:from>
    <xdr:to>
      <xdr:col>76</xdr:col>
      <xdr:colOff>165100</xdr:colOff>
      <xdr:row>78</xdr:row>
      <xdr:rowOff>22557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9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13684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38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80807</xdr:rowOff>
    </xdr:from>
    <xdr:to>
      <xdr:col>72</xdr:col>
      <xdr:colOff>38100</xdr:colOff>
      <xdr:row>78</xdr:row>
      <xdr:rowOff>10957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8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2084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37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67242</xdr:rowOff>
    </xdr:from>
    <xdr:to>
      <xdr:col>67</xdr:col>
      <xdr:colOff>101600</xdr:colOff>
      <xdr:row>77</xdr:row>
      <xdr:rowOff>168842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6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159969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3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37489</xdr:rowOff>
    </xdr:from>
    <xdr:to>
      <xdr:col>85</xdr:col>
      <xdr:colOff>127000</xdr:colOff>
      <xdr:row>98</xdr:row>
      <xdr:rowOff>81993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39589"/>
          <a:ext cx="838200" cy="4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1826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0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81993</xdr:rowOff>
    </xdr:from>
    <xdr:to>
      <xdr:col>81</xdr:col>
      <xdr:colOff>50800</xdr:colOff>
      <xdr:row>99</xdr:row>
      <xdr:rowOff>10519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884093"/>
          <a:ext cx="889000" cy="9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170321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7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162413</xdr:rowOff>
    </xdr:from>
    <xdr:to>
      <xdr:col>76</xdr:col>
      <xdr:colOff>114300</xdr:colOff>
      <xdr:row>99</xdr:row>
      <xdr:rowOff>10519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964513"/>
          <a:ext cx="889000" cy="1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53364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154135</xdr:rowOff>
    </xdr:from>
    <xdr:to>
      <xdr:col>71</xdr:col>
      <xdr:colOff>177800</xdr:colOff>
      <xdr:row>98</xdr:row>
      <xdr:rowOff>162413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56235"/>
          <a:ext cx="889000" cy="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50682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27030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158139</xdr:rowOff>
    </xdr:from>
    <xdr:to>
      <xdr:col>85</xdr:col>
      <xdr:colOff>177800</xdr:colOff>
      <xdr:row>98</xdr:row>
      <xdr:rowOff>88289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78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9566</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64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31193</xdr:rowOff>
    </xdr:from>
    <xdr:to>
      <xdr:col>81</xdr:col>
      <xdr:colOff>101600</xdr:colOff>
      <xdr:row>98</xdr:row>
      <xdr:rowOff>132793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3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149320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0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131169</xdr:rowOff>
    </xdr:from>
    <xdr:to>
      <xdr:col>76</xdr:col>
      <xdr:colOff>165100</xdr:colOff>
      <xdr:row>99</xdr:row>
      <xdr:rowOff>61319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3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52446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2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111613</xdr:rowOff>
    </xdr:from>
    <xdr:to>
      <xdr:col>72</xdr:col>
      <xdr:colOff>38100</xdr:colOff>
      <xdr:row>99</xdr:row>
      <xdr:rowOff>41763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32890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0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103335</xdr:rowOff>
    </xdr:from>
    <xdr:to>
      <xdr:col>67</xdr:col>
      <xdr:colOff>101600</xdr:colOff>
      <xdr:row>99</xdr:row>
      <xdr:rowOff>33485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50012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68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161165</xdr:rowOff>
    </xdr:from>
    <xdr:to>
      <xdr:col>116</xdr:col>
      <xdr:colOff>63500</xdr:colOff>
      <xdr:row>37</xdr:row>
      <xdr:rowOff>165646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504815"/>
          <a:ext cx="8382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149692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493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160868</xdr:rowOff>
    </xdr:from>
    <xdr:to>
      <xdr:col>111</xdr:col>
      <xdr:colOff>177800</xdr:colOff>
      <xdr:row>37</xdr:row>
      <xdr:rowOff>165646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504518"/>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117436</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63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160868</xdr:rowOff>
    </xdr:from>
    <xdr:to>
      <xdr:col>107</xdr:col>
      <xdr:colOff>50800</xdr:colOff>
      <xdr:row>37</xdr:row>
      <xdr:rowOff>166994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504518"/>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129484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166994</xdr:rowOff>
    </xdr:from>
    <xdr:to>
      <xdr:col>102</xdr:col>
      <xdr:colOff>114300</xdr:colOff>
      <xdr:row>38</xdr:row>
      <xdr:rowOff>21194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510644"/>
          <a:ext cx="889000" cy="2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130924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64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128386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64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110365</xdr:rowOff>
    </xdr:from>
    <xdr:to>
      <xdr:col>116</xdr:col>
      <xdr:colOff>114300</xdr:colOff>
      <xdr:row>38</xdr:row>
      <xdr:rowOff>40515</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45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133242</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30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114846</xdr:rowOff>
    </xdr:from>
    <xdr:to>
      <xdr:col>112</xdr:col>
      <xdr:colOff>38100</xdr:colOff>
      <xdr:row>38</xdr:row>
      <xdr:rowOff>44996</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45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61523</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3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110068</xdr:rowOff>
    </xdr:from>
    <xdr:to>
      <xdr:col>107</xdr:col>
      <xdr:colOff>101600</xdr:colOff>
      <xdr:row>38</xdr:row>
      <xdr:rowOff>40218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45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56745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2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116195</xdr:rowOff>
    </xdr:from>
    <xdr:to>
      <xdr:col>102</xdr:col>
      <xdr:colOff>165100</xdr:colOff>
      <xdr:row>38</xdr:row>
      <xdr:rowOff>46344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4598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62872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3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141844</xdr:rowOff>
    </xdr:from>
    <xdr:to>
      <xdr:col>98</xdr:col>
      <xdr:colOff>38100</xdr:colOff>
      <xdr:row>38</xdr:row>
      <xdr:rowOff>71994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48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88521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6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153968</xdr:rowOff>
    </xdr:from>
    <xdr:to>
      <xdr:col>116</xdr:col>
      <xdr:colOff>63500</xdr:colOff>
      <xdr:row>58</xdr:row>
      <xdr:rowOff>154921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098068"/>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10031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153112</xdr:rowOff>
    </xdr:from>
    <xdr:to>
      <xdr:col>111</xdr:col>
      <xdr:colOff>177800</xdr:colOff>
      <xdr:row>58</xdr:row>
      <xdr:rowOff>154921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97212"/>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153112</xdr:rowOff>
    </xdr:from>
    <xdr:to>
      <xdr:col>107</xdr:col>
      <xdr:colOff>50800</xdr:colOff>
      <xdr:row>58</xdr:row>
      <xdr:rowOff>156731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097212"/>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34885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1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156731</xdr:rowOff>
    </xdr:from>
    <xdr:to>
      <xdr:col>102</xdr:col>
      <xdr:colOff>114300</xdr:colOff>
      <xdr:row>58</xdr:row>
      <xdr:rowOff>157817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100831"/>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34618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15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103168</xdr:rowOff>
    </xdr:from>
    <xdr:to>
      <xdr:col>116</xdr:col>
      <xdr:colOff>114300</xdr:colOff>
      <xdr:row>59</xdr:row>
      <xdr:rowOff>33318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62545</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8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104121</xdr:rowOff>
    </xdr:from>
    <xdr:to>
      <xdr:col>112</xdr:col>
      <xdr:colOff>38100</xdr:colOff>
      <xdr:row>59</xdr:row>
      <xdr:rowOff>34271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25398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4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102312</xdr:rowOff>
    </xdr:from>
    <xdr:to>
      <xdr:col>107</xdr:col>
      <xdr:colOff>101600</xdr:colOff>
      <xdr:row>59</xdr:row>
      <xdr:rowOff>32462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48989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2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105931</xdr:rowOff>
    </xdr:from>
    <xdr:to>
      <xdr:col>102</xdr:col>
      <xdr:colOff>165100</xdr:colOff>
      <xdr:row>59</xdr:row>
      <xdr:rowOff>36081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5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52608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82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107017</xdr:rowOff>
    </xdr:from>
    <xdr:to>
      <xdr:col>98</xdr:col>
      <xdr:colOff>38100</xdr:colOff>
      <xdr:row>59</xdr:row>
      <xdr:rowOff>37167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5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28294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4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25870</xdr:rowOff>
    </xdr:from>
    <xdr:to>
      <xdr:col>116</xdr:col>
      <xdr:colOff>63500</xdr:colOff>
      <xdr:row>77</xdr:row>
      <xdr:rowOff>73064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3227520"/>
          <a:ext cx="838200" cy="4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23880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8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73330</xdr:rowOff>
    </xdr:from>
    <xdr:to>
      <xdr:col>111</xdr:col>
      <xdr:colOff>177800</xdr:colOff>
      <xdr:row>77</xdr:row>
      <xdr:rowOff>25870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3103530"/>
          <a:ext cx="889000" cy="12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112044</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73330</xdr:rowOff>
    </xdr:from>
    <xdr:to>
      <xdr:col>107</xdr:col>
      <xdr:colOff>50800</xdr:colOff>
      <xdr:row>76</xdr:row>
      <xdr:rowOff>115469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103530"/>
          <a:ext cx="889000" cy="4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74782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115469</xdr:rowOff>
    </xdr:from>
    <xdr:to>
      <xdr:col>102</xdr:col>
      <xdr:colOff>114300</xdr:colOff>
      <xdr:row>76</xdr:row>
      <xdr:rowOff>156311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145669"/>
          <a:ext cx="889000" cy="4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88028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80611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22264</xdr:rowOff>
    </xdr:from>
    <xdr:to>
      <xdr:col>116</xdr:col>
      <xdr:colOff>114300</xdr:colOff>
      <xdr:row>77</xdr:row>
      <xdr:rowOff>123864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2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691</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20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146520</xdr:rowOff>
    </xdr:from>
    <xdr:to>
      <xdr:col>112</xdr:col>
      <xdr:colOff>38100</xdr:colOff>
      <xdr:row>77</xdr:row>
      <xdr:rowOff>76670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1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67797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2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22530</xdr:rowOff>
    </xdr:from>
    <xdr:to>
      <xdr:col>107</xdr:col>
      <xdr:colOff>101600</xdr:colOff>
      <xdr:row>76</xdr:row>
      <xdr:rowOff>124130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05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115257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4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64669</xdr:rowOff>
    </xdr:from>
    <xdr:to>
      <xdr:col>102</xdr:col>
      <xdr:colOff>165100</xdr:colOff>
      <xdr:row>76</xdr:row>
      <xdr:rowOff>166269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09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157396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8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105511</xdr:rowOff>
    </xdr:from>
    <xdr:to>
      <xdr:col>98</xdr:col>
      <xdr:colOff>38100</xdr:colOff>
      <xdr:row>77</xdr:row>
      <xdr:rowOff>35661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1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26788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2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については、積立金、投資及び出資金、貸付金のみが類似団体を上回っているが、それ以外の項目については類似団体を下回っている。特に人件費、物件費、維持補修費、扶助費、補助費等、普通建設事業費、公債費、繰出金については、類似団体を大きく下回っている状況である。人件費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年度に会計年度任用職員制度導入による会計年度任用職員給与・手当等の増により対前年比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年度は定年退職等により対前年比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ポイント減となった。定員適正化計画による職員の計画的な削減が実施されており、職員の年齢構成も若く、平成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職員平均年齢の若さでは福島県内の上位に位置している。補助費については、新型コロナウイルス感染症に伴う緊急経済対策による給付金等の減により減となり、災害復旧事業については、令和元年東日本台風による災害復旧事業が完了したため大きく減となっている。公債費については、緊急防災・減災事業債等の償還開始により増となったものもある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借入臨時地方道整備事業債等の償還終了により全体として減少している。今後、緊急防災・減災事業債、公共施設最適化事業債の元金償還が見込まれるため、住民一人当たりのコスト増が見込まれる。そのため、今後も効率的な事業運営を展開し、健全財政が図られるよう住民一人当たりコストの抑制に向け身の丈に合った財政運営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6,152
6,117
37.43
4,100,115
3,878,336
170,736
2,484,332
3,179,172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114097</xdr:rowOff>
    </xdr:from>
    <xdr:to>
      <xdr:col>24</xdr:col>
      <xdr:colOff>63500</xdr:colOff>
      <xdr:row>33</xdr:row>
      <xdr:rowOff>119888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71947"/>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5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92761</xdr:rowOff>
    </xdr:from>
    <xdr:to>
      <xdr:col>19</xdr:col>
      <xdr:colOff>177800</xdr:colOff>
      <xdr:row>33</xdr:row>
      <xdr:rowOff>119888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50611"/>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21302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92761</xdr:rowOff>
    </xdr:from>
    <xdr:to>
      <xdr:col>15</xdr:col>
      <xdr:colOff>50800</xdr:colOff>
      <xdr:row>33</xdr:row>
      <xdr:rowOff>144119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50611"/>
          <a:ext cx="889000" cy="5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148404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4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144119</xdr:rowOff>
    </xdr:from>
    <xdr:to>
      <xdr:col>10</xdr:col>
      <xdr:colOff>114300</xdr:colOff>
      <xdr:row>34</xdr:row>
      <xdr:rowOff>2540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01969"/>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23436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9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29227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63297</xdr:rowOff>
    </xdr:from>
    <xdr:to>
      <xdr:col>24</xdr:col>
      <xdr:colOff>114300</xdr:colOff>
      <xdr:row>33</xdr:row>
      <xdr:rowOff>164897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2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86174</xdr:rowOff>
    </xdr:from>
    <xdr:ext cx="534377"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7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69088</xdr:rowOff>
    </xdr:from>
    <xdr:to>
      <xdr:col>20</xdr:col>
      <xdr:colOff>38100</xdr:colOff>
      <xdr:row>33</xdr:row>
      <xdr:rowOff>170688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15765</xdr:rowOff>
    </xdr:from>
    <xdr:ext cx="534377"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30111" y="550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41961</xdr:rowOff>
    </xdr:from>
    <xdr:to>
      <xdr:col>15</xdr:col>
      <xdr:colOff>101600</xdr:colOff>
      <xdr:row>33</xdr:row>
      <xdr:rowOff>143561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9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160088</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41111" y="547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93319</xdr:rowOff>
    </xdr:from>
    <xdr:to>
      <xdr:col>10</xdr:col>
      <xdr:colOff>165100</xdr:colOff>
      <xdr:row>34</xdr:row>
      <xdr:rowOff>23469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39996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52111" y="552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123190</xdr:rowOff>
    </xdr:from>
    <xdr:to>
      <xdr:col>6</xdr:col>
      <xdr:colOff>38100</xdr:colOff>
      <xdr:row>34</xdr:row>
      <xdr:rowOff>53340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69867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63111" y="555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27405</xdr:rowOff>
    </xdr:from>
    <xdr:to>
      <xdr:col>24</xdr:col>
      <xdr:colOff>63500</xdr:colOff>
      <xdr:row>58</xdr:row>
      <xdr:rowOff>91691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71505"/>
          <a:ext cx="838200" cy="6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0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27405</xdr:rowOff>
    </xdr:from>
    <xdr:to>
      <xdr:col>19</xdr:col>
      <xdr:colOff>177800</xdr:colOff>
      <xdr:row>58</xdr:row>
      <xdr:rowOff>153336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71505"/>
          <a:ext cx="889000" cy="12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147407</xdr:rowOff>
    </xdr:from>
    <xdr:to>
      <xdr:col>15</xdr:col>
      <xdr:colOff>50800</xdr:colOff>
      <xdr:row>58</xdr:row>
      <xdr:rowOff>153336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91507"/>
          <a:ext cx="889000" cy="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13904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130552</xdr:rowOff>
    </xdr:from>
    <xdr:to>
      <xdr:col>10</xdr:col>
      <xdr:colOff>114300</xdr:colOff>
      <xdr:row>58</xdr:row>
      <xdr:rowOff>147407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10074652"/>
          <a:ext cx="889000" cy="1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9996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40891</xdr:rowOff>
    </xdr:from>
    <xdr:to>
      <xdr:col>24</xdr:col>
      <xdr:colOff>114300</xdr:colOff>
      <xdr:row>58</xdr:row>
      <xdr:rowOff>142491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8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163501</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3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148055</xdr:rowOff>
    </xdr:from>
    <xdr:to>
      <xdr:col>20</xdr:col>
      <xdr:colOff>38100</xdr:colOff>
      <xdr:row>58</xdr:row>
      <xdr:rowOff>78205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2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69332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1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102536</xdr:rowOff>
    </xdr:from>
    <xdr:to>
      <xdr:col>15</xdr:col>
      <xdr:colOff>101600</xdr:colOff>
      <xdr:row>59</xdr:row>
      <xdr:rowOff>32686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1004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23813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1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96607</xdr:rowOff>
    </xdr:from>
    <xdr:to>
      <xdr:col>10</xdr:col>
      <xdr:colOff>165100</xdr:colOff>
      <xdr:row>59</xdr:row>
      <xdr:rowOff>26757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1004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17884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13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79752</xdr:rowOff>
    </xdr:from>
    <xdr:to>
      <xdr:col>6</xdr:col>
      <xdr:colOff>38100</xdr:colOff>
      <xdr:row>59</xdr:row>
      <xdr:rowOff>9902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100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1029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11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63477</xdr:rowOff>
    </xdr:from>
    <xdr:to>
      <xdr:col>24</xdr:col>
      <xdr:colOff>63500</xdr:colOff>
      <xdr:row>78</xdr:row>
      <xdr:rowOff>51202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65127"/>
          <a:ext cx="838200" cy="15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32681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1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51202</xdr:rowOff>
    </xdr:from>
    <xdr:to>
      <xdr:col>19</xdr:col>
      <xdr:colOff>177800</xdr:colOff>
      <xdr:row>78</xdr:row>
      <xdr:rowOff>83183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424302"/>
          <a:ext cx="889000" cy="3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110527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83183</xdr:rowOff>
    </xdr:from>
    <xdr:to>
      <xdr:col>15</xdr:col>
      <xdr:colOff>50800</xdr:colOff>
      <xdr:row>78</xdr:row>
      <xdr:rowOff>94117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456283"/>
          <a:ext cx="889000" cy="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144147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107643</xdr:rowOff>
    </xdr:from>
    <xdr:to>
      <xdr:col>10</xdr:col>
      <xdr:colOff>114300</xdr:colOff>
      <xdr:row>78</xdr:row>
      <xdr:rowOff>94117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137843"/>
          <a:ext cx="889000" cy="32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35028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170197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12677</xdr:rowOff>
    </xdr:from>
    <xdr:to>
      <xdr:col>24</xdr:col>
      <xdr:colOff>114300</xdr:colOff>
      <xdr:row>77</xdr:row>
      <xdr:rowOff>114277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1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162554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9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402</xdr:rowOff>
    </xdr:from>
    <xdr:to>
      <xdr:col>20</xdr:col>
      <xdr:colOff>38100</xdr:colOff>
      <xdr:row>78</xdr:row>
      <xdr:rowOff>102002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7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93129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6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32383</xdr:rowOff>
    </xdr:from>
    <xdr:to>
      <xdr:col>15</xdr:col>
      <xdr:colOff>101600</xdr:colOff>
      <xdr:row>78</xdr:row>
      <xdr:rowOff>133983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0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125110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9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43317</xdr:rowOff>
    </xdr:from>
    <xdr:to>
      <xdr:col>10</xdr:col>
      <xdr:colOff>165100</xdr:colOff>
      <xdr:row>78</xdr:row>
      <xdr:rowOff>144917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1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136044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0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56843</xdr:rowOff>
    </xdr:from>
    <xdr:to>
      <xdr:col>6</xdr:col>
      <xdr:colOff>38100</xdr:colOff>
      <xdr:row>76</xdr:row>
      <xdr:rowOff>158443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8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6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11402</xdr:rowOff>
    </xdr:from>
    <xdr:to>
      <xdr:col>24</xdr:col>
      <xdr:colOff>63500</xdr:colOff>
      <xdr:row>96</xdr:row>
      <xdr:rowOff>158407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299152"/>
          <a:ext cx="838200" cy="31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132861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49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11402</xdr:rowOff>
    </xdr:from>
    <xdr:to>
      <xdr:col>19</xdr:col>
      <xdr:colOff>177800</xdr:colOff>
      <xdr:row>96</xdr:row>
      <xdr:rowOff>159855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299152"/>
          <a:ext cx="889000" cy="31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76029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159855</xdr:rowOff>
    </xdr:from>
    <xdr:to>
      <xdr:col>15</xdr:col>
      <xdr:colOff>50800</xdr:colOff>
      <xdr:row>97</xdr:row>
      <xdr:rowOff>119004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19055"/>
          <a:ext cx="889000" cy="13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134591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102233</xdr:rowOff>
    </xdr:from>
    <xdr:to>
      <xdr:col>10</xdr:col>
      <xdr:colOff>114300</xdr:colOff>
      <xdr:row>97</xdr:row>
      <xdr:rowOff>119004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732883"/>
          <a:ext cx="889000" cy="1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4022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158137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107607</xdr:rowOff>
    </xdr:from>
    <xdr:to>
      <xdr:col>24</xdr:col>
      <xdr:colOff>114300</xdr:colOff>
      <xdr:row>97</xdr:row>
      <xdr:rowOff>37757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86034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4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132052</xdr:rowOff>
    </xdr:from>
    <xdr:to>
      <xdr:col>20</xdr:col>
      <xdr:colOff>38100</xdr:colOff>
      <xdr:row>95</xdr:row>
      <xdr:rowOff>62202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24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78729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02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109055</xdr:rowOff>
    </xdr:from>
    <xdr:to>
      <xdr:col>15</xdr:col>
      <xdr:colOff>101600</xdr:colOff>
      <xdr:row>97</xdr:row>
      <xdr:rowOff>39205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30332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6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68204</xdr:rowOff>
    </xdr:from>
    <xdr:to>
      <xdr:col>10</xdr:col>
      <xdr:colOff>165100</xdr:colOff>
      <xdr:row>97</xdr:row>
      <xdr:rowOff>169804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9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160931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9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51433</xdr:rowOff>
    </xdr:from>
    <xdr:to>
      <xdr:col>6</xdr:col>
      <xdr:colOff>38100</xdr:colOff>
      <xdr:row>97</xdr:row>
      <xdr:rowOff>153033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8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144160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7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122326</xdr:rowOff>
    </xdr:from>
    <xdr:to>
      <xdr:col>55</xdr:col>
      <xdr:colOff>0</xdr:colOff>
      <xdr:row>37</xdr:row>
      <xdr:rowOff>10313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294526"/>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70663</xdr:rowOff>
    </xdr:from>
    <xdr:to>
      <xdr:col>50</xdr:col>
      <xdr:colOff>114300</xdr:colOff>
      <xdr:row>36</xdr:row>
      <xdr:rowOff>122326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242863"/>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161053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70663</xdr:rowOff>
    </xdr:from>
    <xdr:to>
      <xdr:col>45</xdr:col>
      <xdr:colOff>177800</xdr:colOff>
      <xdr:row>37</xdr:row>
      <xdr:rowOff>96723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242863"/>
          <a:ext cx="889000" cy="19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5605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142443</xdr:rowOff>
    </xdr:from>
    <xdr:to>
      <xdr:col>41</xdr:col>
      <xdr:colOff>50800</xdr:colOff>
      <xdr:row>37</xdr:row>
      <xdr:rowOff>96723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314643"/>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171111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139107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130963</xdr:rowOff>
    </xdr:from>
    <xdr:to>
      <xdr:col>55</xdr:col>
      <xdr:colOff>50800</xdr:colOff>
      <xdr:row>37</xdr:row>
      <xdr:rowOff>61113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3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153840</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154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71526</xdr:rowOff>
    </xdr:from>
    <xdr:to>
      <xdr:col>50</xdr:col>
      <xdr:colOff>165100</xdr:colOff>
      <xdr:row>37</xdr:row>
      <xdr:rowOff>1676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18203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018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19863</xdr:rowOff>
    </xdr:from>
    <xdr:to>
      <xdr:col>46</xdr:col>
      <xdr:colOff>38100</xdr:colOff>
      <xdr:row>36</xdr:row>
      <xdr:rowOff>121463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1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137990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5967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45923</xdr:rowOff>
    </xdr:from>
    <xdr:to>
      <xdr:col>41</xdr:col>
      <xdr:colOff>101600</xdr:colOff>
      <xdr:row>37</xdr:row>
      <xdr:rowOff>147523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3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164050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1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91643</xdr:rowOff>
    </xdr:from>
    <xdr:to>
      <xdr:col>36</xdr:col>
      <xdr:colOff>165100</xdr:colOff>
      <xdr:row>37</xdr:row>
      <xdr:rowOff>21793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2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38320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039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138840</xdr:rowOff>
    </xdr:from>
    <xdr:to>
      <xdr:col>55</xdr:col>
      <xdr:colOff>0</xdr:colOff>
      <xdr:row>57</xdr:row>
      <xdr:rowOff>146444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911490"/>
          <a:ext cx="838200" cy="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18576</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19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146444</xdr:rowOff>
    </xdr:from>
    <xdr:to>
      <xdr:col>50</xdr:col>
      <xdr:colOff>114300</xdr:colOff>
      <xdr:row>57</xdr:row>
      <xdr:rowOff>150910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919094"/>
          <a:ext cx="889000" cy="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131136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150910</xdr:rowOff>
    </xdr:from>
    <xdr:to>
      <xdr:col>45</xdr:col>
      <xdr:colOff>177800</xdr:colOff>
      <xdr:row>57</xdr:row>
      <xdr:rowOff>152932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923560"/>
          <a:ext cx="889000" cy="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141931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152932</xdr:rowOff>
    </xdr:from>
    <xdr:to>
      <xdr:col>41</xdr:col>
      <xdr:colOff>50800</xdr:colOff>
      <xdr:row>58</xdr:row>
      <xdr:rowOff>33410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925582"/>
          <a:ext cx="889000" cy="5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164718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59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111696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88040</xdr:rowOff>
    </xdr:from>
    <xdr:to>
      <xdr:col>55</xdr:col>
      <xdr:colOff>50800</xdr:colOff>
      <xdr:row>58</xdr:row>
      <xdr:rowOff>18190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6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66467</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95644</xdr:rowOff>
    </xdr:from>
    <xdr:to>
      <xdr:col>50</xdr:col>
      <xdr:colOff>165100</xdr:colOff>
      <xdr:row>58</xdr:row>
      <xdr:rowOff>25794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6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16921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9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100110</xdr:rowOff>
    </xdr:from>
    <xdr:to>
      <xdr:col>46</xdr:col>
      <xdr:colOff>38100</xdr:colOff>
      <xdr:row>58</xdr:row>
      <xdr:rowOff>30260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7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21387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96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102132</xdr:rowOff>
    </xdr:from>
    <xdr:to>
      <xdr:col>41</xdr:col>
      <xdr:colOff>101600</xdr:colOff>
      <xdr:row>58</xdr:row>
      <xdr:rowOff>32282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7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23409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96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154060</xdr:rowOff>
    </xdr:from>
    <xdr:to>
      <xdr:col>36</xdr:col>
      <xdr:colOff>165100</xdr:colOff>
      <xdr:row>58</xdr:row>
      <xdr:rowOff>84210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9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75337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0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64292</xdr:rowOff>
    </xdr:from>
    <xdr:to>
      <xdr:col>55</xdr:col>
      <xdr:colOff>0</xdr:colOff>
      <xdr:row>78</xdr:row>
      <xdr:rowOff>131166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437392"/>
          <a:ext cx="838200" cy="6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111610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41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131166</xdr:rowOff>
    </xdr:from>
    <xdr:to>
      <xdr:col>50</xdr:col>
      <xdr:colOff>114300</xdr:colOff>
      <xdr:row>78</xdr:row>
      <xdr:rowOff>148692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50426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42710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148692</xdr:rowOff>
    </xdr:from>
    <xdr:to>
      <xdr:col>45</xdr:col>
      <xdr:colOff>177800</xdr:colOff>
      <xdr:row>78</xdr:row>
      <xdr:rowOff>156144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521792"/>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144482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154871</xdr:rowOff>
    </xdr:from>
    <xdr:to>
      <xdr:col>41</xdr:col>
      <xdr:colOff>50800</xdr:colOff>
      <xdr:row>78</xdr:row>
      <xdr:rowOff>156144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527971"/>
          <a:ext cx="8890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142372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13492</xdr:rowOff>
    </xdr:from>
    <xdr:to>
      <xdr:col>55</xdr:col>
      <xdr:colOff>50800</xdr:colOff>
      <xdr:row>78</xdr:row>
      <xdr:rowOff>115092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8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163369</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6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80366</xdr:rowOff>
    </xdr:from>
    <xdr:to>
      <xdr:col>50</xdr:col>
      <xdr:colOff>165100</xdr:colOff>
      <xdr:row>79</xdr:row>
      <xdr:rowOff>10516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5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1643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54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97892</xdr:rowOff>
    </xdr:from>
    <xdr:to>
      <xdr:col>46</xdr:col>
      <xdr:colOff>38100</xdr:colOff>
      <xdr:row>79</xdr:row>
      <xdr:rowOff>28042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19169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56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105344</xdr:rowOff>
    </xdr:from>
    <xdr:to>
      <xdr:col>41</xdr:col>
      <xdr:colOff>101600</xdr:colOff>
      <xdr:row>79</xdr:row>
      <xdr:rowOff>35494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7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26621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7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104071</xdr:rowOff>
    </xdr:from>
    <xdr:to>
      <xdr:col>36</xdr:col>
      <xdr:colOff>165100</xdr:colOff>
      <xdr:row>79</xdr:row>
      <xdr:rowOff>34221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25348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6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166122</xdr:rowOff>
    </xdr:from>
    <xdr:to>
      <xdr:col>55</xdr:col>
      <xdr:colOff>0</xdr:colOff>
      <xdr:row>98</xdr:row>
      <xdr:rowOff>5814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796772"/>
          <a:ext cx="838200" cy="1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67502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52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166122</xdr:rowOff>
    </xdr:from>
    <xdr:to>
      <xdr:col>50</xdr:col>
      <xdr:colOff>114300</xdr:colOff>
      <xdr:row>98</xdr:row>
      <xdr:rowOff>6387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796772"/>
          <a:ext cx="889000" cy="1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170101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4575</xdr:rowOff>
    </xdr:from>
    <xdr:to>
      <xdr:col>45</xdr:col>
      <xdr:colOff>177800</xdr:colOff>
      <xdr:row>98</xdr:row>
      <xdr:rowOff>6387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806675"/>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6545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4575</xdr:rowOff>
    </xdr:from>
    <xdr:to>
      <xdr:col>41</xdr:col>
      <xdr:colOff>50800</xdr:colOff>
      <xdr:row>98</xdr:row>
      <xdr:rowOff>8223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806675"/>
          <a:ext cx="889000" cy="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160537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27556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8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126464</xdr:rowOff>
    </xdr:from>
    <xdr:to>
      <xdr:col>55</xdr:col>
      <xdr:colOff>50800</xdr:colOff>
      <xdr:row>98</xdr:row>
      <xdr:rowOff>56614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7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41391</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7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115322</xdr:rowOff>
    </xdr:from>
    <xdr:to>
      <xdr:col>50</xdr:col>
      <xdr:colOff>165100</xdr:colOff>
      <xdr:row>98</xdr:row>
      <xdr:rowOff>45472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4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36599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8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127037</xdr:rowOff>
    </xdr:from>
    <xdr:to>
      <xdr:col>46</xdr:col>
      <xdr:colOff>38100</xdr:colOff>
      <xdr:row>98</xdr:row>
      <xdr:rowOff>57187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48314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5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125225</xdr:rowOff>
    </xdr:from>
    <xdr:to>
      <xdr:col>41</xdr:col>
      <xdr:colOff>101600</xdr:colOff>
      <xdr:row>98</xdr:row>
      <xdr:rowOff>55375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5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46502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84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128873</xdr:rowOff>
    </xdr:from>
    <xdr:to>
      <xdr:col>36</xdr:col>
      <xdr:colOff>165100</xdr:colOff>
      <xdr:row>98</xdr:row>
      <xdr:rowOff>59023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5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50150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85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102152</xdr:rowOff>
    </xdr:from>
    <xdr:to>
      <xdr:col>85</xdr:col>
      <xdr:colOff>127000</xdr:colOff>
      <xdr:row>38</xdr:row>
      <xdr:rowOff>37459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445802"/>
          <a:ext cx="838200" cy="10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114406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28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141757</xdr:rowOff>
    </xdr:from>
    <xdr:to>
      <xdr:col>81</xdr:col>
      <xdr:colOff>50800</xdr:colOff>
      <xdr:row>37</xdr:row>
      <xdr:rowOff>102152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313957"/>
          <a:ext cx="889000" cy="13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141757</xdr:rowOff>
    </xdr:from>
    <xdr:to>
      <xdr:col>76</xdr:col>
      <xdr:colOff>114300</xdr:colOff>
      <xdr:row>37</xdr:row>
      <xdr:rowOff>80340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313957"/>
          <a:ext cx="889000" cy="1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132345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4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80340</xdr:rowOff>
    </xdr:from>
    <xdr:to>
      <xdr:col>71</xdr:col>
      <xdr:colOff>177800</xdr:colOff>
      <xdr:row>38</xdr:row>
      <xdr:rowOff>168637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423990"/>
          <a:ext cx="889000" cy="25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24940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54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158109</xdr:rowOff>
    </xdr:from>
    <xdr:to>
      <xdr:col>85</xdr:col>
      <xdr:colOff>177800</xdr:colOff>
      <xdr:row>38</xdr:row>
      <xdr:rowOff>88258</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017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136536</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48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51352</xdr:rowOff>
    </xdr:from>
    <xdr:to>
      <xdr:col>81</xdr:col>
      <xdr:colOff>101600</xdr:colOff>
      <xdr:row>37</xdr:row>
      <xdr:rowOff>152952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39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144080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48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90957</xdr:rowOff>
    </xdr:from>
    <xdr:to>
      <xdr:col>76</xdr:col>
      <xdr:colOff>165100</xdr:colOff>
      <xdr:row>37</xdr:row>
      <xdr:rowOff>21107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26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37634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3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29540</xdr:rowOff>
    </xdr:from>
    <xdr:to>
      <xdr:col>72</xdr:col>
      <xdr:colOff>38100</xdr:colOff>
      <xdr:row>37</xdr:row>
      <xdr:rowOff>131140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3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147667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4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117837</xdr:rowOff>
    </xdr:from>
    <xdr:to>
      <xdr:col>67</xdr:col>
      <xdr:colOff>101600</xdr:colOff>
      <xdr:row>39</xdr:row>
      <xdr:rowOff>47987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39114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88814</xdr:rowOff>
    </xdr:from>
    <xdr:to>
      <xdr:col>85</xdr:col>
      <xdr:colOff>127000</xdr:colOff>
      <xdr:row>56</xdr:row>
      <xdr:rowOff>158162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5481300" y="9690014"/>
          <a:ext cx="838200" cy="6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73048</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50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88814</xdr:rowOff>
    </xdr:from>
    <xdr:to>
      <xdr:col>81</xdr:col>
      <xdr:colOff>50800</xdr:colOff>
      <xdr:row>57</xdr:row>
      <xdr:rowOff>61061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592300" y="9690014"/>
          <a:ext cx="889000" cy="14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160632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976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38700</xdr:rowOff>
    </xdr:from>
    <xdr:to>
      <xdr:col>76</xdr:col>
      <xdr:colOff>114300</xdr:colOff>
      <xdr:row>57</xdr:row>
      <xdr:rowOff>61061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3703300" y="9811350"/>
          <a:ext cx="889000" cy="2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42641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47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102681</xdr:rowOff>
    </xdr:from>
    <xdr:to>
      <xdr:col>71</xdr:col>
      <xdr:colOff>177800</xdr:colOff>
      <xdr:row>57</xdr:row>
      <xdr:rowOff>38700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814300" y="9703881"/>
          <a:ext cx="889000" cy="10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72441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50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21534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79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107362</xdr:rowOff>
    </xdr:from>
    <xdr:to>
      <xdr:col>85</xdr:col>
      <xdr:colOff>177800</xdr:colOff>
      <xdr:row>57</xdr:row>
      <xdr:rowOff>37512</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70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85789</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68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38014</xdr:rowOff>
    </xdr:from>
    <xdr:to>
      <xdr:col>81</xdr:col>
      <xdr:colOff>101600</xdr:colOff>
      <xdr:row>56</xdr:row>
      <xdr:rowOff>139614</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63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156141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1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10261</xdr:rowOff>
    </xdr:from>
    <xdr:to>
      <xdr:col>76</xdr:col>
      <xdr:colOff>165100</xdr:colOff>
      <xdr:row>57</xdr:row>
      <xdr:rowOff>111861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78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102988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87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159350</xdr:rowOff>
    </xdr:from>
    <xdr:to>
      <xdr:col>72</xdr:col>
      <xdr:colOff>38100</xdr:colOff>
      <xdr:row>57</xdr:row>
      <xdr:rowOff>89500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7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80627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5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51881</xdr:rowOff>
    </xdr:from>
    <xdr:to>
      <xdr:col>67</xdr:col>
      <xdr:colOff>101600</xdr:colOff>
      <xdr:row>56</xdr:row>
      <xdr:rowOff>153481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6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170008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2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117759</xdr:rowOff>
    </xdr:from>
    <xdr:to>
      <xdr:col>85</xdr:col>
      <xdr:colOff>127000</xdr:colOff>
      <xdr:row>78</xdr:row>
      <xdr:rowOff>122839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147959"/>
          <a:ext cx="838200" cy="34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61678</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26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117759</xdr:rowOff>
    </xdr:from>
    <xdr:to>
      <xdr:col>81</xdr:col>
      <xdr:colOff>50800</xdr:colOff>
      <xdr:row>78</xdr:row>
      <xdr:rowOff>31581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147959"/>
          <a:ext cx="889000" cy="25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134293</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31581</xdr:rowOff>
    </xdr:from>
    <xdr:to>
      <xdr:col>76</xdr:col>
      <xdr:colOff>114300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3404681"/>
          <a:ext cx="889000" cy="10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141572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128326</xdr:rowOff>
    </xdr:from>
    <xdr:to>
      <xdr:col>71</xdr:col>
      <xdr:colOff>177800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501426"/>
          <a:ext cx="889000" cy="1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162537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72039</xdr:rowOff>
    </xdr:from>
    <xdr:to>
      <xdr:col>85</xdr:col>
      <xdr:colOff>177800</xdr:colOff>
      <xdr:row>79</xdr:row>
      <xdr:rowOff>2189</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44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17228</xdr:rowOff>
    </xdr:from>
    <xdr:ext cx="469744"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39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66959</xdr:rowOff>
    </xdr:from>
    <xdr:to>
      <xdr:col>81</xdr:col>
      <xdr:colOff>101600</xdr:colOff>
      <xdr:row>76</xdr:row>
      <xdr:rowOff>168559</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09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13636</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287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152231</xdr:rowOff>
    </xdr:from>
    <xdr:to>
      <xdr:col>76</xdr:col>
      <xdr:colOff>165100</xdr:colOff>
      <xdr:row>78</xdr:row>
      <xdr:rowOff>82381</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35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98908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312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77526</xdr:rowOff>
    </xdr:from>
    <xdr:to>
      <xdr:col>67</xdr:col>
      <xdr:colOff>101600</xdr:colOff>
      <xdr:row>79</xdr:row>
      <xdr:rowOff>7676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45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170253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54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129431</xdr:rowOff>
    </xdr:from>
    <xdr:to>
      <xdr:col>85</xdr:col>
      <xdr:colOff>127000</xdr:colOff>
      <xdr:row>97</xdr:row>
      <xdr:rowOff>141136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760081"/>
          <a:ext cx="8382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80596</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36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141136</xdr:rowOff>
    </xdr:from>
    <xdr:to>
      <xdr:col>81</xdr:col>
      <xdr:colOff>50800</xdr:colOff>
      <xdr:row>97</xdr:row>
      <xdr:rowOff>143207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771786"/>
          <a:ext cx="8890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26068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131607</xdr:rowOff>
    </xdr:from>
    <xdr:to>
      <xdr:col>76</xdr:col>
      <xdr:colOff>114300</xdr:colOff>
      <xdr:row>97</xdr:row>
      <xdr:rowOff>143207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3703300" y="16762257"/>
          <a:ext cx="889000" cy="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118042</xdr:rowOff>
    </xdr:from>
    <xdr:to>
      <xdr:col>71</xdr:col>
      <xdr:colOff>177800</xdr:colOff>
      <xdr:row>97</xdr:row>
      <xdr:rowOff>131607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814300" y="16748692"/>
          <a:ext cx="889000" cy="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63493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78631</xdr:rowOff>
    </xdr:from>
    <xdr:to>
      <xdr:col>85</xdr:col>
      <xdr:colOff>177800</xdr:colOff>
      <xdr:row>98</xdr:row>
      <xdr:rowOff>8781</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70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57058</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90336</xdr:rowOff>
    </xdr:from>
    <xdr:to>
      <xdr:col>81</xdr:col>
      <xdr:colOff>101600</xdr:colOff>
      <xdr:row>98</xdr:row>
      <xdr:rowOff>20486</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7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11613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1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92407</xdr:rowOff>
    </xdr:from>
    <xdr:to>
      <xdr:col>76</xdr:col>
      <xdr:colOff>165100</xdr:colOff>
      <xdr:row>98</xdr:row>
      <xdr:rowOff>22557</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72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13684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81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80807</xdr:rowOff>
    </xdr:from>
    <xdr:to>
      <xdr:col>72</xdr:col>
      <xdr:colOff>38100</xdr:colOff>
      <xdr:row>98</xdr:row>
      <xdr:rowOff>10957</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71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2084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80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67242</xdr:rowOff>
    </xdr:from>
    <xdr:to>
      <xdr:col>67</xdr:col>
      <xdr:colOff>101600</xdr:colOff>
      <xdr:row>97</xdr:row>
      <xdr:rowOff>168842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6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159969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9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住民一人当たりのコストについては、衛生費において、基幹改良工事に伴う石川地方生活環境施設組合分賦金の減、新型コロナウイルスワクチン接種事業費の増等により対前年比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％減、災害復旧費において、令和元年東日本台風による災害復旧事業費の減により対前年比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％減、教育費において、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GIGA</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スクール構想による各種事業費の減、中学校建設に伴う委託料等の増に伴い対前年比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おり、令和３年度は類似団体を下回っている。その他、議会費と労働費は類似団体を上回っているものの、それ以外の目的別歳出においては類似団体を下回っている状況であり、全体で見た場合の目的別歳出の住民一人当たりのコストとしては、類似団体に比較し抑制されている。これは老朽化している公共施設の大規模改修や建替え等を実施するため、それ以外の大きな事業を抑止してきたことが大きな要因である。今後も必要に応じた各種事業を精査し、あらゆる経費のコスト縮減と効率的な事業計画の執行により、継続した健全な財政運営を図っていく。</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実質収支額については、令和</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年度においては、形式収支が減少したことと、翌年度に繰り越すべき財源が増加したことにより</a:t>
          </a:r>
          <a:r>
            <a:rPr kumimoji="1" lang="en-US" altLang="ja-JP" sz="1400">
              <a:solidFill>
                <a:sysClr val="windowText" lastClr="000000"/>
              </a:solidFill>
              <a:latin typeface="ＭＳ ゴシック" pitchFamily="49" charset="-128"/>
              <a:ea typeface="ＭＳ ゴシック" pitchFamily="49" charset="-128"/>
            </a:rPr>
            <a:t>6.87</a:t>
          </a:r>
          <a:r>
            <a:rPr kumimoji="1" lang="ja-JP" altLang="en-US" sz="1400">
              <a:solidFill>
                <a:sysClr val="windowText" lastClr="000000"/>
              </a:solidFill>
              <a:latin typeface="ＭＳ ゴシック" pitchFamily="49" charset="-128"/>
              <a:ea typeface="ＭＳ ゴシック" pitchFamily="49" charset="-128"/>
            </a:rPr>
            <a:t>％となった。実質単年度収支については黒字となった。今後も繰越金については収支を見据え財政調整基金等に積み立てを予定し、</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％以上の黒字が確保できるよう収支の均衡を図りながら適正な財政運営に努める。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調査開始の平成１９年度決算から一般会計、特別会計及び企業会計の赤字額はない。</a:t>
          </a:r>
        </a:p>
        <a:p>
          <a:r>
            <a:rPr kumimoji="1" lang="ja-JP" altLang="en-US" sz="1400">
              <a:solidFill>
                <a:sysClr val="windowText" lastClr="000000"/>
              </a:solidFill>
              <a:latin typeface="ＭＳ ゴシック" pitchFamily="49" charset="-128"/>
              <a:ea typeface="ＭＳ ゴシック" pitchFamily="49" charset="-128"/>
            </a:rPr>
            <a:t>　今後も町税等の収納率の向上による歳入の確保と、行財政改革への取り組みを通じて経常経費等の削減に努める。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601" t="s">
        <v>79</v>
      </c>
      <c r="C1" s="601"/>
      <c r="D1" s="601"/>
      <c r="E1" s="601"/>
      <c r="F1" s="601"/>
      <c r="G1" s="601"/>
      <c r="H1" s="601"/>
      <c r="I1" s="601"/>
      <c r="J1" s="601"/>
      <c r="K1" s="601"/>
      <c r="L1" s="601"/>
      <c r="M1" s="601"/>
      <c r="N1" s="601"/>
      <c r="O1" s="601"/>
      <c r="P1" s="601"/>
      <c r="Q1" s="601"/>
      <c r="R1" s="601"/>
      <c r="S1" s="601"/>
      <c r="T1" s="601"/>
      <c r="U1" s="601"/>
      <c r="V1" s="601"/>
      <c r="W1" s="601"/>
      <c r="X1" s="601"/>
      <c r="Y1" s="601"/>
      <c r="Z1" s="601"/>
      <c r="AA1" s="601"/>
      <c r="AB1" s="601"/>
      <c r="AC1" s="601"/>
      <c r="AD1" s="601"/>
      <c r="AE1" s="601"/>
      <c r="AF1" s="601"/>
      <c r="AG1" s="601"/>
      <c r="AH1" s="601"/>
      <c r="AI1" s="601"/>
      <c r="AJ1" s="601"/>
      <c r="AK1" s="601"/>
      <c r="AL1" s="601"/>
      <c r="AM1" s="601"/>
      <c r="AN1" s="601"/>
      <c r="AO1" s="601"/>
      <c r="AP1" s="601"/>
      <c r="AQ1" s="601"/>
      <c r="AR1" s="601"/>
      <c r="AS1" s="601"/>
      <c r="AT1" s="601"/>
      <c r="AU1" s="601"/>
      <c r="AV1" s="601"/>
      <c r="AW1" s="601"/>
      <c r="AX1" s="601"/>
      <c r="AY1" s="601"/>
      <c r="AZ1" s="601"/>
      <c r="BA1" s="601"/>
      <c r="BB1" s="601"/>
      <c r="BC1" s="601"/>
      <c r="BD1" s="601"/>
      <c r="BE1" s="601"/>
      <c r="BF1" s="601"/>
      <c r="BG1" s="601"/>
      <c r="BH1" s="601"/>
      <c r="BI1" s="601"/>
      <c r="BJ1" s="601"/>
      <c r="BK1" s="601"/>
      <c r="BL1" s="601"/>
      <c r="BM1" s="601"/>
      <c r="BN1" s="601"/>
      <c r="BO1" s="601"/>
      <c r="BP1" s="601"/>
      <c r="BQ1" s="601"/>
      <c r="BR1" s="601"/>
      <c r="BS1" s="601"/>
      <c r="BT1" s="601"/>
      <c r="BU1" s="601"/>
      <c r="BV1" s="601"/>
      <c r="BW1" s="601"/>
      <c r="BX1" s="601"/>
      <c r="BY1" s="601"/>
      <c r="BZ1" s="601"/>
      <c r="CA1" s="601"/>
      <c r="CB1" s="601"/>
      <c r="CC1" s="601"/>
      <c r="CD1" s="601"/>
      <c r="CE1" s="601"/>
      <c r="CF1" s="601"/>
      <c r="CG1" s="601"/>
      <c r="CH1" s="601"/>
      <c r="CI1" s="601"/>
      <c r="CJ1" s="601"/>
      <c r="CK1" s="601"/>
      <c r="CL1" s="601"/>
      <c r="CM1" s="601"/>
      <c r="CN1" s="601"/>
      <c r="CO1" s="601"/>
      <c r="CP1" s="601"/>
      <c r="CQ1" s="601"/>
      <c r="CR1" s="601"/>
      <c r="CS1" s="601"/>
      <c r="CT1" s="601"/>
      <c r="CU1" s="601"/>
      <c r="CV1" s="601"/>
      <c r="CW1" s="601"/>
      <c r="CX1" s="601"/>
      <c r="CY1" s="601"/>
      <c r="CZ1" s="601"/>
      <c r="DA1" s="601"/>
      <c r="DB1" s="601"/>
      <c r="DC1" s="601"/>
      <c r="DD1" s="601"/>
      <c r="DE1" s="601"/>
      <c r="DF1" s="601"/>
      <c r="DG1" s="601"/>
      <c r="DH1" s="601"/>
      <c r="DI1" s="601"/>
      <c r="DJ1" s="172"/>
      <c r="DK1" s="172"/>
      <c r="DL1" s="172"/>
      <c r="DM1" s="172"/>
      <c r="DN1" s="172"/>
      <c r="DO1" s="172"/>
    </row>
    <row r="2" spans="1:119" ht="24" thickBot="1" x14ac:dyDescent="0.25">
      <c r="B2" s="173" t="s">
        <v>80</v>
      </c>
      <c r="C2" s="173"/>
      <c r="D2" s="174"/>
    </row>
    <row r="3" spans="1:119" ht="18.75" customHeight="1" thickBot="1" x14ac:dyDescent="0.25">
      <c r="A3" s="172"/>
      <c r="B3" s="602" t="s">
        <v>81</v>
      </c>
      <c r="C3" s="603"/>
      <c r="D3" s="603"/>
      <c r="E3" s="604"/>
      <c r="F3" s="604"/>
      <c r="G3" s="604"/>
      <c r="H3" s="604"/>
      <c r="I3" s="604"/>
      <c r="J3" s="604"/>
      <c r="K3" s="604"/>
      <c r="L3" s="604" t="s">
        <v>82</v>
      </c>
      <c r="M3" s="604"/>
      <c r="N3" s="604"/>
      <c r="O3" s="604"/>
      <c r="P3" s="604"/>
      <c r="Q3" s="604"/>
      <c r="R3" s="607"/>
      <c r="S3" s="607"/>
      <c r="T3" s="607"/>
      <c r="U3" s="607"/>
      <c r="V3" s="608"/>
      <c r="W3" s="498" t="s">
        <v>83</v>
      </c>
      <c r="X3" s="499"/>
      <c r="Y3" s="499"/>
      <c r="Z3" s="499"/>
      <c r="AA3" s="499"/>
      <c r="AB3" s="603"/>
      <c r="AC3" s="607" t="s">
        <v>84</v>
      </c>
      <c r="AD3" s="499"/>
      <c r="AE3" s="499"/>
      <c r="AF3" s="499"/>
      <c r="AG3" s="499"/>
      <c r="AH3" s="499"/>
      <c r="AI3" s="499"/>
      <c r="AJ3" s="499"/>
      <c r="AK3" s="499"/>
      <c r="AL3" s="569"/>
      <c r="AM3" s="498" t="s">
        <v>85</v>
      </c>
      <c r="AN3" s="499"/>
      <c r="AO3" s="499"/>
      <c r="AP3" s="499"/>
      <c r="AQ3" s="499"/>
      <c r="AR3" s="499"/>
      <c r="AS3" s="499"/>
      <c r="AT3" s="499"/>
      <c r="AU3" s="499"/>
      <c r="AV3" s="499"/>
      <c r="AW3" s="499"/>
      <c r="AX3" s="569"/>
      <c r="AY3" s="561" t="s">
        <v>1</v>
      </c>
      <c r="AZ3" s="562"/>
      <c r="BA3" s="562"/>
      <c r="BB3" s="562"/>
      <c r="BC3" s="562"/>
      <c r="BD3" s="562"/>
      <c r="BE3" s="562"/>
      <c r="BF3" s="562"/>
      <c r="BG3" s="562"/>
      <c r="BH3" s="562"/>
      <c r="BI3" s="562"/>
      <c r="BJ3" s="562"/>
      <c r="BK3" s="562"/>
      <c r="BL3" s="562"/>
      <c r="BM3" s="611"/>
      <c r="BN3" s="498" t="s">
        <v>86</v>
      </c>
      <c r="BO3" s="499"/>
      <c r="BP3" s="499"/>
      <c r="BQ3" s="499"/>
      <c r="BR3" s="499"/>
      <c r="BS3" s="499"/>
      <c r="BT3" s="499"/>
      <c r="BU3" s="569"/>
      <c r="BV3" s="498" t="s">
        <v>87</v>
      </c>
      <c r="BW3" s="499"/>
      <c r="BX3" s="499"/>
      <c r="BY3" s="499"/>
      <c r="BZ3" s="499"/>
      <c r="CA3" s="499"/>
      <c r="CB3" s="499"/>
      <c r="CC3" s="569"/>
      <c r="CD3" s="561" t="s">
        <v>1</v>
      </c>
      <c r="CE3" s="562"/>
      <c r="CF3" s="562"/>
      <c r="CG3" s="562"/>
      <c r="CH3" s="562"/>
      <c r="CI3" s="562"/>
      <c r="CJ3" s="562"/>
      <c r="CK3" s="562"/>
      <c r="CL3" s="562"/>
      <c r="CM3" s="562"/>
      <c r="CN3" s="562"/>
      <c r="CO3" s="562"/>
      <c r="CP3" s="562"/>
      <c r="CQ3" s="562"/>
      <c r="CR3" s="562"/>
      <c r="CS3" s="611"/>
      <c r="CT3" s="498" t="s">
        <v>88</v>
      </c>
      <c r="CU3" s="499"/>
      <c r="CV3" s="499"/>
      <c r="CW3" s="499"/>
      <c r="CX3" s="499"/>
      <c r="CY3" s="499"/>
      <c r="CZ3" s="499"/>
      <c r="DA3" s="569"/>
      <c r="DB3" s="498" t="s">
        <v>89</v>
      </c>
      <c r="DC3" s="499"/>
      <c r="DD3" s="499"/>
      <c r="DE3" s="499"/>
      <c r="DF3" s="499"/>
      <c r="DG3" s="499"/>
      <c r="DH3" s="499"/>
      <c r="DI3" s="569"/>
    </row>
    <row r="4" spans="1:119" ht="18.75" customHeight="1" x14ac:dyDescent="0.2">
      <c r="A4" s="172"/>
      <c r="B4" s="577"/>
      <c r="C4" s="578"/>
      <c r="D4" s="578"/>
      <c r="E4" s="579"/>
      <c r="F4" s="579"/>
      <c r="G4" s="579"/>
      <c r="H4" s="579"/>
      <c r="I4" s="579"/>
      <c r="J4" s="579"/>
      <c r="K4" s="579"/>
      <c r="L4" s="579"/>
      <c r="M4" s="579"/>
      <c r="N4" s="579"/>
      <c r="O4" s="579"/>
      <c r="P4" s="579"/>
      <c r="Q4" s="579"/>
      <c r="R4" s="583"/>
      <c r="S4" s="583"/>
      <c r="T4" s="583"/>
      <c r="U4" s="583"/>
      <c r="V4" s="584"/>
      <c r="W4" s="570"/>
      <c r="X4" s="380"/>
      <c r="Y4" s="380"/>
      <c r="Z4" s="380"/>
      <c r="AA4" s="380"/>
      <c r="AB4" s="578"/>
      <c r="AC4" s="583"/>
      <c r="AD4" s="380"/>
      <c r="AE4" s="380"/>
      <c r="AF4" s="380"/>
      <c r="AG4" s="380"/>
      <c r="AH4" s="380"/>
      <c r="AI4" s="380"/>
      <c r="AJ4" s="380"/>
      <c r="AK4" s="380"/>
      <c r="AL4" s="571"/>
      <c r="AM4" s="520"/>
      <c r="AN4" s="418"/>
      <c r="AO4" s="418"/>
      <c r="AP4" s="418"/>
      <c r="AQ4" s="418"/>
      <c r="AR4" s="418"/>
      <c r="AS4" s="418"/>
      <c r="AT4" s="418"/>
      <c r="AU4" s="418"/>
      <c r="AV4" s="418"/>
      <c r="AW4" s="418"/>
      <c r="AX4" s="610"/>
      <c r="AY4" s="455" t="s">
        <v>90</v>
      </c>
      <c r="AZ4" s="456"/>
      <c r="BA4" s="456"/>
      <c r="BB4" s="456"/>
      <c r="BC4" s="456"/>
      <c r="BD4" s="456"/>
      <c r="BE4" s="456"/>
      <c r="BF4" s="456"/>
      <c r="BG4" s="456"/>
      <c r="BH4" s="456"/>
      <c r="BI4" s="456"/>
      <c r="BJ4" s="456"/>
      <c r="BK4" s="456"/>
      <c r="BL4" s="456"/>
      <c r="BM4" s="457"/>
      <c r="BN4" s="458">
        <v>4100115</v>
      </c>
      <c r="BO4" s="459"/>
      <c r="BP4" s="459"/>
      <c r="BQ4" s="459"/>
      <c r="BR4" s="459"/>
      <c r="BS4" s="459"/>
      <c r="BT4" s="459"/>
      <c r="BU4" s="460"/>
      <c r="BV4" s="458">
        <v>5445110</v>
      </c>
      <c r="BW4" s="459"/>
      <c r="BX4" s="459"/>
      <c r="BY4" s="459"/>
      <c r="BZ4" s="459"/>
      <c r="CA4" s="459"/>
      <c r="CB4" s="459"/>
      <c r="CC4" s="460"/>
      <c r="CD4" s="595" t="s">
        <v>91</v>
      </c>
      <c r="CE4" s="596"/>
      <c r="CF4" s="596"/>
      <c r="CG4" s="596"/>
      <c r="CH4" s="596"/>
      <c r="CI4" s="596"/>
      <c r="CJ4" s="596"/>
      <c r="CK4" s="596"/>
      <c r="CL4" s="596"/>
      <c r="CM4" s="596"/>
      <c r="CN4" s="596"/>
      <c r="CO4" s="596"/>
      <c r="CP4" s="596"/>
      <c r="CQ4" s="596"/>
      <c r="CR4" s="596"/>
      <c r="CS4" s="597"/>
      <c r="CT4" s="598">
        <v>6.9</v>
      </c>
      <c r="CU4" s="599"/>
      <c r="CV4" s="599"/>
      <c r="CW4" s="599"/>
      <c r="CX4" s="599"/>
      <c r="CY4" s="599"/>
      <c r="CZ4" s="599"/>
      <c r="DA4" s="600"/>
      <c r="DB4" s="598">
        <v>11.3</v>
      </c>
      <c r="DC4" s="599"/>
      <c r="DD4" s="599"/>
      <c r="DE4" s="599"/>
      <c r="DF4" s="599"/>
      <c r="DG4" s="599"/>
      <c r="DH4" s="599"/>
      <c r="DI4" s="600"/>
    </row>
    <row r="5" spans="1:119" ht="18.75" customHeight="1" x14ac:dyDescent="0.2">
      <c r="A5" s="172"/>
      <c r="B5" s="605"/>
      <c r="C5" s="419"/>
      <c r="D5" s="419"/>
      <c r="E5" s="606"/>
      <c r="F5" s="606"/>
      <c r="G5" s="606"/>
      <c r="H5" s="606"/>
      <c r="I5" s="606"/>
      <c r="J5" s="606"/>
      <c r="K5" s="606"/>
      <c r="L5" s="606"/>
      <c r="M5" s="606"/>
      <c r="N5" s="606"/>
      <c r="O5" s="606"/>
      <c r="P5" s="606"/>
      <c r="Q5" s="606"/>
      <c r="R5" s="417"/>
      <c r="S5" s="417"/>
      <c r="T5" s="417"/>
      <c r="U5" s="417"/>
      <c r="V5" s="609"/>
      <c r="W5" s="520"/>
      <c r="X5" s="418"/>
      <c r="Y5" s="418"/>
      <c r="Z5" s="418"/>
      <c r="AA5" s="418"/>
      <c r="AB5" s="419"/>
      <c r="AC5" s="417"/>
      <c r="AD5" s="418"/>
      <c r="AE5" s="418"/>
      <c r="AF5" s="418"/>
      <c r="AG5" s="418"/>
      <c r="AH5" s="418"/>
      <c r="AI5" s="418"/>
      <c r="AJ5" s="418"/>
      <c r="AK5" s="418"/>
      <c r="AL5" s="610"/>
      <c r="AM5" s="486" t="s">
        <v>92</v>
      </c>
      <c r="AN5" s="386"/>
      <c r="AO5" s="386"/>
      <c r="AP5" s="386"/>
      <c r="AQ5" s="386"/>
      <c r="AR5" s="386"/>
      <c r="AS5" s="386"/>
      <c r="AT5" s="387"/>
      <c r="AU5" s="487" t="s">
        <v>93</v>
      </c>
      <c r="AV5" s="488"/>
      <c r="AW5" s="488"/>
      <c r="AX5" s="488"/>
      <c r="AY5" s="443" t="s">
        <v>94</v>
      </c>
      <c r="AZ5" s="444"/>
      <c r="BA5" s="444"/>
      <c r="BB5" s="444"/>
      <c r="BC5" s="444"/>
      <c r="BD5" s="444"/>
      <c r="BE5" s="444"/>
      <c r="BF5" s="444"/>
      <c r="BG5" s="444"/>
      <c r="BH5" s="444"/>
      <c r="BI5" s="444"/>
      <c r="BJ5" s="444"/>
      <c r="BK5" s="444"/>
      <c r="BL5" s="444"/>
      <c r="BM5" s="445"/>
      <c r="BN5" s="429">
        <v>3878336</v>
      </c>
      <c r="BO5" s="430"/>
      <c r="BP5" s="430"/>
      <c r="BQ5" s="430"/>
      <c r="BR5" s="430"/>
      <c r="BS5" s="430"/>
      <c r="BT5" s="430"/>
      <c r="BU5" s="431"/>
      <c r="BV5" s="429">
        <v>5151710</v>
      </c>
      <c r="BW5" s="430"/>
      <c r="BX5" s="430"/>
      <c r="BY5" s="430"/>
      <c r="BZ5" s="430"/>
      <c r="CA5" s="430"/>
      <c r="CB5" s="430"/>
      <c r="CC5" s="431"/>
      <c r="CD5" s="469" t="s">
        <v>95</v>
      </c>
      <c r="CE5" s="389"/>
      <c r="CF5" s="389"/>
      <c r="CG5" s="389"/>
      <c r="CH5" s="389"/>
      <c r="CI5" s="389"/>
      <c r="CJ5" s="389"/>
      <c r="CK5" s="389"/>
      <c r="CL5" s="389"/>
      <c r="CM5" s="389"/>
      <c r="CN5" s="389"/>
      <c r="CO5" s="389"/>
      <c r="CP5" s="389"/>
      <c r="CQ5" s="389"/>
      <c r="CR5" s="389"/>
      <c r="CS5" s="470"/>
      <c r="CT5" s="426">
        <v>78.900000000000006</v>
      </c>
      <c r="CU5" s="427"/>
      <c r="CV5" s="427"/>
      <c r="CW5" s="427"/>
      <c r="CX5" s="427"/>
      <c r="CY5" s="427"/>
      <c r="CZ5" s="427"/>
      <c r="DA5" s="428"/>
      <c r="DB5" s="426">
        <v>83.6</v>
      </c>
      <c r="DC5" s="427"/>
      <c r="DD5" s="427"/>
      <c r="DE5" s="427"/>
      <c r="DF5" s="427"/>
      <c r="DG5" s="427"/>
      <c r="DH5" s="427"/>
      <c r="DI5" s="428"/>
    </row>
    <row r="6" spans="1:119" ht="18.75" customHeight="1" x14ac:dyDescent="0.2">
      <c r="A6" s="172"/>
      <c r="B6" s="575" t="s">
        <v>96</v>
      </c>
      <c r="C6" s="416"/>
      <c r="D6" s="416"/>
      <c r="E6" s="576"/>
      <c r="F6" s="576"/>
      <c r="G6" s="576"/>
      <c r="H6" s="576"/>
      <c r="I6" s="576"/>
      <c r="J6" s="576"/>
      <c r="K6" s="576"/>
      <c r="L6" s="576" t="s">
        <v>97</v>
      </c>
      <c r="M6" s="576"/>
      <c r="N6" s="576"/>
      <c r="O6" s="576"/>
      <c r="P6" s="576"/>
      <c r="Q6" s="576"/>
      <c r="R6" s="414"/>
      <c r="S6" s="414"/>
      <c r="T6" s="414"/>
      <c r="U6" s="414"/>
      <c r="V6" s="582"/>
      <c r="W6" s="519" t="s">
        <v>98</v>
      </c>
      <c r="X6" s="415"/>
      <c r="Y6" s="415"/>
      <c r="Z6" s="415"/>
      <c r="AA6" s="415"/>
      <c r="AB6" s="416"/>
      <c r="AC6" s="587" t="s">
        <v>99</v>
      </c>
      <c r="AD6" s="588"/>
      <c r="AE6" s="588"/>
      <c r="AF6" s="588"/>
      <c r="AG6" s="588"/>
      <c r="AH6" s="588"/>
      <c r="AI6" s="588"/>
      <c r="AJ6" s="588"/>
      <c r="AK6" s="588"/>
      <c r="AL6" s="589"/>
      <c r="AM6" s="486" t="s">
        <v>100</v>
      </c>
      <c r="AN6" s="386"/>
      <c r="AO6" s="386"/>
      <c r="AP6" s="386"/>
      <c r="AQ6" s="386"/>
      <c r="AR6" s="386"/>
      <c r="AS6" s="386"/>
      <c r="AT6" s="387"/>
      <c r="AU6" s="487" t="s">
        <v>93</v>
      </c>
      <c r="AV6" s="488"/>
      <c r="AW6" s="488"/>
      <c r="AX6" s="488"/>
      <c r="AY6" s="443" t="s">
        <v>101</v>
      </c>
      <c r="AZ6" s="444"/>
      <c r="BA6" s="444"/>
      <c r="BB6" s="444"/>
      <c r="BC6" s="444"/>
      <c r="BD6" s="444"/>
      <c r="BE6" s="444"/>
      <c r="BF6" s="444"/>
      <c r="BG6" s="444"/>
      <c r="BH6" s="444"/>
      <c r="BI6" s="444"/>
      <c r="BJ6" s="444"/>
      <c r="BK6" s="444"/>
      <c r="BL6" s="444"/>
      <c r="BM6" s="445"/>
      <c r="BN6" s="429">
        <v>221779</v>
      </c>
      <c r="BO6" s="430"/>
      <c r="BP6" s="430"/>
      <c r="BQ6" s="430"/>
      <c r="BR6" s="430"/>
      <c r="BS6" s="430"/>
      <c r="BT6" s="430"/>
      <c r="BU6" s="431"/>
      <c r="BV6" s="429">
        <v>293400</v>
      </c>
      <c r="BW6" s="430"/>
      <c r="BX6" s="430"/>
      <c r="BY6" s="430"/>
      <c r="BZ6" s="430"/>
      <c r="CA6" s="430"/>
      <c r="CB6" s="430"/>
      <c r="CC6" s="431"/>
      <c r="CD6" s="469" t="s">
        <v>102</v>
      </c>
      <c r="CE6" s="389"/>
      <c r="CF6" s="389"/>
      <c r="CG6" s="389"/>
      <c r="CH6" s="389"/>
      <c r="CI6" s="389"/>
      <c r="CJ6" s="389"/>
      <c r="CK6" s="389"/>
      <c r="CL6" s="389"/>
      <c r="CM6" s="389"/>
      <c r="CN6" s="389"/>
      <c r="CO6" s="389"/>
      <c r="CP6" s="389"/>
      <c r="CQ6" s="389"/>
      <c r="CR6" s="389"/>
      <c r="CS6" s="470"/>
      <c r="CT6" s="572">
        <v>81.599999999999994</v>
      </c>
      <c r="CU6" s="573"/>
      <c r="CV6" s="573"/>
      <c r="CW6" s="573"/>
      <c r="CX6" s="573"/>
      <c r="CY6" s="573"/>
      <c r="CZ6" s="573"/>
      <c r="DA6" s="574"/>
      <c r="DB6" s="572">
        <v>86.7</v>
      </c>
      <c r="DC6" s="573"/>
      <c r="DD6" s="573"/>
      <c r="DE6" s="573"/>
      <c r="DF6" s="573"/>
      <c r="DG6" s="573"/>
      <c r="DH6" s="573"/>
      <c r="DI6" s="574"/>
    </row>
    <row r="7" spans="1:119" ht="18.75" customHeight="1" x14ac:dyDescent="0.2">
      <c r="A7" s="172"/>
      <c r="B7" s="577"/>
      <c r="C7" s="578"/>
      <c r="D7" s="578"/>
      <c r="E7" s="579"/>
      <c r="F7" s="579"/>
      <c r="G7" s="579"/>
      <c r="H7" s="579"/>
      <c r="I7" s="579"/>
      <c r="J7" s="579"/>
      <c r="K7" s="579"/>
      <c r="L7" s="579"/>
      <c r="M7" s="579"/>
      <c r="N7" s="579"/>
      <c r="O7" s="579"/>
      <c r="P7" s="579"/>
      <c r="Q7" s="579"/>
      <c r="R7" s="583"/>
      <c r="S7" s="583"/>
      <c r="T7" s="583"/>
      <c r="U7" s="583"/>
      <c r="V7" s="584"/>
      <c r="W7" s="570"/>
      <c r="X7" s="380"/>
      <c r="Y7" s="380"/>
      <c r="Z7" s="380"/>
      <c r="AA7" s="380"/>
      <c r="AB7" s="578"/>
      <c r="AC7" s="590"/>
      <c r="AD7" s="381"/>
      <c r="AE7" s="381"/>
      <c r="AF7" s="381"/>
      <c r="AG7" s="381"/>
      <c r="AH7" s="381"/>
      <c r="AI7" s="381"/>
      <c r="AJ7" s="381"/>
      <c r="AK7" s="381"/>
      <c r="AL7" s="591"/>
      <c r="AM7" s="486" t="s">
        <v>103</v>
      </c>
      <c r="AN7" s="386"/>
      <c r="AO7" s="386"/>
      <c r="AP7" s="386"/>
      <c r="AQ7" s="386"/>
      <c r="AR7" s="386"/>
      <c r="AS7" s="386"/>
      <c r="AT7" s="387"/>
      <c r="AU7" s="487" t="s">
        <v>104</v>
      </c>
      <c r="AV7" s="488"/>
      <c r="AW7" s="488"/>
      <c r="AX7" s="488"/>
      <c r="AY7" s="443" t="s">
        <v>105</v>
      </c>
      <c r="AZ7" s="444"/>
      <c r="BA7" s="444"/>
      <c r="BB7" s="444"/>
      <c r="BC7" s="444"/>
      <c r="BD7" s="444"/>
      <c r="BE7" s="444"/>
      <c r="BF7" s="444"/>
      <c r="BG7" s="444"/>
      <c r="BH7" s="444"/>
      <c r="BI7" s="444"/>
      <c r="BJ7" s="444"/>
      <c r="BK7" s="444"/>
      <c r="BL7" s="444"/>
      <c r="BM7" s="445"/>
      <c r="BN7" s="429">
        <v>51043</v>
      </c>
      <c r="BO7" s="430"/>
      <c r="BP7" s="430"/>
      <c r="BQ7" s="430"/>
      <c r="BR7" s="430"/>
      <c r="BS7" s="430"/>
      <c r="BT7" s="430"/>
      <c r="BU7" s="431"/>
      <c r="BV7" s="429">
        <v>33614</v>
      </c>
      <c r="BW7" s="430"/>
      <c r="BX7" s="430"/>
      <c r="BY7" s="430"/>
      <c r="BZ7" s="430"/>
      <c r="CA7" s="430"/>
      <c r="CB7" s="430"/>
      <c r="CC7" s="431"/>
      <c r="CD7" s="469" t="s">
        <v>106</v>
      </c>
      <c r="CE7" s="389"/>
      <c r="CF7" s="389"/>
      <c r="CG7" s="389"/>
      <c r="CH7" s="389"/>
      <c r="CI7" s="389"/>
      <c r="CJ7" s="389"/>
      <c r="CK7" s="389"/>
      <c r="CL7" s="389"/>
      <c r="CM7" s="389"/>
      <c r="CN7" s="389"/>
      <c r="CO7" s="389"/>
      <c r="CP7" s="389"/>
      <c r="CQ7" s="389"/>
      <c r="CR7" s="389"/>
      <c r="CS7" s="470"/>
      <c r="CT7" s="429">
        <v>2484332</v>
      </c>
      <c r="CU7" s="430"/>
      <c r="CV7" s="430"/>
      <c r="CW7" s="430"/>
      <c r="CX7" s="430"/>
      <c r="CY7" s="430"/>
      <c r="CZ7" s="430"/>
      <c r="DA7" s="431"/>
      <c r="DB7" s="429">
        <v>2299901</v>
      </c>
      <c r="DC7" s="430"/>
      <c r="DD7" s="430"/>
      <c r="DE7" s="430"/>
      <c r="DF7" s="430"/>
      <c r="DG7" s="430"/>
      <c r="DH7" s="430"/>
      <c r="DI7" s="431"/>
    </row>
    <row r="8" spans="1:119" ht="18.75" customHeight="1" thickBot="1" x14ac:dyDescent="0.25">
      <c r="A8" s="172"/>
      <c r="B8" s="580"/>
      <c r="C8" s="525"/>
      <c r="D8" s="525"/>
      <c r="E8" s="581"/>
      <c r="F8" s="581"/>
      <c r="G8" s="581"/>
      <c r="H8" s="581"/>
      <c r="I8" s="581"/>
      <c r="J8" s="581"/>
      <c r="K8" s="581"/>
      <c r="L8" s="581"/>
      <c r="M8" s="581"/>
      <c r="N8" s="581"/>
      <c r="O8" s="581"/>
      <c r="P8" s="581"/>
      <c r="Q8" s="581"/>
      <c r="R8" s="585"/>
      <c r="S8" s="585"/>
      <c r="T8" s="585"/>
      <c r="U8" s="585"/>
      <c r="V8" s="586"/>
      <c r="W8" s="500"/>
      <c r="X8" s="501"/>
      <c r="Y8" s="501"/>
      <c r="Z8" s="501"/>
      <c r="AA8" s="501"/>
      <c r="AB8" s="525"/>
      <c r="AC8" s="592"/>
      <c r="AD8" s="593"/>
      <c r="AE8" s="593"/>
      <c r="AF8" s="593"/>
      <c r="AG8" s="593"/>
      <c r="AH8" s="593"/>
      <c r="AI8" s="593"/>
      <c r="AJ8" s="593"/>
      <c r="AK8" s="593"/>
      <c r="AL8" s="594"/>
      <c r="AM8" s="486" t="s">
        <v>107</v>
      </c>
      <c r="AN8" s="386"/>
      <c r="AO8" s="386"/>
      <c r="AP8" s="386"/>
      <c r="AQ8" s="386"/>
      <c r="AR8" s="386"/>
      <c r="AS8" s="386"/>
      <c r="AT8" s="387"/>
      <c r="AU8" s="487" t="s">
        <v>108</v>
      </c>
      <c r="AV8" s="488"/>
      <c r="AW8" s="488"/>
      <c r="AX8" s="488"/>
      <c r="AY8" s="443" t="s">
        <v>109</v>
      </c>
      <c r="AZ8" s="444"/>
      <c r="BA8" s="444"/>
      <c r="BB8" s="444"/>
      <c r="BC8" s="444"/>
      <c r="BD8" s="444"/>
      <c r="BE8" s="444"/>
      <c r="BF8" s="444"/>
      <c r="BG8" s="444"/>
      <c r="BH8" s="444"/>
      <c r="BI8" s="444"/>
      <c r="BJ8" s="444"/>
      <c r="BK8" s="444"/>
      <c r="BL8" s="444"/>
      <c r="BM8" s="445"/>
      <c r="BN8" s="429">
        <v>170736</v>
      </c>
      <c r="BO8" s="430"/>
      <c r="BP8" s="430"/>
      <c r="BQ8" s="430"/>
      <c r="BR8" s="430"/>
      <c r="BS8" s="430"/>
      <c r="BT8" s="430"/>
      <c r="BU8" s="431"/>
      <c r="BV8" s="429">
        <v>259786</v>
      </c>
      <c r="BW8" s="430"/>
      <c r="BX8" s="430"/>
      <c r="BY8" s="430"/>
      <c r="BZ8" s="430"/>
      <c r="CA8" s="430"/>
      <c r="CB8" s="430"/>
      <c r="CC8" s="431"/>
      <c r="CD8" s="469" t="s">
        <v>110</v>
      </c>
      <c r="CE8" s="389"/>
      <c r="CF8" s="389"/>
      <c r="CG8" s="389"/>
      <c r="CH8" s="389"/>
      <c r="CI8" s="389"/>
      <c r="CJ8" s="389"/>
      <c r="CK8" s="389"/>
      <c r="CL8" s="389"/>
      <c r="CM8" s="389"/>
      <c r="CN8" s="389"/>
      <c r="CO8" s="389"/>
      <c r="CP8" s="389"/>
      <c r="CQ8" s="389"/>
      <c r="CR8" s="389"/>
      <c r="CS8" s="470"/>
      <c r="CT8" s="532">
        <v>0.34</v>
      </c>
      <c r="CU8" s="533"/>
      <c r="CV8" s="533"/>
      <c r="CW8" s="533"/>
      <c r="CX8" s="533"/>
      <c r="CY8" s="533"/>
      <c r="CZ8" s="533"/>
      <c r="DA8" s="534"/>
      <c r="DB8" s="532">
        <v>0.36</v>
      </c>
      <c r="DC8" s="533"/>
      <c r="DD8" s="533"/>
      <c r="DE8" s="533"/>
      <c r="DF8" s="533"/>
      <c r="DG8" s="533"/>
      <c r="DH8" s="533"/>
      <c r="DI8" s="534"/>
    </row>
    <row r="9" spans="1:119" ht="18.75" customHeight="1" thickBot="1" x14ac:dyDescent="0.25">
      <c r="A9" s="172"/>
      <c r="B9" s="561" t="s">
        <v>111</v>
      </c>
      <c r="C9" s="562"/>
      <c r="D9" s="562"/>
      <c r="E9" s="562"/>
      <c r="F9" s="562"/>
      <c r="G9" s="562"/>
      <c r="H9" s="562"/>
      <c r="I9" s="562"/>
      <c r="J9" s="562"/>
      <c r="K9" s="480"/>
      <c r="L9" s="563" t="s">
        <v>112</v>
      </c>
      <c r="M9" s="564"/>
      <c r="N9" s="564"/>
      <c r="O9" s="564"/>
      <c r="P9" s="564"/>
      <c r="Q9" s="565"/>
      <c r="R9" s="566">
        <v>6036</v>
      </c>
      <c r="S9" s="567"/>
      <c r="T9" s="567"/>
      <c r="U9" s="567"/>
      <c r="V9" s="568"/>
      <c r="W9" s="498" t="s">
        <v>113</v>
      </c>
      <c r="X9" s="499"/>
      <c r="Y9" s="499"/>
      <c r="Z9" s="499"/>
      <c r="AA9" s="499"/>
      <c r="AB9" s="499"/>
      <c r="AC9" s="499"/>
      <c r="AD9" s="499"/>
      <c r="AE9" s="499"/>
      <c r="AF9" s="499"/>
      <c r="AG9" s="499"/>
      <c r="AH9" s="499"/>
      <c r="AI9" s="499"/>
      <c r="AJ9" s="499"/>
      <c r="AK9" s="499"/>
      <c r="AL9" s="569"/>
      <c r="AM9" s="486" t="s">
        <v>114</v>
      </c>
      <c r="AN9" s="386"/>
      <c r="AO9" s="386"/>
      <c r="AP9" s="386"/>
      <c r="AQ9" s="386"/>
      <c r="AR9" s="386"/>
      <c r="AS9" s="386"/>
      <c r="AT9" s="387"/>
      <c r="AU9" s="487" t="s">
        <v>115</v>
      </c>
      <c r="AV9" s="488"/>
      <c r="AW9" s="488"/>
      <c r="AX9" s="488"/>
      <c r="AY9" s="443" t="s">
        <v>116</v>
      </c>
      <c r="AZ9" s="444"/>
      <c r="BA9" s="444"/>
      <c r="BB9" s="444"/>
      <c r="BC9" s="444"/>
      <c r="BD9" s="444"/>
      <c r="BE9" s="444"/>
      <c r="BF9" s="444"/>
      <c r="BG9" s="444"/>
      <c r="BH9" s="444"/>
      <c r="BI9" s="444"/>
      <c r="BJ9" s="444"/>
      <c r="BK9" s="444"/>
      <c r="BL9" s="444"/>
      <c r="BM9" s="445"/>
      <c r="BN9" s="429">
        <v>-89050</v>
      </c>
      <c r="BO9" s="430"/>
      <c r="BP9" s="430"/>
      <c r="BQ9" s="430"/>
      <c r="BR9" s="430"/>
      <c r="BS9" s="430"/>
      <c r="BT9" s="430"/>
      <c r="BU9" s="431"/>
      <c r="BV9" s="429">
        <v>124303</v>
      </c>
      <c r="BW9" s="430"/>
      <c r="BX9" s="430"/>
      <c r="BY9" s="430"/>
      <c r="BZ9" s="430"/>
      <c r="CA9" s="430"/>
      <c r="CB9" s="430"/>
      <c r="CC9" s="431"/>
      <c r="CD9" s="469" t="s">
        <v>117</v>
      </c>
      <c r="CE9" s="389"/>
      <c r="CF9" s="389"/>
      <c r="CG9" s="389"/>
      <c r="CH9" s="389"/>
      <c r="CI9" s="389"/>
      <c r="CJ9" s="389"/>
      <c r="CK9" s="389"/>
      <c r="CL9" s="389"/>
      <c r="CM9" s="389"/>
      <c r="CN9" s="389"/>
      <c r="CO9" s="389"/>
      <c r="CP9" s="389"/>
      <c r="CQ9" s="389"/>
      <c r="CR9" s="389"/>
      <c r="CS9" s="470"/>
      <c r="CT9" s="426">
        <v>7.6</v>
      </c>
      <c r="CU9" s="427"/>
      <c r="CV9" s="427"/>
      <c r="CW9" s="427"/>
      <c r="CX9" s="427"/>
      <c r="CY9" s="427"/>
      <c r="CZ9" s="427"/>
      <c r="DA9" s="428"/>
      <c r="DB9" s="426">
        <v>6.5</v>
      </c>
      <c r="DC9" s="427"/>
      <c r="DD9" s="427"/>
      <c r="DE9" s="427"/>
      <c r="DF9" s="427"/>
      <c r="DG9" s="427"/>
      <c r="DH9" s="427"/>
      <c r="DI9" s="428"/>
    </row>
    <row r="10" spans="1:119" ht="18.75" customHeight="1" thickBot="1" x14ac:dyDescent="0.25">
      <c r="A10" s="172"/>
      <c r="B10" s="561"/>
      <c r="C10" s="562"/>
      <c r="D10" s="562"/>
      <c r="E10" s="562"/>
      <c r="F10" s="562"/>
      <c r="G10" s="562"/>
      <c r="H10" s="562"/>
      <c r="I10" s="562"/>
      <c r="J10" s="562"/>
      <c r="K10" s="480"/>
      <c r="L10" s="385" t="s">
        <v>118</v>
      </c>
      <c r="M10" s="386"/>
      <c r="N10" s="386"/>
      <c r="O10" s="386"/>
      <c r="P10" s="386"/>
      <c r="Q10" s="387"/>
      <c r="R10" s="382">
        <v>6577</v>
      </c>
      <c r="S10" s="383"/>
      <c r="T10" s="383"/>
      <c r="U10" s="383"/>
      <c r="V10" s="442"/>
      <c r="W10" s="570"/>
      <c r="X10" s="380"/>
      <c r="Y10" s="380"/>
      <c r="Z10" s="380"/>
      <c r="AA10" s="380"/>
      <c r="AB10" s="380"/>
      <c r="AC10" s="380"/>
      <c r="AD10" s="380"/>
      <c r="AE10" s="380"/>
      <c r="AF10" s="380"/>
      <c r="AG10" s="380"/>
      <c r="AH10" s="380"/>
      <c r="AI10" s="380"/>
      <c r="AJ10" s="380"/>
      <c r="AK10" s="380"/>
      <c r="AL10" s="571"/>
      <c r="AM10" s="486" t="s">
        <v>119</v>
      </c>
      <c r="AN10" s="386"/>
      <c r="AO10" s="386"/>
      <c r="AP10" s="386"/>
      <c r="AQ10" s="386"/>
      <c r="AR10" s="386"/>
      <c r="AS10" s="386"/>
      <c r="AT10" s="387"/>
      <c r="AU10" s="487" t="s">
        <v>108</v>
      </c>
      <c r="AV10" s="488"/>
      <c r="AW10" s="488"/>
      <c r="AX10" s="488"/>
      <c r="AY10" s="443" t="s">
        <v>120</v>
      </c>
      <c r="AZ10" s="444"/>
      <c r="BA10" s="444"/>
      <c r="BB10" s="444"/>
      <c r="BC10" s="444"/>
      <c r="BD10" s="444"/>
      <c r="BE10" s="444"/>
      <c r="BF10" s="444"/>
      <c r="BG10" s="444"/>
      <c r="BH10" s="444"/>
      <c r="BI10" s="444"/>
      <c r="BJ10" s="444"/>
      <c r="BK10" s="444"/>
      <c r="BL10" s="444"/>
      <c r="BM10" s="445"/>
      <c r="BN10" s="429">
        <v>370000</v>
      </c>
      <c r="BO10" s="430"/>
      <c r="BP10" s="430"/>
      <c r="BQ10" s="430"/>
      <c r="BR10" s="430"/>
      <c r="BS10" s="430"/>
      <c r="BT10" s="430"/>
      <c r="BU10" s="431"/>
      <c r="BV10" s="429">
        <v>410000</v>
      </c>
      <c r="BW10" s="430"/>
      <c r="BX10" s="430"/>
      <c r="BY10" s="430"/>
      <c r="BZ10" s="430"/>
      <c r="CA10" s="430"/>
      <c r="CB10" s="430"/>
      <c r="CC10" s="431"/>
      <c r="CD10" s="175" t="s">
        <v>121</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5">
      <c r="A11" s="172"/>
      <c r="B11" s="561"/>
      <c r="C11" s="562"/>
      <c r="D11" s="562"/>
      <c r="E11" s="562"/>
      <c r="F11" s="562"/>
      <c r="G11" s="562"/>
      <c r="H11" s="562"/>
      <c r="I11" s="562"/>
      <c r="J11" s="562"/>
      <c r="K11" s="480"/>
      <c r="L11" s="390" t="s">
        <v>122</v>
      </c>
      <c r="M11" s="391"/>
      <c r="N11" s="391"/>
      <c r="O11" s="391"/>
      <c r="P11" s="391"/>
      <c r="Q11" s="392"/>
      <c r="R11" s="558" t="s">
        <v>123</v>
      </c>
      <c r="S11" s="559"/>
      <c r="T11" s="559"/>
      <c r="U11" s="559"/>
      <c r="V11" s="560"/>
      <c r="W11" s="570"/>
      <c r="X11" s="380"/>
      <c r="Y11" s="380"/>
      <c r="Z11" s="380"/>
      <c r="AA11" s="380"/>
      <c r="AB11" s="380"/>
      <c r="AC11" s="380"/>
      <c r="AD11" s="380"/>
      <c r="AE11" s="380"/>
      <c r="AF11" s="380"/>
      <c r="AG11" s="380"/>
      <c r="AH11" s="380"/>
      <c r="AI11" s="380"/>
      <c r="AJ11" s="380"/>
      <c r="AK11" s="380"/>
      <c r="AL11" s="571"/>
      <c r="AM11" s="486" t="s">
        <v>124</v>
      </c>
      <c r="AN11" s="386"/>
      <c r="AO11" s="386"/>
      <c r="AP11" s="386"/>
      <c r="AQ11" s="386"/>
      <c r="AR11" s="386"/>
      <c r="AS11" s="386"/>
      <c r="AT11" s="387"/>
      <c r="AU11" s="487" t="s">
        <v>108</v>
      </c>
      <c r="AV11" s="488"/>
      <c r="AW11" s="488"/>
      <c r="AX11" s="488"/>
      <c r="AY11" s="443" t="s">
        <v>125</v>
      </c>
      <c r="AZ11" s="444"/>
      <c r="BA11" s="444"/>
      <c r="BB11" s="444"/>
      <c r="BC11" s="444"/>
      <c r="BD11" s="444"/>
      <c r="BE11" s="444"/>
      <c r="BF11" s="444"/>
      <c r="BG11" s="444"/>
      <c r="BH11" s="444"/>
      <c r="BI11" s="444"/>
      <c r="BJ11" s="444"/>
      <c r="BK11" s="444"/>
      <c r="BL11" s="444"/>
      <c r="BM11" s="445"/>
      <c r="BN11" s="429">
        <v>0</v>
      </c>
      <c r="BO11" s="430"/>
      <c r="BP11" s="430"/>
      <c r="BQ11" s="430"/>
      <c r="BR11" s="430"/>
      <c r="BS11" s="430"/>
      <c r="BT11" s="430"/>
      <c r="BU11" s="431"/>
      <c r="BV11" s="429">
        <v>0</v>
      </c>
      <c r="BW11" s="430"/>
      <c r="BX11" s="430"/>
      <c r="BY11" s="430"/>
      <c r="BZ11" s="430"/>
      <c r="CA11" s="430"/>
      <c r="CB11" s="430"/>
      <c r="CC11" s="431"/>
      <c r="CD11" s="469" t="s">
        <v>126</v>
      </c>
      <c r="CE11" s="389"/>
      <c r="CF11" s="389"/>
      <c r="CG11" s="389"/>
      <c r="CH11" s="389"/>
      <c r="CI11" s="389"/>
      <c r="CJ11" s="389"/>
      <c r="CK11" s="389"/>
      <c r="CL11" s="389"/>
      <c r="CM11" s="389"/>
      <c r="CN11" s="389"/>
      <c r="CO11" s="389"/>
      <c r="CP11" s="389"/>
      <c r="CQ11" s="389"/>
      <c r="CR11" s="389"/>
      <c r="CS11" s="470"/>
      <c r="CT11" s="532" t="s">
        <v>127</v>
      </c>
      <c r="CU11" s="533"/>
      <c r="CV11" s="533"/>
      <c r="CW11" s="533"/>
      <c r="CX11" s="533"/>
      <c r="CY11" s="533"/>
      <c r="CZ11" s="533"/>
      <c r="DA11" s="534"/>
      <c r="DB11" s="532" t="s">
        <v>128</v>
      </c>
      <c r="DC11" s="533"/>
      <c r="DD11" s="533"/>
      <c r="DE11" s="533"/>
      <c r="DF11" s="533"/>
      <c r="DG11" s="533"/>
      <c r="DH11" s="533"/>
      <c r="DI11" s="534"/>
    </row>
    <row r="12" spans="1:119" ht="18.75" customHeight="1" x14ac:dyDescent="0.2">
      <c r="A12" s="172"/>
      <c r="B12" s="535" t="s">
        <v>129</v>
      </c>
      <c r="C12" s="536"/>
      <c r="D12" s="536"/>
      <c r="E12" s="536"/>
      <c r="F12" s="536"/>
      <c r="G12" s="536"/>
      <c r="H12" s="536"/>
      <c r="I12" s="536"/>
      <c r="J12" s="536"/>
      <c r="K12" s="537"/>
      <c r="L12" s="544" t="s">
        <v>130</v>
      </c>
      <c r="M12" s="545"/>
      <c r="N12" s="545"/>
      <c r="O12" s="545"/>
      <c r="P12" s="545"/>
      <c r="Q12" s="546"/>
      <c r="R12" s="547">
        <v>6152</v>
      </c>
      <c r="S12" s="548"/>
      <c r="T12" s="548"/>
      <c r="U12" s="548"/>
      <c r="V12" s="549"/>
      <c r="W12" s="550" t="s">
        <v>1</v>
      </c>
      <c r="X12" s="488"/>
      <c r="Y12" s="488"/>
      <c r="Z12" s="488"/>
      <c r="AA12" s="488"/>
      <c r="AB12" s="551"/>
      <c r="AC12" s="552" t="s">
        <v>131</v>
      </c>
      <c r="AD12" s="553"/>
      <c r="AE12" s="553"/>
      <c r="AF12" s="553"/>
      <c r="AG12" s="554"/>
      <c r="AH12" s="552" t="s">
        <v>132</v>
      </c>
      <c r="AI12" s="553"/>
      <c r="AJ12" s="553"/>
      <c r="AK12" s="553"/>
      <c r="AL12" s="555"/>
      <c r="AM12" s="486" t="s">
        <v>133</v>
      </c>
      <c r="AN12" s="386"/>
      <c r="AO12" s="386"/>
      <c r="AP12" s="386"/>
      <c r="AQ12" s="386"/>
      <c r="AR12" s="386"/>
      <c r="AS12" s="386"/>
      <c r="AT12" s="387"/>
      <c r="AU12" s="487" t="s">
        <v>93</v>
      </c>
      <c r="AV12" s="488"/>
      <c r="AW12" s="488"/>
      <c r="AX12" s="488"/>
      <c r="AY12" s="443" t="s">
        <v>134</v>
      </c>
      <c r="AZ12" s="444"/>
      <c r="BA12" s="444"/>
      <c r="BB12" s="444"/>
      <c r="BC12" s="444"/>
      <c r="BD12" s="444"/>
      <c r="BE12" s="444"/>
      <c r="BF12" s="444"/>
      <c r="BG12" s="444"/>
      <c r="BH12" s="444"/>
      <c r="BI12" s="444"/>
      <c r="BJ12" s="444"/>
      <c r="BK12" s="444"/>
      <c r="BL12" s="444"/>
      <c r="BM12" s="445"/>
      <c r="BN12" s="429">
        <v>170000</v>
      </c>
      <c r="BO12" s="430"/>
      <c r="BP12" s="430"/>
      <c r="BQ12" s="430"/>
      <c r="BR12" s="430"/>
      <c r="BS12" s="430"/>
      <c r="BT12" s="430"/>
      <c r="BU12" s="431"/>
      <c r="BV12" s="429">
        <v>220000</v>
      </c>
      <c r="BW12" s="430"/>
      <c r="BX12" s="430"/>
      <c r="BY12" s="430"/>
      <c r="BZ12" s="430"/>
      <c r="CA12" s="430"/>
      <c r="CB12" s="430"/>
      <c r="CC12" s="431"/>
      <c r="CD12" s="469" t="s">
        <v>135</v>
      </c>
      <c r="CE12" s="389"/>
      <c r="CF12" s="389"/>
      <c r="CG12" s="389"/>
      <c r="CH12" s="389"/>
      <c r="CI12" s="389"/>
      <c r="CJ12" s="389"/>
      <c r="CK12" s="389"/>
      <c r="CL12" s="389"/>
      <c r="CM12" s="389"/>
      <c r="CN12" s="389"/>
      <c r="CO12" s="389"/>
      <c r="CP12" s="389"/>
      <c r="CQ12" s="389"/>
      <c r="CR12" s="389"/>
      <c r="CS12" s="470"/>
      <c r="CT12" s="532" t="s">
        <v>136</v>
      </c>
      <c r="CU12" s="533"/>
      <c r="CV12" s="533"/>
      <c r="CW12" s="533"/>
      <c r="CX12" s="533"/>
      <c r="CY12" s="533"/>
      <c r="CZ12" s="533"/>
      <c r="DA12" s="534"/>
      <c r="DB12" s="532" t="s">
        <v>127</v>
      </c>
      <c r="DC12" s="533"/>
      <c r="DD12" s="533"/>
      <c r="DE12" s="533"/>
      <c r="DF12" s="533"/>
      <c r="DG12" s="533"/>
      <c r="DH12" s="533"/>
      <c r="DI12" s="534"/>
    </row>
    <row r="13" spans="1:119" ht="18.75" customHeight="1" x14ac:dyDescent="0.2">
      <c r="A13" s="172"/>
      <c r="B13" s="538"/>
      <c r="C13" s="539"/>
      <c r="D13" s="539"/>
      <c r="E13" s="539"/>
      <c r="F13" s="539"/>
      <c r="G13" s="539"/>
      <c r="H13" s="539"/>
      <c r="I13" s="539"/>
      <c r="J13" s="539"/>
      <c r="K13" s="540"/>
      <c r="L13" s="181"/>
      <c r="M13" s="513" t="s">
        <v>137</v>
      </c>
      <c r="N13" s="514"/>
      <c r="O13" s="514"/>
      <c r="P13" s="514"/>
      <c r="Q13" s="515"/>
      <c r="R13" s="516">
        <v>6117</v>
      </c>
      <c r="S13" s="517"/>
      <c r="T13" s="517"/>
      <c r="U13" s="517"/>
      <c r="V13" s="518"/>
      <c r="W13" s="519" t="s">
        <v>138</v>
      </c>
      <c r="X13" s="415"/>
      <c r="Y13" s="415"/>
      <c r="Z13" s="415"/>
      <c r="AA13" s="415"/>
      <c r="AB13" s="416"/>
      <c r="AC13" s="382">
        <v>317</v>
      </c>
      <c r="AD13" s="383"/>
      <c r="AE13" s="383"/>
      <c r="AF13" s="383"/>
      <c r="AG13" s="384"/>
      <c r="AH13" s="382">
        <v>315</v>
      </c>
      <c r="AI13" s="383"/>
      <c r="AJ13" s="383"/>
      <c r="AK13" s="383"/>
      <c r="AL13" s="442"/>
      <c r="AM13" s="486" t="s">
        <v>139</v>
      </c>
      <c r="AN13" s="386"/>
      <c r="AO13" s="386"/>
      <c r="AP13" s="386"/>
      <c r="AQ13" s="386"/>
      <c r="AR13" s="386"/>
      <c r="AS13" s="386"/>
      <c r="AT13" s="387"/>
      <c r="AU13" s="487" t="s">
        <v>140</v>
      </c>
      <c r="AV13" s="488"/>
      <c r="AW13" s="488"/>
      <c r="AX13" s="488"/>
      <c r="AY13" s="443" t="s">
        <v>141</v>
      </c>
      <c r="AZ13" s="444"/>
      <c r="BA13" s="444"/>
      <c r="BB13" s="444"/>
      <c r="BC13" s="444"/>
      <c r="BD13" s="444"/>
      <c r="BE13" s="444"/>
      <c r="BF13" s="444"/>
      <c r="BG13" s="444"/>
      <c r="BH13" s="444"/>
      <c r="BI13" s="444"/>
      <c r="BJ13" s="444"/>
      <c r="BK13" s="444"/>
      <c r="BL13" s="444"/>
      <c r="BM13" s="445"/>
      <c r="BN13" s="429">
        <v>110950</v>
      </c>
      <c r="BO13" s="430"/>
      <c r="BP13" s="430"/>
      <c r="BQ13" s="430"/>
      <c r="BR13" s="430"/>
      <c r="BS13" s="430"/>
      <c r="BT13" s="430"/>
      <c r="BU13" s="431"/>
      <c r="BV13" s="429">
        <v>314303</v>
      </c>
      <c r="BW13" s="430"/>
      <c r="BX13" s="430"/>
      <c r="BY13" s="430"/>
      <c r="BZ13" s="430"/>
      <c r="CA13" s="430"/>
      <c r="CB13" s="430"/>
      <c r="CC13" s="431"/>
      <c r="CD13" s="469" t="s">
        <v>142</v>
      </c>
      <c r="CE13" s="389"/>
      <c r="CF13" s="389"/>
      <c r="CG13" s="389"/>
      <c r="CH13" s="389"/>
      <c r="CI13" s="389"/>
      <c r="CJ13" s="389"/>
      <c r="CK13" s="389"/>
      <c r="CL13" s="389"/>
      <c r="CM13" s="389"/>
      <c r="CN13" s="389"/>
      <c r="CO13" s="389"/>
      <c r="CP13" s="389"/>
      <c r="CQ13" s="389"/>
      <c r="CR13" s="389"/>
      <c r="CS13" s="470"/>
      <c r="CT13" s="426">
        <v>5</v>
      </c>
      <c r="CU13" s="427"/>
      <c r="CV13" s="427"/>
      <c r="CW13" s="427"/>
      <c r="CX13" s="427"/>
      <c r="CY13" s="427"/>
      <c r="CZ13" s="427"/>
      <c r="DA13" s="428"/>
      <c r="DB13" s="426">
        <v>5.4</v>
      </c>
      <c r="DC13" s="427"/>
      <c r="DD13" s="427"/>
      <c r="DE13" s="427"/>
      <c r="DF13" s="427"/>
      <c r="DG13" s="427"/>
      <c r="DH13" s="427"/>
      <c r="DI13" s="428"/>
    </row>
    <row r="14" spans="1:119" ht="18.75" customHeight="1" thickBot="1" x14ac:dyDescent="0.25">
      <c r="A14" s="172"/>
      <c r="B14" s="538"/>
      <c r="C14" s="539"/>
      <c r="D14" s="539"/>
      <c r="E14" s="539"/>
      <c r="F14" s="539"/>
      <c r="G14" s="539"/>
      <c r="H14" s="539"/>
      <c r="I14" s="539"/>
      <c r="J14" s="539"/>
      <c r="K14" s="540"/>
      <c r="L14" s="503" t="s">
        <v>143</v>
      </c>
      <c r="M14" s="556"/>
      <c r="N14" s="556"/>
      <c r="O14" s="556"/>
      <c r="P14" s="556"/>
      <c r="Q14" s="557"/>
      <c r="R14" s="516">
        <v>6248</v>
      </c>
      <c r="S14" s="517"/>
      <c r="T14" s="517"/>
      <c r="U14" s="517"/>
      <c r="V14" s="518"/>
      <c r="W14" s="520"/>
      <c r="X14" s="418"/>
      <c r="Y14" s="418"/>
      <c r="Z14" s="418"/>
      <c r="AA14" s="418"/>
      <c r="AB14" s="419"/>
      <c r="AC14" s="509">
        <v>10.199999999999999</v>
      </c>
      <c r="AD14" s="510"/>
      <c r="AE14" s="510"/>
      <c r="AF14" s="510"/>
      <c r="AG14" s="511"/>
      <c r="AH14" s="509">
        <v>9.4</v>
      </c>
      <c r="AI14" s="510"/>
      <c r="AJ14" s="510"/>
      <c r="AK14" s="510"/>
      <c r="AL14" s="512"/>
      <c r="AM14" s="486"/>
      <c r="AN14" s="386"/>
      <c r="AO14" s="386"/>
      <c r="AP14" s="386"/>
      <c r="AQ14" s="386"/>
      <c r="AR14" s="386"/>
      <c r="AS14" s="386"/>
      <c r="AT14" s="387"/>
      <c r="AU14" s="487"/>
      <c r="AV14" s="488"/>
      <c r="AW14" s="488"/>
      <c r="AX14" s="488"/>
      <c r="AY14" s="443"/>
      <c r="AZ14" s="444"/>
      <c r="BA14" s="444"/>
      <c r="BB14" s="444"/>
      <c r="BC14" s="444"/>
      <c r="BD14" s="444"/>
      <c r="BE14" s="444"/>
      <c r="BF14" s="444"/>
      <c r="BG14" s="444"/>
      <c r="BH14" s="444"/>
      <c r="BI14" s="444"/>
      <c r="BJ14" s="444"/>
      <c r="BK14" s="444"/>
      <c r="BL14" s="444"/>
      <c r="BM14" s="445"/>
      <c r="BN14" s="429"/>
      <c r="BO14" s="430"/>
      <c r="BP14" s="430"/>
      <c r="BQ14" s="430"/>
      <c r="BR14" s="430"/>
      <c r="BS14" s="430"/>
      <c r="BT14" s="430"/>
      <c r="BU14" s="431"/>
      <c r="BV14" s="429"/>
      <c r="BW14" s="430"/>
      <c r="BX14" s="430"/>
      <c r="BY14" s="430"/>
      <c r="BZ14" s="430"/>
      <c r="CA14" s="430"/>
      <c r="CB14" s="430"/>
      <c r="CC14" s="431"/>
      <c r="CD14" s="466" t="s">
        <v>144</v>
      </c>
      <c r="CE14" s="467"/>
      <c r="CF14" s="467"/>
      <c r="CG14" s="467"/>
      <c r="CH14" s="467"/>
      <c r="CI14" s="467"/>
      <c r="CJ14" s="467"/>
      <c r="CK14" s="467"/>
      <c r="CL14" s="467"/>
      <c r="CM14" s="467"/>
      <c r="CN14" s="467"/>
      <c r="CO14" s="467"/>
      <c r="CP14" s="467"/>
      <c r="CQ14" s="467"/>
      <c r="CR14" s="467"/>
      <c r="CS14" s="468"/>
      <c r="CT14" s="526" t="s">
        <v>128</v>
      </c>
      <c r="CU14" s="527"/>
      <c r="CV14" s="527"/>
      <c r="CW14" s="527"/>
      <c r="CX14" s="527"/>
      <c r="CY14" s="527"/>
      <c r="CZ14" s="527"/>
      <c r="DA14" s="528"/>
      <c r="DB14" s="526">
        <v>10.5</v>
      </c>
      <c r="DC14" s="527"/>
      <c r="DD14" s="527"/>
      <c r="DE14" s="527"/>
      <c r="DF14" s="527"/>
      <c r="DG14" s="527"/>
      <c r="DH14" s="527"/>
      <c r="DI14" s="528"/>
    </row>
    <row r="15" spans="1:119" ht="18.75" customHeight="1" x14ac:dyDescent="0.2">
      <c r="A15" s="172"/>
      <c r="B15" s="538"/>
      <c r="C15" s="539"/>
      <c r="D15" s="539"/>
      <c r="E15" s="539"/>
      <c r="F15" s="539"/>
      <c r="G15" s="539"/>
      <c r="H15" s="539"/>
      <c r="I15" s="539"/>
      <c r="J15" s="539"/>
      <c r="K15" s="540"/>
      <c r="L15" s="181"/>
      <c r="M15" s="513" t="s">
        <v>145</v>
      </c>
      <c r="N15" s="514"/>
      <c r="O15" s="514"/>
      <c r="P15" s="514"/>
      <c r="Q15" s="515"/>
      <c r="R15" s="516">
        <v>6208</v>
      </c>
      <c r="S15" s="517"/>
      <c r="T15" s="517"/>
      <c r="U15" s="517"/>
      <c r="V15" s="518"/>
      <c r="W15" s="519" t="s">
        <v>146</v>
      </c>
      <c r="X15" s="415"/>
      <c r="Y15" s="415"/>
      <c r="Z15" s="415"/>
      <c r="AA15" s="415"/>
      <c r="AB15" s="416"/>
      <c r="AC15" s="382">
        <v>1434</v>
      </c>
      <c r="AD15" s="383"/>
      <c r="AE15" s="383"/>
      <c r="AF15" s="383"/>
      <c r="AG15" s="384"/>
      <c r="AH15" s="382">
        <v>1585</v>
      </c>
      <c r="AI15" s="383"/>
      <c r="AJ15" s="383"/>
      <c r="AK15" s="383"/>
      <c r="AL15" s="442"/>
      <c r="AM15" s="486"/>
      <c r="AN15" s="386"/>
      <c r="AO15" s="386"/>
      <c r="AP15" s="386"/>
      <c r="AQ15" s="386"/>
      <c r="AR15" s="386"/>
      <c r="AS15" s="386"/>
      <c r="AT15" s="387"/>
      <c r="AU15" s="487"/>
      <c r="AV15" s="488"/>
      <c r="AW15" s="488"/>
      <c r="AX15" s="488"/>
      <c r="AY15" s="455" t="s">
        <v>147</v>
      </c>
      <c r="AZ15" s="456"/>
      <c r="BA15" s="456"/>
      <c r="BB15" s="456"/>
      <c r="BC15" s="456"/>
      <c r="BD15" s="456"/>
      <c r="BE15" s="456"/>
      <c r="BF15" s="456"/>
      <c r="BG15" s="456"/>
      <c r="BH15" s="456"/>
      <c r="BI15" s="456"/>
      <c r="BJ15" s="456"/>
      <c r="BK15" s="456"/>
      <c r="BL15" s="456"/>
      <c r="BM15" s="457"/>
      <c r="BN15" s="458">
        <v>692882</v>
      </c>
      <c r="BO15" s="459"/>
      <c r="BP15" s="459"/>
      <c r="BQ15" s="459"/>
      <c r="BR15" s="459"/>
      <c r="BS15" s="459"/>
      <c r="BT15" s="459"/>
      <c r="BU15" s="460"/>
      <c r="BV15" s="458">
        <v>718801</v>
      </c>
      <c r="BW15" s="459"/>
      <c r="BX15" s="459"/>
      <c r="BY15" s="459"/>
      <c r="BZ15" s="459"/>
      <c r="CA15" s="459"/>
      <c r="CB15" s="459"/>
      <c r="CC15" s="460"/>
      <c r="CD15" s="529" t="s">
        <v>148</v>
      </c>
      <c r="CE15" s="530"/>
      <c r="CF15" s="530"/>
      <c r="CG15" s="530"/>
      <c r="CH15" s="530"/>
      <c r="CI15" s="530"/>
      <c r="CJ15" s="530"/>
      <c r="CK15" s="530"/>
      <c r="CL15" s="530"/>
      <c r="CM15" s="530"/>
      <c r="CN15" s="530"/>
      <c r="CO15" s="530"/>
      <c r="CP15" s="530"/>
      <c r="CQ15" s="530"/>
      <c r="CR15" s="530"/>
      <c r="CS15" s="531"/>
      <c r="CT15" s="182"/>
      <c r="CU15" s="183"/>
      <c r="CV15" s="183"/>
      <c r="CW15" s="183"/>
      <c r="CX15" s="183"/>
      <c r="CY15" s="183"/>
      <c r="CZ15" s="183"/>
      <c r="DA15" s="184"/>
      <c r="DB15" s="182"/>
      <c r="DC15" s="183"/>
      <c r="DD15" s="183"/>
      <c r="DE15" s="183"/>
      <c r="DF15" s="183"/>
      <c r="DG15" s="183"/>
      <c r="DH15" s="183"/>
      <c r="DI15" s="184"/>
    </row>
    <row r="16" spans="1:119" ht="18.75" customHeight="1" x14ac:dyDescent="0.2">
      <c r="A16" s="172"/>
      <c r="B16" s="538"/>
      <c r="C16" s="539"/>
      <c r="D16" s="539"/>
      <c r="E16" s="539"/>
      <c r="F16" s="539"/>
      <c r="G16" s="539"/>
      <c r="H16" s="539"/>
      <c r="I16" s="539"/>
      <c r="J16" s="539"/>
      <c r="K16" s="540"/>
      <c r="L16" s="503" t="s">
        <v>149</v>
      </c>
      <c r="M16" s="504"/>
      <c r="N16" s="504"/>
      <c r="O16" s="504"/>
      <c r="P16" s="504"/>
      <c r="Q16" s="505"/>
      <c r="R16" s="506" t="s">
        <v>150</v>
      </c>
      <c r="S16" s="507"/>
      <c r="T16" s="507"/>
      <c r="U16" s="507"/>
      <c r="V16" s="508"/>
      <c r="W16" s="520"/>
      <c r="X16" s="418"/>
      <c r="Y16" s="418"/>
      <c r="Z16" s="418"/>
      <c r="AA16" s="418"/>
      <c r="AB16" s="419"/>
      <c r="AC16" s="509">
        <v>46</v>
      </c>
      <c r="AD16" s="510"/>
      <c r="AE16" s="510"/>
      <c r="AF16" s="510"/>
      <c r="AG16" s="511"/>
      <c r="AH16" s="509">
        <v>47.5</v>
      </c>
      <c r="AI16" s="510"/>
      <c r="AJ16" s="510"/>
      <c r="AK16" s="510"/>
      <c r="AL16" s="512"/>
      <c r="AM16" s="486"/>
      <c r="AN16" s="386"/>
      <c r="AO16" s="386"/>
      <c r="AP16" s="386"/>
      <c r="AQ16" s="386"/>
      <c r="AR16" s="386"/>
      <c r="AS16" s="386"/>
      <c r="AT16" s="387"/>
      <c r="AU16" s="487"/>
      <c r="AV16" s="488"/>
      <c r="AW16" s="488"/>
      <c r="AX16" s="488"/>
      <c r="AY16" s="443" t="s">
        <v>151</v>
      </c>
      <c r="AZ16" s="444"/>
      <c r="BA16" s="444"/>
      <c r="BB16" s="444"/>
      <c r="BC16" s="444"/>
      <c r="BD16" s="444"/>
      <c r="BE16" s="444"/>
      <c r="BF16" s="444"/>
      <c r="BG16" s="444"/>
      <c r="BH16" s="444"/>
      <c r="BI16" s="444"/>
      <c r="BJ16" s="444"/>
      <c r="BK16" s="444"/>
      <c r="BL16" s="444"/>
      <c r="BM16" s="445"/>
      <c r="BN16" s="429">
        <v>2202866</v>
      </c>
      <c r="BO16" s="430"/>
      <c r="BP16" s="430"/>
      <c r="BQ16" s="430"/>
      <c r="BR16" s="430"/>
      <c r="BS16" s="430"/>
      <c r="BT16" s="430"/>
      <c r="BU16" s="431"/>
      <c r="BV16" s="429">
        <v>2041589</v>
      </c>
      <c r="BW16" s="430"/>
      <c r="BX16" s="430"/>
      <c r="BY16" s="430"/>
      <c r="BZ16" s="430"/>
      <c r="CA16" s="430"/>
      <c r="CB16" s="430"/>
      <c r="CC16" s="431"/>
      <c r="CD16" s="185"/>
      <c r="CE16" s="461"/>
      <c r="CF16" s="461"/>
      <c r="CG16" s="461"/>
      <c r="CH16" s="461"/>
      <c r="CI16" s="461"/>
      <c r="CJ16" s="461"/>
      <c r="CK16" s="461"/>
      <c r="CL16" s="461"/>
      <c r="CM16" s="461"/>
      <c r="CN16" s="461"/>
      <c r="CO16" s="461"/>
      <c r="CP16" s="461"/>
      <c r="CQ16" s="461"/>
      <c r="CR16" s="461"/>
      <c r="CS16" s="462"/>
      <c r="CT16" s="426"/>
      <c r="CU16" s="427"/>
      <c r="CV16" s="427"/>
      <c r="CW16" s="427"/>
      <c r="CX16" s="427"/>
      <c r="CY16" s="427"/>
      <c r="CZ16" s="427"/>
      <c r="DA16" s="428"/>
      <c r="DB16" s="426"/>
      <c r="DC16" s="427"/>
      <c r="DD16" s="427"/>
      <c r="DE16" s="427"/>
      <c r="DF16" s="427"/>
      <c r="DG16" s="427"/>
      <c r="DH16" s="427"/>
      <c r="DI16" s="428"/>
    </row>
    <row r="17" spans="1:113" ht="18.75" customHeight="1" thickBot="1" x14ac:dyDescent="0.25">
      <c r="A17" s="172"/>
      <c r="B17" s="541"/>
      <c r="C17" s="542"/>
      <c r="D17" s="542"/>
      <c r="E17" s="542"/>
      <c r="F17" s="542"/>
      <c r="G17" s="542"/>
      <c r="H17" s="542"/>
      <c r="I17" s="542"/>
      <c r="J17" s="542"/>
      <c r="K17" s="543"/>
      <c r="L17" s="186"/>
      <c r="M17" s="522" t="s">
        <v>152</v>
      </c>
      <c r="N17" s="523"/>
      <c r="O17" s="523"/>
      <c r="P17" s="523"/>
      <c r="Q17" s="524"/>
      <c r="R17" s="506" t="s">
        <v>153</v>
      </c>
      <c r="S17" s="507"/>
      <c r="T17" s="507"/>
      <c r="U17" s="507"/>
      <c r="V17" s="508"/>
      <c r="W17" s="519" t="s">
        <v>154</v>
      </c>
      <c r="X17" s="415"/>
      <c r="Y17" s="415"/>
      <c r="Z17" s="415"/>
      <c r="AA17" s="415"/>
      <c r="AB17" s="416"/>
      <c r="AC17" s="382">
        <v>1366</v>
      </c>
      <c r="AD17" s="383"/>
      <c r="AE17" s="383"/>
      <c r="AF17" s="383"/>
      <c r="AG17" s="384"/>
      <c r="AH17" s="382">
        <v>1437</v>
      </c>
      <c r="AI17" s="383"/>
      <c r="AJ17" s="383"/>
      <c r="AK17" s="383"/>
      <c r="AL17" s="442"/>
      <c r="AM17" s="486"/>
      <c r="AN17" s="386"/>
      <c r="AO17" s="386"/>
      <c r="AP17" s="386"/>
      <c r="AQ17" s="386"/>
      <c r="AR17" s="386"/>
      <c r="AS17" s="386"/>
      <c r="AT17" s="387"/>
      <c r="AU17" s="487"/>
      <c r="AV17" s="488"/>
      <c r="AW17" s="488"/>
      <c r="AX17" s="488"/>
      <c r="AY17" s="443" t="s">
        <v>155</v>
      </c>
      <c r="AZ17" s="444"/>
      <c r="BA17" s="444"/>
      <c r="BB17" s="444"/>
      <c r="BC17" s="444"/>
      <c r="BD17" s="444"/>
      <c r="BE17" s="444"/>
      <c r="BF17" s="444"/>
      <c r="BG17" s="444"/>
      <c r="BH17" s="444"/>
      <c r="BI17" s="444"/>
      <c r="BJ17" s="444"/>
      <c r="BK17" s="444"/>
      <c r="BL17" s="444"/>
      <c r="BM17" s="445"/>
      <c r="BN17" s="429">
        <v>862435</v>
      </c>
      <c r="BO17" s="430"/>
      <c r="BP17" s="430"/>
      <c r="BQ17" s="430"/>
      <c r="BR17" s="430"/>
      <c r="BS17" s="430"/>
      <c r="BT17" s="430"/>
      <c r="BU17" s="431"/>
      <c r="BV17" s="429">
        <v>895615</v>
      </c>
      <c r="BW17" s="430"/>
      <c r="BX17" s="430"/>
      <c r="BY17" s="430"/>
      <c r="BZ17" s="430"/>
      <c r="CA17" s="430"/>
      <c r="CB17" s="430"/>
      <c r="CC17" s="431"/>
      <c r="CD17" s="185"/>
      <c r="CE17" s="461"/>
      <c r="CF17" s="461"/>
      <c r="CG17" s="461"/>
      <c r="CH17" s="461"/>
      <c r="CI17" s="461"/>
      <c r="CJ17" s="461"/>
      <c r="CK17" s="461"/>
      <c r="CL17" s="461"/>
      <c r="CM17" s="461"/>
      <c r="CN17" s="461"/>
      <c r="CO17" s="461"/>
      <c r="CP17" s="461"/>
      <c r="CQ17" s="461"/>
      <c r="CR17" s="461"/>
      <c r="CS17" s="462"/>
      <c r="CT17" s="426"/>
      <c r="CU17" s="427"/>
      <c r="CV17" s="427"/>
      <c r="CW17" s="427"/>
      <c r="CX17" s="427"/>
      <c r="CY17" s="427"/>
      <c r="CZ17" s="427"/>
      <c r="DA17" s="428"/>
      <c r="DB17" s="426"/>
      <c r="DC17" s="427"/>
      <c r="DD17" s="427"/>
      <c r="DE17" s="427"/>
      <c r="DF17" s="427"/>
      <c r="DG17" s="427"/>
      <c r="DH17" s="427"/>
      <c r="DI17" s="428"/>
    </row>
    <row r="18" spans="1:113" ht="18.75" customHeight="1" thickBot="1" x14ac:dyDescent="0.25">
      <c r="A18" s="172"/>
      <c r="B18" s="479" t="s">
        <v>156</v>
      </c>
      <c r="C18" s="480"/>
      <c r="D18" s="480"/>
      <c r="E18" s="481"/>
      <c r="F18" s="481"/>
      <c r="G18" s="481"/>
      <c r="H18" s="481"/>
      <c r="I18" s="481"/>
      <c r="J18" s="481"/>
      <c r="K18" s="481"/>
      <c r="L18" s="482">
        <v>37.43</v>
      </c>
      <c r="M18" s="482"/>
      <c r="N18" s="482"/>
      <c r="O18" s="482"/>
      <c r="P18" s="482"/>
      <c r="Q18" s="482"/>
      <c r="R18" s="483"/>
      <c r="S18" s="483"/>
      <c r="T18" s="483"/>
      <c r="U18" s="483"/>
      <c r="V18" s="484"/>
      <c r="W18" s="500"/>
      <c r="X18" s="501"/>
      <c r="Y18" s="501"/>
      <c r="Z18" s="501"/>
      <c r="AA18" s="501"/>
      <c r="AB18" s="525"/>
      <c r="AC18" s="399">
        <v>43.8</v>
      </c>
      <c r="AD18" s="400"/>
      <c r="AE18" s="400"/>
      <c r="AF18" s="400"/>
      <c r="AG18" s="485"/>
      <c r="AH18" s="399">
        <v>43.1</v>
      </c>
      <c r="AI18" s="400"/>
      <c r="AJ18" s="400"/>
      <c r="AK18" s="400"/>
      <c r="AL18" s="401"/>
      <c r="AM18" s="486"/>
      <c r="AN18" s="386"/>
      <c r="AO18" s="386"/>
      <c r="AP18" s="386"/>
      <c r="AQ18" s="386"/>
      <c r="AR18" s="386"/>
      <c r="AS18" s="386"/>
      <c r="AT18" s="387"/>
      <c r="AU18" s="487"/>
      <c r="AV18" s="488"/>
      <c r="AW18" s="488"/>
      <c r="AX18" s="488"/>
      <c r="AY18" s="443" t="s">
        <v>157</v>
      </c>
      <c r="AZ18" s="444"/>
      <c r="BA18" s="444"/>
      <c r="BB18" s="444"/>
      <c r="BC18" s="444"/>
      <c r="BD18" s="444"/>
      <c r="BE18" s="444"/>
      <c r="BF18" s="444"/>
      <c r="BG18" s="444"/>
      <c r="BH18" s="444"/>
      <c r="BI18" s="444"/>
      <c r="BJ18" s="444"/>
      <c r="BK18" s="444"/>
      <c r="BL18" s="444"/>
      <c r="BM18" s="445"/>
      <c r="BN18" s="429">
        <v>1954841</v>
      </c>
      <c r="BO18" s="430"/>
      <c r="BP18" s="430"/>
      <c r="BQ18" s="430"/>
      <c r="BR18" s="430"/>
      <c r="BS18" s="430"/>
      <c r="BT18" s="430"/>
      <c r="BU18" s="431"/>
      <c r="BV18" s="429">
        <v>1917308</v>
      </c>
      <c r="BW18" s="430"/>
      <c r="BX18" s="430"/>
      <c r="BY18" s="430"/>
      <c r="BZ18" s="430"/>
      <c r="CA18" s="430"/>
      <c r="CB18" s="430"/>
      <c r="CC18" s="431"/>
      <c r="CD18" s="185"/>
      <c r="CE18" s="461"/>
      <c r="CF18" s="461"/>
      <c r="CG18" s="461"/>
      <c r="CH18" s="461"/>
      <c r="CI18" s="461"/>
      <c r="CJ18" s="461"/>
      <c r="CK18" s="461"/>
      <c r="CL18" s="461"/>
      <c r="CM18" s="461"/>
      <c r="CN18" s="461"/>
      <c r="CO18" s="461"/>
      <c r="CP18" s="461"/>
      <c r="CQ18" s="461"/>
      <c r="CR18" s="461"/>
      <c r="CS18" s="462"/>
      <c r="CT18" s="426"/>
      <c r="CU18" s="427"/>
      <c r="CV18" s="427"/>
      <c r="CW18" s="427"/>
      <c r="CX18" s="427"/>
      <c r="CY18" s="427"/>
      <c r="CZ18" s="427"/>
      <c r="DA18" s="428"/>
      <c r="DB18" s="426"/>
      <c r="DC18" s="427"/>
      <c r="DD18" s="427"/>
      <c r="DE18" s="427"/>
      <c r="DF18" s="427"/>
      <c r="DG18" s="427"/>
      <c r="DH18" s="427"/>
      <c r="DI18" s="428"/>
    </row>
    <row r="19" spans="1:113" ht="18.75" customHeight="1" thickBot="1" x14ac:dyDescent="0.25">
      <c r="A19" s="172"/>
      <c r="B19" s="479" t="s">
        <v>158</v>
      </c>
      <c r="C19" s="480"/>
      <c r="D19" s="480"/>
      <c r="E19" s="481"/>
      <c r="F19" s="481"/>
      <c r="G19" s="481"/>
      <c r="H19" s="481"/>
      <c r="I19" s="481"/>
      <c r="J19" s="481"/>
      <c r="K19" s="481"/>
      <c r="L19" s="489">
        <v>161</v>
      </c>
      <c r="M19" s="489"/>
      <c r="N19" s="489"/>
      <c r="O19" s="489"/>
      <c r="P19" s="489"/>
      <c r="Q19" s="489"/>
      <c r="R19" s="490"/>
      <c r="S19" s="490"/>
      <c r="T19" s="490"/>
      <c r="U19" s="490"/>
      <c r="V19" s="491"/>
      <c r="W19" s="498"/>
      <c r="X19" s="499"/>
      <c r="Y19" s="499"/>
      <c r="Z19" s="499"/>
      <c r="AA19" s="499"/>
      <c r="AB19" s="499"/>
      <c r="AC19" s="502"/>
      <c r="AD19" s="502"/>
      <c r="AE19" s="502"/>
      <c r="AF19" s="502"/>
      <c r="AG19" s="502"/>
      <c r="AH19" s="502"/>
      <c r="AI19" s="502"/>
      <c r="AJ19" s="502"/>
      <c r="AK19" s="502"/>
      <c r="AL19" s="521"/>
      <c r="AM19" s="486"/>
      <c r="AN19" s="386"/>
      <c r="AO19" s="386"/>
      <c r="AP19" s="386"/>
      <c r="AQ19" s="386"/>
      <c r="AR19" s="386"/>
      <c r="AS19" s="386"/>
      <c r="AT19" s="387"/>
      <c r="AU19" s="487"/>
      <c r="AV19" s="488"/>
      <c r="AW19" s="488"/>
      <c r="AX19" s="488"/>
      <c r="AY19" s="443" t="s">
        <v>159</v>
      </c>
      <c r="AZ19" s="444"/>
      <c r="BA19" s="444"/>
      <c r="BB19" s="444"/>
      <c r="BC19" s="444"/>
      <c r="BD19" s="444"/>
      <c r="BE19" s="444"/>
      <c r="BF19" s="444"/>
      <c r="BG19" s="444"/>
      <c r="BH19" s="444"/>
      <c r="BI19" s="444"/>
      <c r="BJ19" s="444"/>
      <c r="BK19" s="444"/>
      <c r="BL19" s="444"/>
      <c r="BM19" s="445"/>
      <c r="BN19" s="429">
        <v>3237459</v>
      </c>
      <c r="BO19" s="430"/>
      <c r="BP19" s="430"/>
      <c r="BQ19" s="430"/>
      <c r="BR19" s="430"/>
      <c r="BS19" s="430"/>
      <c r="BT19" s="430"/>
      <c r="BU19" s="431"/>
      <c r="BV19" s="429">
        <v>3587265</v>
      </c>
      <c r="BW19" s="430"/>
      <c r="BX19" s="430"/>
      <c r="BY19" s="430"/>
      <c r="BZ19" s="430"/>
      <c r="CA19" s="430"/>
      <c r="CB19" s="430"/>
      <c r="CC19" s="431"/>
      <c r="CD19" s="185"/>
      <c r="CE19" s="461"/>
      <c r="CF19" s="461"/>
      <c r="CG19" s="461"/>
      <c r="CH19" s="461"/>
      <c r="CI19" s="461"/>
      <c r="CJ19" s="461"/>
      <c r="CK19" s="461"/>
      <c r="CL19" s="461"/>
      <c r="CM19" s="461"/>
      <c r="CN19" s="461"/>
      <c r="CO19" s="461"/>
      <c r="CP19" s="461"/>
      <c r="CQ19" s="461"/>
      <c r="CR19" s="461"/>
      <c r="CS19" s="462"/>
      <c r="CT19" s="426"/>
      <c r="CU19" s="427"/>
      <c r="CV19" s="427"/>
      <c r="CW19" s="427"/>
      <c r="CX19" s="427"/>
      <c r="CY19" s="427"/>
      <c r="CZ19" s="427"/>
      <c r="DA19" s="428"/>
      <c r="DB19" s="426"/>
      <c r="DC19" s="427"/>
      <c r="DD19" s="427"/>
      <c r="DE19" s="427"/>
      <c r="DF19" s="427"/>
      <c r="DG19" s="427"/>
      <c r="DH19" s="427"/>
      <c r="DI19" s="428"/>
    </row>
    <row r="20" spans="1:113" ht="18.75" customHeight="1" thickBot="1" x14ac:dyDescent="0.25">
      <c r="A20" s="172"/>
      <c r="B20" s="479" t="s">
        <v>160</v>
      </c>
      <c r="C20" s="480"/>
      <c r="D20" s="480"/>
      <c r="E20" s="481"/>
      <c r="F20" s="481"/>
      <c r="G20" s="481"/>
      <c r="H20" s="481"/>
      <c r="I20" s="481"/>
      <c r="J20" s="481"/>
      <c r="K20" s="481"/>
      <c r="L20" s="489">
        <v>2070</v>
      </c>
      <c r="M20" s="489"/>
      <c r="N20" s="489"/>
      <c r="O20" s="489"/>
      <c r="P20" s="489"/>
      <c r="Q20" s="489"/>
      <c r="R20" s="490"/>
      <c r="S20" s="490"/>
      <c r="T20" s="490"/>
      <c r="U20" s="490"/>
      <c r="V20" s="491"/>
      <c r="W20" s="500"/>
      <c r="X20" s="501"/>
      <c r="Y20" s="501"/>
      <c r="Z20" s="501"/>
      <c r="AA20" s="501"/>
      <c r="AB20" s="501"/>
      <c r="AC20" s="492"/>
      <c r="AD20" s="492"/>
      <c r="AE20" s="492"/>
      <c r="AF20" s="492"/>
      <c r="AG20" s="492"/>
      <c r="AH20" s="492"/>
      <c r="AI20" s="492"/>
      <c r="AJ20" s="492"/>
      <c r="AK20" s="492"/>
      <c r="AL20" s="493"/>
      <c r="AM20" s="494"/>
      <c r="AN20" s="391"/>
      <c r="AO20" s="391"/>
      <c r="AP20" s="391"/>
      <c r="AQ20" s="391"/>
      <c r="AR20" s="391"/>
      <c r="AS20" s="391"/>
      <c r="AT20" s="392"/>
      <c r="AU20" s="495"/>
      <c r="AV20" s="496"/>
      <c r="AW20" s="496"/>
      <c r="AX20" s="497"/>
      <c r="AY20" s="443"/>
      <c r="AZ20" s="444"/>
      <c r="BA20" s="444"/>
      <c r="BB20" s="444"/>
      <c r="BC20" s="444"/>
      <c r="BD20" s="444"/>
      <c r="BE20" s="444"/>
      <c r="BF20" s="444"/>
      <c r="BG20" s="444"/>
      <c r="BH20" s="444"/>
      <c r="BI20" s="444"/>
      <c r="BJ20" s="444"/>
      <c r="BK20" s="444"/>
      <c r="BL20" s="444"/>
      <c r="BM20" s="445"/>
      <c r="BN20" s="429"/>
      <c r="BO20" s="430"/>
      <c r="BP20" s="430"/>
      <c r="BQ20" s="430"/>
      <c r="BR20" s="430"/>
      <c r="BS20" s="430"/>
      <c r="BT20" s="430"/>
      <c r="BU20" s="431"/>
      <c r="BV20" s="429"/>
      <c r="BW20" s="430"/>
      <c r="BX20" s="430"/>
      <c r="BY20" s="430"/>
      <c r="BZ20" s="430"/>
      <c r="CA20" s="430"/>
      <c r="CB20" s="430"/>
      <c r="CC20" s="431"/>
      <c r="CD20" s="185"/>
      <c r="CE20" s="461"/>
      <c r="CF20" s="461"/>
      <c r="CG20" s="461"/>
      <c r="CH20" s="461"/>
      <c r="CI20" s="461"/>
      <c r="CJ20" s="461"/>
      <c r="CK20" s="461"/>
      <c r="CL20" s="461"/>
      <c r="CM20" s="461"/>
      <c r="CN20" s="461"/>
      <c r="CO20" s="461"/>
      <c r="CP20" s="461"/>
      <c r="CQ20" s="461"/>
      <c r="CR20" s="461"/>
      <c r="CS20" s="462"/>
      <c r="CT20" s="426"/>
      <c r="CU20" s="427"/>
      <c r="CV20" s="427"/>
      <c r="CW20" s="427"/>
      <c r="CX20" s="427"/>
      <c r="CY20" s="427"/>
      <c r="CZ20" s="427"/>
      <c r="DA20" s="428"/>
      <c r="DB20" s="426"/>
      <c r="DC20" s="427"/>
      <c r="DD20" s="427"/>
      <c r="DE20" s="427"/>
      <c r="DF20" s="427"/>
      <c r="DG20" s="427"/>
      <c r="DH20" s="427"/>
      <c r="DI20" s="428"/>
    </row>
    <row r="21" spans="1:113" ht="18.75" customHeight="1" thickBot="1" x14ac:dyDescent="0.25">
      <c r="A21" s="172"/>
      <c r="B21" s="476" t="s">
        <v>161</v>
      </c>
      <c r="C21" s="477"/>
      <c r="D21" s="477"/>
      <c r="E21" s="477"/>
      <c r="F21" s="477"/>
      <c r="G21" s="477"/>
      <c r="H21" s="477"/>
      <c r="I21" s="477"/>
      <c r="J21" s="477"/>
      <c r="K21" s="477"/>
      <c r="L21" s="477"/>
      <c r="M21" s="477"/>
      <c r="N21" s="477"/>
      <c r="O21" s="477"/>
      <c r="P21" s="477"/>
      <c r="Q21" s="477"/>
      <c r="R21" s="477"/>
      <c r="S21" s="477"/>
      <c r="T21" s="477"/>
      <c r="U21" s="477"/>
      <c r="V21" s="477"/>
      <c r="W21" s="477"/>
      <c r="X21" s="477"/>
      <c r="Y21" s="477"/>
      <c r="Z21" s="477"/>
      <c r="AA21" s="477"/>
      <c r="AB21" s="477"/>
      <c r="AC21" s="477"/>
      <c r="AD21" s="477"/>
      <c r="AE21" s="477"/>
      <c r="AF21" s="477"/>
      <c r="AG21" s="477"/>
      <c r="AH21" s="477"/>
      <c r="AI21" s="477"/>
      <c r="AJ21" s="477"/>
      <c r="AK21" s="477"/>
      <c r="AL21" s="477"/>
      <c r="AM21" s="477"/>
      <c r="AN21" s="477"/>
      <c r="AO21" s="477"/>
      <c r="AP21" s="477"/>
      <c r="AQ21" s="477"/>
      <c r="AR21" s="477"/>
      <c r="AS21" s="477"/>
      <c r="AT21" s="477"/>
      <c r="AU21" s="477"/>
      <c r="AV21" s="477"/>
      <c r="AW21" s="477"/>
      <c r="AX21" s="478"/>
      <c r="AY21" s="402"/>
      <c r="AZ21" s="403"/>
      <c r="BA21" s="403"/>
      <c r="BB21" s="403"/>
      <c r="BC21" s="403"/>
      <c r="BD21" s="403"/>
      <c r="BE21" s="403"/>
      <c r="BF21" s="403"/>
      <c r="BG21" s="403"/>
      <c r="BH21" s="403"/>
      <c r="BI21" s="403"/>
      <c r="BJ21" s="403"/>
      <c r="BK21" s="403"/>
      <c r="BL21" s="403"/>
      <c r="BM21" s="404"/>
      <c r="BN21" s="463"/>
      <c r="BO21" s="464"/>
      <c r="BP21" s="464"/>
      <c r="BQ21" s="464"/>
      <c r="BR21" s="464"/>
      <c r="BS21" s="464"/>
      <c r="BT21" s="464"/>
      <c r="BU21" s="465"/>
      <c r="BV21" s="463"/>
      <c r="BW21" s="464"/>
      <c r="BX21" s="464"/>
      <c r="BY21" s="464"/>
      <c r="BZ21" s="464"/>
      <c r="CA21" s="464"/>
      <c r="CB21" s="464"/>
      <c r="CC21" s="465"/>
      <c r="CD21" s="185"/>
      <c r="CE21" s="461"/>
      <c r="CF21" s="461"/>
      <c r="CG21" s="461"/>
      <c r="CH21" s="461"/>
      <c r="CI21" s="461"/>
      <c r="CJ21" s="461"/>
      <c r="CK21" s="461"/>
      <c r="CL21" s="461"/>
      <c r="CM21" s="461"/>
      <c r="CN21" s="461"/>
      <c r="CO21" s="461"/>
      <c r="CP21" s="461"/>
      <c r="CQ21" s="461"/>
      <c r="CR21" s="461"/>
      <c r="CS21" s="462"/>
      <c r="CT21" s="426"/>
      <c r="CU21" s="427"/>
      <c r="CV21" s="427"/>
      <c r="CW21" s="427"/>
      <c r="CX21" s="427"/>
      <c r="CY21" s="427"/>
      <c r="CZ21" s="427"/>
      <c r="DA21" s="428"/>
      <c r="DB21" s="426"/>
      <c r="DC21" s="427"/>
      <c r="DD21" s="427"/>
      <c r="DE21" s="427"/>
      <c r="DF21" s="427"/>
      <c r="DG21" s="427"/>
      <c r="DH21" s="427"/>
      <c r="DI21" s="428"/>
    </row>
    <row r="22" spans="1:113" ht="18.75" customHeight="1" x14ac:dyDescent="0.2">
      <c r="A22" s="172"/>
      <c r="B22" s="405" t="s">
        <v>162</v>
      </c>
      <c r="C22" s="406"/>
      <c r="D22" s="407"/>
      <c r="E22" s="414" t="s">
        <v>1</v>
      </c>
      <c r="F22" s="415"/>
      <c r="G22" s="415"/>
      <c r="H22" s="415"/>
      <c r="I22" s="415"/>
      <c r="J22" s="415"/>
      <c r="K22" s="416"/>
      <c r="L22" s="414" t="s">
        <v>163</v>
      </c>
      <c r="M22" s="415"/>
      <c r="N22" s="415"/>
      <c r="O22" s="415"/>
      <c r="P22" s="416"/>
      <c r="Q22" s="420" t="s">
        <v>164</v>
      </c>
      <c r="R22" s="421"/>
      <c r="S22" s="421"/>
      <c r="T22" s="421"/>
      <c r="U22" s="421"/>
      <c r="V22" s="422"/>
      <c r="W22" s="471" t="s">
        <v>165</v>
      </c>
      <c r="X22" s="406"/>
      <c r="Y22" s="407"/>
      <c r="Z22" s="414" t="s">
        <v>1</v>
      </c>
      <c r="AA22" s="415"/>
      <c r="AB22" s="415"/>
      <c r="AC22" s="415"/>
      <c r="AD22" s="415"/>
      <c r="AE22" s="415"/>
      <c r="AF22" s="415"/>
      <c r="AG22" s="416"/>
      <c r="AH22" s="432" t="s">
        <v>166</v>
      </c>
      <c r="AI22" s="415"/>
      <c r="AJ22" s="415"/>
      <c r="AK22" s="415"/>
      <c r="AL22" s="416"/>
      <c r="AM22" s="432" t="s">
        <v>167</v>
      </c>
      <c r="AN22" s="433"/>
      <c r="AO22" s="433"/>
      <c r="AP22" s="433"/>
      <c r="AQ22" s="433"/>
      <c r="AR22" s="434"/>
      <c r="AS22" s="420" t="s">
        <v>164</v>
      </c>
      <c r="AT22" s="421"/>
      <c r="AU22" s="421"/>
      <c r="AV22" s="421"/>
      <c r="AW22" s="421"/>
      <c r="AX22" s="438"/>
      <c r="AY22" s="455" t="s">
        <v>168</v>
      </c>
      <c r="AZ22" s="456"/>
      <c r="BA22" s="456"/>
      <c r="BB22" s="456"/>
      <c r="BC22" s="456"/>
      <c r="BD22" s="456"/>
      <c r="BE22" s="456"/>
      <c r="BF22" s="456"/>
      <c r="BG22" s="456"/>
      <c r="BH22" s="456"/>
      <c r="BI22" s="456"/>
      <c r="BJ22" s="456"/>
      <c r="BK22" s="456"/>
      <c r="BL22" s="456"/>
      <c r="BM22" s="457"/>
      <c r="BN22" s="458">
        <v>3179172</v>
      </c>
      <c r="BO22" s="459"/>
      <c r="BP22" s="459"/>
      <c r="BQ22" s="459"/>
      <c r="BR22" s="459"/>
      <c r="BS22" s="459"/>
      <c r="BT22" s="459"/>
      <c r="BU22" s="460"/>
      <c r="BV22" s="458">
        <v>3228372</v>
      </c>
      <c r="BW22" s="459"/>
      <c r="BX22" s="459"/>
      <c r="BY22" s="459"/>
      <c r="BZ22" s="459"/>
      <c r="CA22" s="459"/>
      <c r="CB22" s="459"/>
      <c r="CC22" s="460"/>
      <c r="CD22" s="185"/>
      <c r="CE22" s="461"/>
      <c r="CF22" s="461"/>
      <c r="CG22" s="461"/>
      <c r="CH22" s="461"/>
      <c r="CI22" s="461"/>
      <c r="CJ22" s="461"/>
      <c r="CK22" s="461"/>
      <c r="CL22" s="461"/>
      <c r="CM22" s="461"/>
      <c r="CN22" s="461"/>
      <c r="CO22" s="461"/>
      <c r="CP22" s="461"/>
      <c r="CQ22" s="461"/>
      <c r="CR22" s="461"/>
      <c r="CS22" s="462"/>
      <c r="CT22" s="426"/>
      <c r="CU22" s="427"/>
      <c r="CV22" s="427"/>
      <c r="CW22" s="427"/>
      <c r="CX22" s="427"/>
      <c r="CY22" s="427"/>
      <c r="CZ22" s="427"/>
      <c r="DA22" s="428"/>
      <c r="DB22" s="426"/>
      <c r="DC22" s="427"/>
      <c r="DD22" s="427"/>
      <c r="DE22" s="427"/>
      <c r="DF22" s="427"/>
      <c r="DG22" s="427"/>
      <c r="DH22" s="427"/>
      <c r="DI22" s="428"/>
    </row>
    <row r="23" spans="1:113" ht="18.75" customHeight="1" x14ac:dyDescent="0.2">
      <c r="A23" s="172"/>
      <c r="B23" s="408"/>
      <c r="C23" s="409"/>
      <c r="D23" s="410"/>
      <c r="E23" s="417"/>
      <c r="F23" s="418"/>
      <c r="G23" s="418"/>
      <c r="H23" s="418"/>
      <c r="I23" s="418"/>
      <c r="J23" s="418"/>
      <c r="K23" s="419"/>
      <c r="L23" s="417"/>
      <c r="M23" s="418"/>
      <c r="N23" s="418"/>
      <c r="O23" s="418"/>
      <c r="P23" s="419"/>
      <c r="Q23" s="423"/>
      <c r="R23" s="424"/>
      <c r="S23" s="424"/>
      <c r="T23" s="424"/>
      <c r="U23" s="424"/>
      <c r="V23" s="425"/>
      <c r="W23" s="472"/>
      <c r="X23" s="409"/>
      <c r="Y23" s="410"/>
      <c r="Z23" s="417"/>
      <c r="AA23" s="418"/>
      <c r="AB23" s="418"/>
      <c r="AC23" s="418"/>
      <c r="AD23" s="418"/>
      <c r="AE23" s="418"/>
      <c r="AF23" s="418"/>
      <c r="AG23" s="419"/>
      <c r="AH23" s="417"/>
      <c r="AI23" s="418"/>
      <c r="AJ23" s="418"/>
      <c r="AK23" s="418"/>
      <c r="AL23" s="419"/>
      <c r="AM23" s="435"/>
      <c r="AN23" s="436"/>
      <c r="AO23" s="436"/>
      <c r="AP23" s="436"/>
      <c r="AQ23" s="436"/>
      <c r="AR23" s="437"/>
      <c r="AS23" s="423"/>
      <c r="AT23" s="424"/>
      <c r="AU23" s="424"/>
      <c r="AV23" s="424"/>
      <c r="AW23" s="424"/>
      <c r="AX23" s="439"/>
      <c r="AY23" s="443" t="s">
        <v>169</v>
      </c>
      <c r="AZ23" s="444"/>
      <c r="BA23" s="444"/>
      <c r="BB23" s="444"/>
      <c r="BC23" s="444"/>
      <c r="BD23" s="444"/>
      <c r="BE23" s="444"/>
      <c r="BF23" s="444"/>
      <c r="BG23" s="444"/>
      <c r="BH23" s="444"/>
      <c r="BI23" s="444"/>
      <c r="BJ23" s="444"/>
      <c r="BK23" s="444"/>
      <c r="BL23" s="444"/>
      <c r="BM23" s="445"/>
      <c r="BN23" s="429">
        <v>2984762</v>
      </c>
      <c r="BO23" s="430"/>
      <c r="BP23" s="430"/>
      <c r="BQ23" s="430"/>
      <c r="BR23" s="430"/>
      <c r="BS23" s="430"/>
      <c r="BT23" s="430"/>
      <c r="BU23" s="431"/>
      <c r="BV23" s="429">
        <v>3054058</v>
      </c>
      <c r="BW23" s="430"/>
      <c r="BX23" s="430"/>
      <c r="BY23" s="430"/>
      <c r="BZ23" s="430"/>
      <c r="CA23" s="430"/>
      <c r="CB23" s="430"/>
      <c r="CC23" s="431"/>
      <c r="CD23" s="185"/>
      <c r="CE23" s="461"/>
      <c r="CF23" s="461"/>
      <c r="CG23" s="461"/>
      <c r="CH23" s="461"/>
      <c r="CI23" s="461"/>
      <c r="CJ23" s="461"/>
      <c r="CK23" s="461"/>
      <c r="CL23" s="461"/>
      <c r="CM23" s="461"/>
      <c r="CN23" s="461"/>
      <c r="CO23" s="461"/>
      <c r="CP23" s="461"/>
      <c r="CQ23" s="461"/>
      <c r="CR23" s="461"/>
      <c r="CS23" s="462"/>
      <c r="CT23" s="426"/>
      <c r="CU23" s="427"/>
      <c r="CV23" s="427"/>
      <c r="CW23" s="427"/>
      <c r="CX23" s="427"/>
      <c r="CY23" s="427"/>
      <c r="CZ23" s="427"/>
      <c r="DA23" s="428"/>
      <c r="DB23" s="426"/>
      <c r="DC23" s="427"/>
      <c r="DD23" s="427"/>
      <c r="DE23" s="427"/>
      <c r="DF23" s="427"/>
      <c r="DG23" s="427"/>
      <c r="DH23" s="427"/>
      <c r="DI23" s="428"/>
    </row>
    <row r="24" spans="1:113" ht="18.75" customHeight="1" thickBot="1" x14ac:dyDescent="0.25">
      <c r="A24" s="172"/>
      <c r="B24" s="408"/>
      <c r="C24" s="409"/>
      <c r="D24" s="410"/>
      <c r="E24" s="385" t="s">
        <v>170</v>
      </c>
      <c r="F24" s="386"/>
      <c r="G24" s="386"/>
      <c r="H24" s="386"/>
      <c r="I24" s="386"/>
      <c r="J24" s="386"/>
      <c r="K24" s="387"/>
      <c r="L24" s="382">
        <v>1</v>
      </c>
      <c r="M24" s="383"/>
      <c r="N24" s="383"/>
      <c r="O24" s="383"/>
      <c r="P24" s="384"/>
      <c r="Q24" s="382">
        <v>7580</v>
      </c>
      <c r="R24" s="383"/>
      <c r="S24" s="383"/>
      <c r="T24" s="383"/>
      <c r="U24" s="383"/>
      <c r="V24" s="384"/>
      <c r="W24" s="472"/>
      <c r="X24" s="409"/>
      <c r="Y24" s="410"/>
      <c r="Z24" s="385" t="s">
        <v>171</v>
      </c>
      <c r="AA24" s="386"/>
      <c r="AB24" s="386"/>
      <c r="AC24" s="386"/>
      <c r="AD24" s="386"/>
      <c r="AE24" s="386"/>
      <c r="AF24" s="386"/>
      <c r="AG24" s="387"/>
      <c r="AH24" s="382">
        <v>55</v>
      </c>
      <c r="AI24" s="383"/>
      <c r="AJ24" s="383"/>
      <c r="AK24" s="383"/>
      <c r="AL24" s="384"/>
      <c r="AM24" s="382">
        <v>159775</v>
      </c>
      <c r="AN24" s="383"/>
      <c r="AO24" s="383"/>
      <c r="AP24" s="383"/>
      <c r="AQ24" s="383"/>
      <c r="AR24" s="384"/>
      <c r="AS24" s="382">
        <v>2905</v>
      </c>
      <c r="AT24" s="383"/>
      <c r="AU24" s="383"/>
      <c r="AV24" s="383"/>
      <c r="AW24" s="383"/>
      <c r="AX24" s="442"/>
      <c r="AY24" s="402" t="s">
        <v>172</v>
      </c>
      <c r="AZ24" s="403"/>
      <c r="BA24" s="403"/>
      <c r="BB24" s="403"/>
      <c r="BC24" s="403"/>
      <c r="BD24" s="403"/>
      <c r="BE24" s="403"/>
      <c r="BF24" s="403"/>
      <c r="BG24" s="403"/>
      <c r="BH24" s="403"/>
      <c r="BI24" s="403"/>
      <c r="BJ24" s="403"/>
      <c r="BK24" s="403"/>
      <c r="BL24" s="403"/>
      <c r="BM24" s="404"/>
      <c r="BN24" s="429">
        <v>1693823</v>
      </c>
      <c r="BO24" s="430"/>
      <c r="BP24" s="430"/>
      <c r="BQ24" s="430"/>
      <c r="BR24" s="430"/>
      <c r="BS24" s="430"/>
      <c r="BT24" s="430"/>
      <c r="BU24" s="431"/>
      <c r="BV24" s="429">
        <v>1678501</v>
      </c>
      <c r="BW24" s="430"/>
      <c r="BX24" s="430"/>
      <c r="BY24" s="430"/>
      <c r="BZ24" s="430"/>
      <c r="CA24" s="430"/>
      <c r="CB24" s="430"/>
      <c r="CC24" s="431"/>
      <c r="CD24" s="185"/>
      <c r="CE24" s="461"/>
      <c r="CF24" s="461"/>
      <c r="CG24" s="461"/>
      <c r="CH24" s="461"/>
      <c r="CI24" s="461"/>
      <c r="CJ24" s="461"/>
      <c r="CK24" s="461"/>
      <c r="CL24" s="461"/>
      <c r="CM24" s="461"/>
      <c r="CN24" s="461"/>
      <c r="CO24" s="461"/>
      <c r="CP24" s="461"/>
      <c r="CQ24" s="461"/>
      <c r="CR24" s="461"/>
      <c r="CS24" s="462"/>
      <c r="CT24" s="426"/>
      <c r="CU24" s="427"/>
      <c r="CV24" s="427"/>
      <c r="CW24" s="427"/>
      <c r="CX24" s="427"/>
      <c r="CY24" s="427"/>
      <c r="CZ24" s="427"/>
      <c r="DA24" s="428"/>
      <c r="DB24" s="426"/>
      <c r="DC24" s="427"/>
      <c r="DD24" s="427"/>
      <c r="DE24" s="427"/>
      <c r="DF24" s="427"/>
      <c r="DG24" s="427"/>
      <c r="DH24" s="427"/>
      <c r="DI24" s="428"/>
    </row>
    <row r="25" spans="1:113" ht="18.75" customHeight="1" x14ac:dyDescent="0.2">
      <c r="A25" s="172"/>
      <c r="B25" s="408"/>
      <c r="C25" s="409"/>
      <c r="D25" s="410"/>
      <c r="E25" s="385" t="s">
        <v>173</v>
      </c>
      <c r="F25" s="386"/>
      <c r="G25" s="386"/>
      <c r="H25" s="386"/>
      <c r="I25" s="386"/>
      <c r="J25" s="386"/>
      <c r="K25" s="387"/>
      <c r="L25" s="382">
        <v>1</v>
      </c>
      <c r="M25" s="383"/>
      <c r="N25" s="383"/>
      <c r="O25" s="383"/>
      <c r="P25" s="384"/>
      <c r="Q25" s="382">
        <v>6070</v>
      </c>
      <c r="R25" s="383"/>
      <c r="S25" s="383"/>
      <c r="T25" s="383"/>
      <c r="U25" s="383"/>
      <c r="V25" s="384"/>
      <c r="W25" s="472"/>
      <c r="X25" s="409"/>
      <c r="Y25" s="410"/>
      <c r="Z25" s="385" t="s">
        <v>174</v>
      </c>
      <c r="AA25" s="386"/>
      <c r="AB25" s="386"/>
      <c r="AC25" s="386"/>
      <c r="AD25" s="386"/>
      <c r="AE25" s="386"/>
      <c r="AF25" s="386"/>
      <c r="AG25" s="387"/>
      <c r="AH25" s="382" t="s">
        <v>127</v>
      </c>
      <c r="AI25" s="383"/>
      <c r="AJ25" s="383"/>
      <c r="AK25" s="383"/>
      <c r="AL25" s="384"/>
      <c r="AM25" s="382" t="s">
        <v>127</v>
      </c>
      <c r="AN25" s="383"/>
      <c r="AO25" s="383"/>
      <c r="AP25" s="383"/>
      <c r="AQ25" s="383"/>
      <c r="AR25" s="384"/>
      <c r="AS25" s="382" t="s">
        <v>175</v>
      </c>
      <c r="AT25" s="383"/>
      <c r="AU25" s="383"/>
      <c r="AV25" s="383"/>
      <c r="AW25" s="383"/>
      <c r="AX25" s="442"/>
      <c r="AY25" s="455" t="s">
        <v>176</v>
      </c>
      <c r="AZ25" s="456"/>
      <c r="BA25" s="456"/>
      <c r="BB25" s="456"/>
      <c r="BC25" s="456"/>
      <c r="BD25" s="456"/>
      <c r="BE25" s="456"/>
      <c r="BF25" s="456"/>
      <c r="BG25" s="456"/>
      <c r="BH25" s="456"/>
      <c r="BI25" s="456"/>
      <c r="BJ25" s="456"/>
      <c r="BK25" s="456"/>
      <c r="BL25" s="456"/>
      <c r="BM25" s="457"/>
      <c r="BN25" s="458">
        <v>7164</v>
      </c>
      <c r="BO25" s="459"/>
      <c r="BP25" s="459"/>
      <c r="BQ25" s="459"/>
      <c r="BR25" s="459"/>
      <c r="BS25" s="459"/>
      <c r="BT25" s="459"/>
      <c r="BU25" s="460"/>
      <c r="BV25" s="458">
        <v>10811</v>
      </c>
      <c r="BW25" s="459"/>
      <c r="BX25" s="459"/>
      <c r="BY25" s="459"/>
      <c r="BZ25" s="459"/>
      <c r="CA25" s="459"/>
      <c r="CB25" s="459"/>
      <c r="CC25" s="460"/>
      <c r="CD25" s="185"/>
      <c r="CE25" s="461"/>
      <c r="CF25" s="461"/>
      <c r="CG25" s="461"/>
      <c r="CH25" s="461"/>
      <c r="CI25" s="461"/>
      <c r="CJ25" s="461"/>
      <c r="CK25" s="461"/>
      <c r="CL25" s="461"/>
      <c r="CM25" s="461"/>
      <c r="CN25" s="461"/>
      <c r="CO25" s="461"/>
      <c r="CP25" s="461"/>
      <c r="CQ25" s="461"/>
      <c r="CR25" s="461"/>
      <c r="CS25" s="462"/>
      <c r="CT25" s="426"/>
      <c r="CU25" s="427"/>
      <c r="CV25" s="427"/>
      <c r="CW25" s="427"/>
      <c r="CX25" s="427"/>
      <c r="CY25" s="427"/>
      <c r="CZ25" s="427"/>
      <c r="DA25" s="428"/>
      <c r="DB25" s="426"/>
      <c r="DC25" s="427"/>
      <c r="DD25" s="427"/>
      <c r="DE25" s="427"/>
      <c r="DF25" s="427"/>
      <c r="DG25" s="427"/>
      <c r="DH25" s="427"/>
      <c r="DI25" s="428"/>
    </row>
    <row r="26" spans="1:113" ht="18.75" customHeight="1" x14ac:dyDescent="0.2">
      <c r="A26" s="172"/>
      <c r="B26" s="408"/>
      <c r="C26" s="409"/>
      <c r="D26" s="410"/>
      <c r="E26" s="385" t="s">
        <v>177</v>
      </c>
      <c r="F26" s="386"/>
      <c r="G26" s="386"/>
      <c r="H26" s="386"/>
      <c r="I26" s="386"/>
      <c r="J26" s="386"/>
      <c r="K26" s="387"/>
      <c r="L26" s="382">
        <v>1</v>
      </c>
      <c r="M26" s="383"/>
      <c r="N26" s="383"/>
      <c r="O26" s="383"/>
      <c r="P26" s="384"/>
      <c r="Q26" s="382">
        <v>5680</v>
      </c>
      <c r="R26" s="383"/>
      <c r="S26" s="383"/>
      <c r="T26" s="383"/>
      <c r="U26" s="383"/>
      <c r="V26" s="384"/>
      <c r="W26" s="472"/>
      <c r="X26" s="409"/>
      <c r="Y26" s="410"/>
      <c r="Z26" s="385" t="s">
        <v>178</v>
      </c>
      <c r="AA26" s="440"/>
      <c r="AB26" s="440"/>
      <c r="AC26" s="440"/>
      <c r="AD26" s="440"/>
      <c r="AE26" s="440"/>
      <c r="AF26" s="440"/>
      <c r="AG26" s="441"/>
      <c r="AH26" s="382" t="s">
        <v>127</v>
      </c>
      <c r="AI26" s="383"/>
      <c r="AJ26" s="383"/>
      <c r="AK26" s="383"/>
      <c r="AL26" s="384"/>
      <c r="AM26" s="382" t="s">
        <v>175</v>
      </c>
      <c r="AN26" s="383"/>
      <c r="AO26" s="383"/>
      <c r="AP26" s="383"/>
      <c r="AQ26" s="383"/>
      <c r="AR26" s="384"/>
      <c r="AS26" s="382" t="s">
        <v>127</v>
      </c>
      <c r="AT26" s="383"/>
      <c r="AU26" s="383"/>
      <c r="AV26" s="383"/>
      <c r="AW26" s="383"/>
      <c r="AX26" s="442"/>
      <c r="AY26" s="469" t="s">
        <v>179</v>
      </c>
      <c r="AZ26" s="389"/>
      <c r="BA26" s="389"/>
      <c r="BB26" s="389"/>
      <c r="BC26" s="389"/>
      <c r="BD26" s="389"/>
      <c r="BE26" s="389"/>
      <c r="BF26" s="389"/>
      <c r="BG26" s="389"/>
      <c r="BH26" s="389"/>
      <c r="BI26" s="389"/>
      <c r="BJ26" s="389"/>
      <c r="BK26" s="389"/>
      <c r="BL26" s="389"/>
      <c r="BM26" s="470"/>
      <c r="BN26" s="429" t="s">
        <v>127</v>
      </c>
      <c r="BO26" s="430"/>
      <c r="BP26" s="430"/>
      <c r="BQ26" s="430"/>
      <c r="BR26" s="430"/>
      <c r="BS26" s="430"/>
      <c r="BT26" s="430"/>
      <c r="BU26" s="431"/>
      <c r="BV26" s="429" t="s">
        <v>175</v>
      </c>
      <c r="BW26" s="430"/>
      <c r="BX26" s="430"/>
      <c r="BY26" s="430"/>
      <c r="BZ26" s="430"/>
      <c r="CA26" s="430"/>
      <c r="CB26" s="430"/>
      <c r="CC26" s="431"/>
      <c r="CD26" s="185"/>
      <c r="CE26" s="461"/>
      <c r="CF26" s="461"/>
      <c r="CG26" s="461"/>
      <c r="CH26" s="461"/>
      <c r="CI26" s="461"/>
      <c r="CJ26" s="461"/>
      <c r="CK26" s="461"/>
      <c r="CL26" s="461"/>
      <c r="CM26" s="461"/>
      <c r="CN26" s="461"/>
      <c r="CO26" s="461"/>
      <c r="CP26" s="461"/>
      <c r="CQ26" s="461"/>
      <c r="CR26" s="461"/>
      <c r="CS26" s="462"/>
      <c r="CT26" s="426"/>
      <c r="CU26" s="427"/>
      <c r="CV26" s="427"/>
      <c r="CW26" s="427"/>
      <c r="CX26" s="427"/>
      <c r="CY26" s="427"/>
      <c r="CZ26" s="427"/>
      <c r="DA26" s="428"/>
      <c r="DB26" s="426"/>
      <c r="DC26" s="427"/>
      <c r="DD26" s="427"/>
      <c r="DE26" s="427"/>
      <c r="DF26" s="427"/>
      <c r="DG26" s="427"/>
      <c r="DH26" s="427"/>
      <c r="DI26" s="428"/>
    </row>
    <row r="27" spans="1:113" ht="18.75" customHeight="1" thickBot="1" x14ac:dyDescent="0.25">
      <c r="A27" s="172"/>
      <c r="B27" s="408"/>
      <c r="C27" s="409"/>
      <c r="D27" s="410"/>
      <c r="E27" s="385" t="s">
        <v>180</v>
      </c>
      <c r="F27" s="386"/>
      <c r="G27" s="386"/>
      <c r="H27" s="386"/>
      <c r="I27" s="386"/>
      <c r="J27" s="386"/>
      <c r="K27" s="387"/>
      <c r="L27" s="382">
        <v>1</v>
      </c>
      <c r="M27" s="383"/>
      <c r="N27" s="383"/>
      <c r="O27" s="383"/>
      <c r="P27" s="384"/>
      <c r="Q27" s="382">
        <v>3040</v>
      </c>
      <c r="R27" s="383"/>
      <c r="S27" s="383"/>
      <c r="T27" s="383"/>
      <c r="U27" s="383"/>
      <c r="V27" s="384"/>
      <c r="W27" s="472"/>
      <c r="X27" s="409"/>
      <c r="Y27" s="410"/>
      <c r="Z27" s="385" t="s">
        <v>181</v>
      </c>
      <c r="AA27" s="386"/>
      <c r="AB27" s="386"/>
      <c r="AC27" s="386"/>
      <c r="AD27" s="386"/>
      <c r="AE27" s="386"/>
      <c r="AF27" s="386"/>
      <c r="AG27" s="387"/>
      <c r="AH27" s="382">
        <v>7</v>
      </c>
      <c r="AI27" s="383"/>
      <c r="AJ27" s="383"/>
      <c r="AK27" s="383"/>
      <c r="AL27" s="384"/>
      <c r="AM27" s="382">
        <v>15603</v>
      </c>
      <c r="AN27" s="383"/>
      <c r="AO27" s="383"/>
      <c r="AP27" s="383"/>
      <c r="AQ27" s="383"/>
      <c r="AR27" s="384"/>
      <c r="AS27" s="382">
        <v>2229</v>
      </c>
      <c r="AT27" s="383"/>
      <c r="AU27" s="383"/>
      <c r="AV27" s="383"/>
      <c r="AW27" s="383"/>
      <c r="AX27" s="442"/>
      <c r="AY27" s="466" t="s">
        <v>182</v>
      </c>
      <c r="AZ27" s="467"/>
      <c r="BA27" s="467"/>
      <c r="BB27" s="467"/>
      <c r="BC27" s="467"/>
      <c r="BD27" s="467"/>
      <c r="BE27" s="467"/>
      <c r="BF27" s="467"/>
      <c r="BG27" s="467"/>
      <c r="BH27" s="467"/>
      <c r="BI27" s="467"/>
      <c r="BJ27" s="467"/>
      <c r="BK27" s="467"/>
      <c r="BL27" s="467"/>
      <c r="BM27" s="468"/>
      <c r="BN27" s="463">
        <v>120000</v>
      </c>
      <c r="BO27" s="464"/>
      <c r="BP27" s="464"/>
      <c r="BQ27" s="464"/>
      <c r="BR27" s="464"/>
      <c r="BS27" s="464"/>
      <c r="BT27" s="464"/>
      <c r="BU27" s="465"/>
      <c r="BV27" s="463">
        <v>120000</v>
      </c>
      <c r="BW27" s="464"/>
      <c r="BX27" s="464"/>
      <c r="BY27" s="464"/>
      <c r="BZ27" s="464"/>
      <c r="CA27" s="464"/>
      <c r="CB27" s="464"/>
      <c r="CC27" s="465"/>
      <c r="CD27" s="187"/>
      <c r="CE27" s="461"/>
      <c r="CF27" s="461"/>
      <c r="CG27" s="461"/>
      <c r="CH27" s="461"/>
      <c r="CI27" s="461"/>
      <c r="CJ27" s="461"/>
      <c r="CK27" s="461"/>
      <c r="CL27" s="461"/>
      <c r="CM27" s="461"/>
      <c r="CN27" s="461"/>
      <c r="CO27" s="461"/>
      <c r="CP27" s="461"/>
      <c r="CQ27" s="461"/>
      <c r="CR27" s="461"/>
      <c r="CS27" s="462"/>
      <c r="CT27" s="426"/>
      <c r="CU27" s="427"/>
      <c r="CV27" s="427"/>
      <c r="CW27" s="427"/>
      <c r="CX27" s="427"/>
      <c r="CY27" s="427"/>
      <c r="CZ27" s="427"/>
      <c r="DA27" s="428"/>
      <c r="DB27" s="426"/>
      <c r="DC27" s="427"/>
      <c r="DD27" s="427"/>
      <c r="DE27" s="427"/>
      <c r="DF27" s="427"/>
      <c r="DG27" s="427"/>
      <c r="DH27" s="427"/>
      <c r="DI27" s="428"/>
    </row>
    <row r="28" spans="1:113" ht="18.75" customHeight="1" x14ac:dyDescent="0.2">
      <c r="A28" s="172"/>
      <c r="B28" s="408"/>
      <c r="C28" s="409"/>
      <c r="D28" s="410"/>
      <c r="E28" s="385" t="s">
        <v>183</v>
      </c>
      <c r="F28" s="386"/>
      <c r="G28" s="386"/>
      <c r="H28" s="386"/>
      <c r="I28" s="386"/>
      <c r="J28" s="386"/>
      <c r="K28" s="387"/>
      <c r="L28" s="382">
        <v>1</v>
      </c>
      <c r="M28" s="383"/>
      <c r="N28" s="383"/>
      <c r="O28" s="383"/>
      <c r="P28" s="384"/>
      <c r="Q28" s="382">
        <v>2390</v>
      </c>
      <c r="R28" s="383"/>
      <c r="S28" s="383"/>
      <c r="T28" s="383"/>
      <c r="U28" s="383"/>
      <c r="V28" s="384"/>
      <c r="W28" s="472"/>
      <c r="X28" s="409"/>
      <c r="Y28" s="410"/>
      <c r="Z28" s="385" t="s">
        <v>184</v>
      </c>
      <c r="AA28" s="386"/>
      <c r="AB28" s="386"/>
      <c r="AC28" s="386"/>
      <c r="AD28" s="386"/>
      <c r="AE28" s="386"/>
      <c r="AF28" s="386"/>
      <c r="AG28" s="387"/>
      <c r="AH28" s="382" t="s">
        <v>175</v>
      </c>
      <c r="AI28" s="383"/>
      <c r="AJ28" s="383"/>
      <c r="AK28" s="383"/>
      <c r="AL28" s="384"/>
      <c r="AM28" s="382" t="s">
        <v>175</v>
      </c>
      <c r="AN28" s="383"/>
      <c r="AO28" s="383"/>
      <c r="AP28" s="383"/>
      <c r="AQ28" s="383"/>
      <c r="AR28" s="384"/>
      <c r="AS28" s="382" t="s">
        <v>175</v>
      </c>
      <c r="AT28" s="383"/>
      <c r="AU28" s="383"/>
      <c r="AV28" s="383"/>
      <c r="AW28" s="383"/>
      <c r="AX28" s="442"/>
      <c r="AY28" s="446" t="s">
        <v>185</v>
      </c>
      <c r="AZ28" s="447"/>
      <c r="BA28" s="447"/>
      <c r="BB28" s="448"/>
      <c r="BC28" s="455" t="s">
        <v>48</v>
      </c>
      <c r="BD28" s="456"/>
      <c r="BE28" s="456"/>
      <c r="BF28" s="456"/>
      <c r="BG28" s="456"/>
      <c r="BH28" s="456"/>
      <c r="BI28" s="456"/>
      <c r="BJ28" s="456"/>
      <c r="BK28" s="456"/>
      <c r="BL28" s="456"/>
      <c r="BM28" s="457"/>
      <c r="BN28" s="458">
        <v>980000</v>
      </c>
      <c r="BO28" s="459"/>
      <c r="BP28" s="459"/>
      <c r="BQ28" s="459"/>
      <c r="BR28" s="459"/>
      <c r="BS28" s="459"/>
      <c r="BT28" s="459"/>
      <c r="BU28" s="460"/>
      <c r="BV28" s="458">
        <v>780000</v>
      </c>
      <c r="BW28" s="459"/>
      <c r="BX28" s="459"/>
      <c r="BY28" s="459"/>
      <c r="BZ28" s="459"/>
      <c r="CA28" s="459"/>
      <c r="CB28" s="459"/>
      <c r="CC28" s="460"/>
      <c r="CD28" s="185"/>
      <c r="CE28" s="461"/>
      <c r="CF28" s="461"/>
      <c r="CG28" s="461"/>
      <c r="CH28" s="461"/>
      <c r="CI28" s="461"/>
      <c r="CJ28" s="461"/>
      <c r="CK28" s="461"/>
      <c r="CL28" s="461"/>
      <c r="CM28" s="461"/>
      <c r="CN28" s="461"/>
      <c r="CO28" s="461"/>
      <c r="CP28" s="461"/>
      <c r="CQ28" s="461"/>
      <c r="CR28" s="461"/>
      <c r="CS28" s="462"/>
      <c r="CT28" s="426"/>
      <c r="CU28" s="427"/>
      <c r="CV28" s="427"/>
      <c r="CW28" s="427"/>
      <c r="CX28" s="427"/>
      <c r="CY28" s="427"/>
      <c r="CZ28" s="427"/>
      <c r="DA28" s="428"/>
      <c r="DB28" s="426"/>
      <c r="DC28" s="427"/>
      <c r="DD28" s="427"/>
      <c r="DE28" s="427"/>
      <c r="DF28" s="427"/>
      <c r="DG28" s="427"/>
      <c r="DH28" s="427"/>
      <c r="DI28" s="428"/>
    </row>
    <row r="29" spans="1:113" ht="18.75" customHeight="1" x14ac:dyDescent="0.2">
      <c r="A29" s="172"/>
      <c r="B29" s="408"/>
      <c r="C29" s="409"/>
      <c r="D29" s="410"/>
      <c r="E29" s="385" t="s">
        <v>186</v>
      </c>
      <c r="F29" s="386"/>
      <c r="G29" s="386"/>
      <c r="H29" s="386"/>
      <c r="I29" s="386"/>
      <c r="J29" s="386"/>
      <c r="K29" s="387"/>
      <c r="L29" s="382">
        <v>10</v>
      </c>
      <c r="M29" s="383"/>
      <c r="N29" s="383"/>
      <c r="O29" s="383"/>
      <c r="P29" s="384"/>
      <c r="Q29" s="382">
        <v>2230</v>
      </c>
      <c r="R29" s="383"/>
      <c r="S29" s="383"/>
      <c r="T29" s="383"/>
      <c r="U29" s="383"/>
      <c r="V29" s="384"/>
      <c r="W29" s="473"/>
      <c r="X29" s="474"/>
      <c r="Y29" s="475"/>
      <c r="Z29" s="385" t="s">
        <v>187</v>
      </c>
      <c r="AA29" s="386"/>
      <c r="AB29" s="386"/>
      <c r="AC29" s="386"/>
      <c r="AD29" s="386"/>
      <c r="AE29" s="386"/>
      <c r="AF29" s="386"/>
      <c r="AG29" s="387"/>
      <c r="AH29" s="382">
        <v>62</v>
      </c>
      <c r="AI29" s="383"/>
      <c r="AJ29" s="383"/>
      <c r="AK29" s="383"/>
      <c r="AL29" s="384"/>
      <c r="AM29" s="382">
        <v>175378</v>
      </c>
      <c r="AN29" s="383"/>
      <c r="AO29" s="383"/>
      <c r="AP29" s="383"/>
      <c r="AQ29" s="383"/>
      <c r="AR29" s="384"/>
      <c r="AS29" s="382">
        <v>2829</v>
      </c>
      <c r="AT29" s="383"/>
      <c r="AU29" s="383"/>
      <c r="AV29" s="383"/>
      <c r="AW29" s="383"/>
      <c r="AX29" s="442"/>
      <c r="AY29" s="449"/>
      <c r="AZ29" s="450"/>
      <c r="BA29" s="450"/>
      <c r="BB29" s="451"/>
      <c r="BC29" s="443" t="s">
        <v>188</v>
      </c>
      <c r="BD29" s="444"/>
      <c r="BE29" s="444"/>
      <c r="BF29" s="444"/>
      <c r="BG29" s="444"/>
      <c r="BH29" s="444"/>
      <c r="BI29" s="444"/>
      <c r="BJ29" s="444"/>
      <c r="BK29" s="444"/>
      <c r="BL29" s="444"/>
      <c r="BM29" s="445"/>
      <c r="BN29" s="429">
        <v>40000</v>
      </c>
      <c r="BO29" s="430"/>
      <c r="BP29" s="430"/>
      <c r="BQ29" s="430"/>
      <c r="BR29" s="430"/>
      <c r="BS29" s="430"/>
      <c r="BT29" s="430"/>
      <c r="BU29" s="431"/>
      <c r="BV29" s="429">
        <v>40000</v>
      </c>
      <c r="BW29" s="430"/>
      <c r="BX29" s="430"/>
      <c r="BY29" s="430"/>
      <c r="BZ29" s="430"/>
      <c r="CA29" s="430"/>
      <c r="CB29" s="430"/>
      <c r="CC29" s="431"/>
      <c r="CD29" s="187"/>
      <c r="CE29" s="461"/>
      <c r="CF29" s="461"/>
      <c r="CG29" s="461"/>
      <c r="CH29" s="461"/>
      <c r="CI29" s="461"/>
      <c r="CJ29" s="461"/>
      <c r="CK29" s="461"/>
      <c r="CL29" s="461"/>
      <c r="CM29" s="461"/>
      <c r="CN29" s="461"/>
      <c r="CO29" s="461"/>
      <c r="CP29" s="461"/>
      <c r="CQ29" s="461"/>
      <c r="CR29" s="461"/>
      <c r="CS29" s="462"/>
      <c r="CT29" s="426"/>
      <c r="CU29" s="427"/>
      <c r="CV29" s="427"/>
      <c r="CW29" s="427"/>
      <c r="CX29" s="427"/>
      <c r="CY29" s="427"/>
      <c r="CZ29" s="427"/>
      <c r="DA29" s="428"/>
      <c r="DB29" s="426"/>
      <c r="DC29" s="427"/>
      <c r="DD29" s="427"/>
      <c r="DE29" s="427"/>
      <c r="DF29" s="427"/>
      <c r="DG29" s="427"/>
      <c r="DH29" s="427"/>
      <c r="DI29" s="428"/>
    </row>
    <row r="30" spans="1:113" ht="18.75" customHeight="1" thickBot="1" x14ac:dyDescent="0.25">
      <c r="A30" s="172"/>
      <c r="B30" s="411"/>
      <c r="C30" s="412"/>
      <c r="D30" s="413"/>
      <c r="E30" s="390"/>
      <c r="F30" s="391"/>
      <c r="G30" s="391"/>
      <c r="H30" s="391"/>
      <c r="I30" s="391"/>
      <c r="J30" s="391"/>
      <c r="K30" s="392"/>
      <c r="L30" s="393"/>
      <c r="M30" s="394"/>
      <c r="N30" s="394"/>
      <c r="O30" s="394"/>
      <c r="P30" s="395"/>
      <c r="Q30" s="393"/>
      <c r="R30" s="394"/>
      <c r="S30" s="394"/>
      <c r="T30" s="394"/>
      <c r="U30" s="394"/>
      <c r="V30" s="395"/>
      <c r="W30" s="396" t="s">
        <v>189</v>
      </c>
      <c r="X30" s="397"/>
      <c r="Y30" s="397"/>
      <c r="Z30" s="397"/>
      <c r="AA30" s="397"/>
      <c r="AB30" s="397"/>
      <c r="AC30" s="397"/>
      <c r="AD30" s="397"/>
      <c r="AE30" s="397"/>
      <c r="AF30" s="397"/>
      <c r="AG30" s="398"/>
      <c r="AH30" s="399">
        <v>100.3</v>
      </c>
      <c r="AI30" s="400"/>
      <c r="AJ30" s="400"/>
      <c r="AK30" s="400"/>
      <c r="AL30" s="400"/>
      <c r="AM30" s="400"/>
      <c r="AN30" s="400"/>
      <c r="AO30" s="400"/>
      <c r="AP30" s="400"/>
      <c r="AQ30" s="400"/>
      <c r="AR30" s="400"/>
      <c r="AS30" s="400"/>
      <c r="AT30" s="400"/>
      <c r="AU30" s="400"/>
      <c r="AV30" s="400"/>
      <c r="AW30" s="400"/>
      <c r="AX30" s="401"/>
      <c r="AY30" s="452"/>
      <c r="AZ30" s="453"/>
      <c r="BA30" s="453"/>
      <c r="BB30" s="454"/>
      <c r="BC30" s="402" t="s">
        <v>50</v>
      </c>
      <c r="BD30" s="403"/>
      <c r="BE30" s="403"/>
      <c r="BF30" s="403"/>
      <c r="BG30" s="403"/>
      <c r="BH30" s="403"/>
      <c r="BI30" s="403"/>
      <c r="BJ30" s="403"/>
      <c r="BK30" s="403"/>
      <c r="BL30" s="403"/>
      <c r="BM30" s="404"/>
      <c r="BN30" s="463">
        <v>1019156</v>
      </c>
      <c r="BO30" s="464"/>
      <c r="BP30" s="464"/>
      <c r="BQ30" s="464"/>
      <c r="BR30" s="464"/>
      <c r="BS30" s="464"/>
      <c r="BT30" s="464"/>
      <c r="BU30" s="465"/>
      <c r="BV30" s="463">
        <v>812998</v>
      </c>
      <c r="BW30" s="464"/>
      <c r="BX30" s="464"/>
      <c r="BY30" s="464"/>
      <c r="BZ30" s="464"/>
      <c r="CA30" s="464"/>
      <c r="CB30" s="464"/>
      <c r="CC30" s="465"/>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2">
      <c r="A31" s="172"/>
      <c r="B31" s="194"/>
      <c r="DI31" s="195"/>
    </row>
    <row r="32" spans="1:113" ht="13.5" customHeight="1" x14ac:dyDescent="0.2">
      <c r="A32" s="172"/>
      <c r="B32" s="196"/>
      <c r="C32" s="388" t="s">
        <v>190</v>
      </c>
      <c r="D32" s="388"/>
      <c r="E32" s="388"/>
      <c r="F32" s="388"/>
      <c r="G32" s="388"/>
      <c r="H32" s="388"/>
      <c r="I32" s="388"/>
      <c r="J32" s="388"/>
      <c r="K32" s="388"/>
      <c r="L32" s="388"/>
      <c r="M32" s="388"/>
      <c r="N32" s="388"/>
      <c r="O32" s="388"/>
      <c r="P32" s="388"/>
      <c r="Q32" s="388"/>
      <c r="R32" s="388"/>
      <c r="S32" s="388"/>
      <c r="U32" s="389" t="s">
        <v>191</v>
      </c>
      <c r="V32" s="389"/>
      <c r="W32" s="389"/>
      <c r="X32" s="389"/>
      <c r="Y32" s="389"/>
      <c r="Z32" s="389"/>
      <c r="AA32" s="389"/>
      <c r="AB32" s="389"/>
      <c r="AC32" s="389"/>
      <c r="AD32" s="389"/>
      <c r="AE32" s="389"/>
      <c r="AF32" s="389"/>
      <c r="AG32" s="389"/>
      <c r="AH32" s="389"/>
      <c r="AI32" s="389"/>
      <c r="AJ32" s="389"/>
      <c r="AK32" s="389"/>
      <c r="AM32" s="389" t="s">
        <v>192</v>
      </c>
      <c r="AN32" s="389"/>
      <c r="AO32" s="389"/>
      <c r="AP32" s="389"/>
      <c r="AQ32" s="389"/>
      <c r="AR32" s="389"/>
      <c r="AS32" s="389"/>
      <c r="AT32" s="389"/>
      <c r="AU32" s="389"/>
      <c r="AV32" s="389"/>
      <c r="AW32" s="389"/>
      <c r="AX32" s="389"/>
      <c r="AY32" s="389"/>
      <c r="AZ32" s="389"/>
      <c r="BA32" s="389"/>
      <c r="BB32" s="389"/>
      <c r="BC32" s="389"/>
      <c r="BE32" s="389" t="s">
        <v>193</v>
      </c>
      <c r="BF32" s="389"/>
      <c r="BG32" s="389"/>
      <c r="BH32" s="389"/>
      <c r="BI32" s="389"/>
      <c r="BJ32" s="389"/>
      <c r="BK32" s="389"/>
      <c r="BL32" s="389"/>
      <c r="BM32" s="389"/>
      <c r="BN32" s="389"/>
      <c r="BO32" s="389"/>
      <c r="BP32" s="389"/>
      <c r="BQ32" s="389"/>
      <c r="BR32" s="389"/>
      <c r="BS32" s="389"/>
      <c r="BT32" s="389"/>
      <c r="BU32" s="389"/>
      <c r="BW32" s="389" t="s">
        <v>194</v>
      </c>
      <c r="BX32" s="389"/>
      <c r="BY32" s="389"/>
      <c r="BZ32" s="389"/>
      <c r="CA32" s="389"/>
      <c r="CB32" s="389"/>
      <c r="CC32" s="389"/>
      <c r="CD32" s="389"/>
      <c r="CE32" s="389"/>
      <c r="CF32" s="389"/>
      <c r="CG32" s="389"/>
      <c r="CH32" s="389"/>
      <c r="CI32" s="389"/>
      <c r="CJ32" s="389"/>
      <c r="CK32" s="389"/>
      <c r="CL32" s="389"/>
      <c r="CM32" s="389"/>
      <c r="CO32" s="389" t="s">
        <v>195</v>
      </c>
      <c r="CP32" s="389"/>
      <c r="CQ32" s="389"/>
      <c r="CR32" s="389"/>
      <c r="CS32" s="389"/>
      <c r="CT32" s="389"/>
      <c r="CU32" s="389"/>
      <c r="CV32" s="389"/>
      <c r="CW32" s="389"/>
      <c r="CX32" s="389"/>
      <c r="CY32" s="389"/>
      <c r="CZ32" s="389"/>
      <c r="DA32" s="389"/>
      <c r="DB32" s="389"/>
      <c r="DC32" s="389"/>
      <c r="DD32" s="389"/>
      <c r="DE32" s="389"/>
      <c r="DI32" s="195"/>
    </row>
    <row r="33" spans="1:113" ht="13.5" customHeight="1" x14ac:dyDescent="0.2">
      <c r="A33" s="172"/>
      <c r="B33" s="196"/>
      <c r="C33" s="381" t="s">
        <v>196</v>
      </c>
      <c r="D33" s="381"/>
      <c r="E33" s="380" t="s">
        <v>197</v>
      </c>
      <c r="F33" s="380"/>
      <c r="G33" s="380"/>
      <c r="H33" s="380"/>
      <c r="I33" s="380"/>
      <c r="J33" s="380"/>
      <c r="K33" s="380"/>
      <c r="L33" s="380"/>
      <c r="M33" s="380"/>
      <c r="N33" s="380"/>
      <c r="O33" s="380"/>
      <c r="P33" s="380"/>
      <c r="Q33" s="380"/>
      <c r="R33" s="380"/>
      <c r="S33" s="380"/>
      <c r="T33" s="197"/>
      <c r="U33" s="381" t="s">
        <v>196</v>
      </c>
      <c r="V33" s="381"/>
      <c r="W33" s="380" t="s">
        <v>198</v>
      </c>
      <c r="X33" s="380"/>
      <c r="Y33" s="380"/>
      <c r="Z33" s="380"/>
      <c r="AA33" s="380"/>
      <c r="AB33" s="380"/>
      <c r="AC33" s="380"/>
      <c r="AD33" s="380"/>
      <c r="AE33" s="380"/>
      <c r="AF33" s="380"/>
      <c r="AG33" s="380"/>
      <c r="AH33" s="380"/>
      <c r="AI33" s="380"/>
      <c r="AJ33" s="380"/>
      <c r="AK33" s="380"/>
      <c r="AL33" s="197"/>
      <c r="AM33" s="381" t="s">
        <v>196</v>
      </c>
      <c r="AN33" s="381"/>
      <c r="AO33" s="380" t="s">
        <v>197</v>
      </c>
      <c r="AP33" s="380"/>
      <c r="AQ33" s="380"/>
      <c r="AR33" s="380"/>
      <c r="AS33" s="380"/>
      <c r="AT33" s="380"/>
      <c r="AU33" s="380"/>
      <c r="AV33" s="380"/>
      <c r="AW33" s="380"/>
      <c r="AX33" s="380"/>
      <c r="AY33" s="380"/>
      <c r="AZ33" s="380"/>
      <c r="BA33" s="380"/>
      <c r="BB33" s="380"/>
      <c r="BC33" s="380"/>
      <c r="BD33" s="198"/>
      <c r="BE33" s="380" t="s">
        <v>199</v>
      </c>
      <c r="BF33" s="380"/>
      <c r="BG33" s="380" t="s">
        <v>200</v>
      </c>
      <c r="BH33" s="380"/>
      <c r="BI33" s="380"/>
      <c r="BJ33" s="380"/>
      <c r="BK33" s="380"/>
      <c r="BL33" s="380"/>
      <c r="BM33" s="380"/>
      <c r="BN33" s="380"/>
      <c r="BO33" s="380"/>
      <c r="BP33" s="380"/>
      <c r="BQ33" s="380"/>
      <c r="BR33" s="380"/>
      <c r="BS33" s="380"/>
      <c r="BT33" s="380"/>
      <c r="BU33" s="380"/>
      <c r="BV33" s="198"/>
      <c r="BW33" s="381" t="s">
        <v>199</v>
      </c>
      <c r="BX33" s="381"/>
      <c r="BY33" s="380" t="s">
        <v>201</v>
      </c>
      <c r="BZ33" s="380"/>
      <c r="CA33" s="380"/>
      <c r="CB33" s="380"/>
      <c r="CC33" s="380"/>
      <c r="CD33" s="380"/>
      <c r="CE33" s="380"/>
      <c r="CF33" s="380"/>
      <c r="CG33" s="380"/>
      <c r="CH33" s="380"/>
      <c r="CI33" s="380"/>
      <c r="CJ33" s="380"/>
      <c r="CK33" s="380"/>
      <c r="CL33" s="380"/>
      <c r="CM33" s="380"/>
      <c r="CN33" s="197"/>
      <c r="CO33" s="381" t="s">
        <v>196</v>
      </c>
      <c r="CP33" s="381"/>
      <c r="CQ33" s="380" t="s">
        <v>202</v>
      </c>
      <c r="CR33" s="380"/>
      <c r="CS33" s="380"/>
      <c r="CT33" s="380"/>
      <c r="CU33" s="380"/>
      <c r="CV33" s="380"/>
      <c r="CW33" s="380"/>
      <c r="CX33" s="380"/>
      <c r="CY33" s="380"/>
      <c r="CZ33" s="380"/>
      <c r="DA33" s="380"/>
      <c r="DB33" s="380"/>
      <c r="DC33" s="380"/>
      <c r="DD33" s="380"/>
      <c r="DE33" s="380"/>
      <c r="DF33" s="197"/>
      <c r="DG33" s="379" t="s">
        <v>203</v>
      </c>
      <c r="DH33" s="379"/>
      <c r="DI33" s="199"/>
    </row>
    <row r="34" spans="1:113" ht="32.25" customHeight="1" x14ac:dyDescent="0.2">
      <c r="A34" s="172"/>
      <c r="B34" s="196"/>
      <c r="C34" s="377">
        <f>IF(E34="","",1)</f>
        <v>1</v>
      </c>
      <c r="D34" s="377"/>
      <c r="E34" s="378" t="str">
        <f>IF('各会計、関係団体の財政状況及び健全化判断比率'!B7="","",'各会計、関係団体の財政状況及び健全化判断比率'!B7)</f>
        <v>一般会計</v>
      </c>
      <c r="F34" s="378"/>
      <c r="G34" s="378"/>
      <c r="H34" s="378"/>
      <c r="I34" s="378"/>
      <c r="J34" s="378"/>
      <c r="K34" s="378"/>
      <c r="L34" s="378"/>
      <c r="M34" s="378"/>
      <c r="N34" s="378"/>
      <c r="O34" s="378"/>
      <c r="P34" s="378"/>
      <c r="Q34" s="378"/>
      <c r="R34" s="378"/>
      <c r="S34" s="378"/>
      <c r="T34" s="172"/>
      <c r="U34" s="377">
        <f>IF(W34="","",MAX(C34:D43)+1)</f>
        <v>3</v>
      </c>
      <c r="V34" s="377"/>
      <c r="W34" s="378" t="str">
        <f>IF('各会計、関係団体の財政状況及び健全化判断比率'!B28="","",'各会計、関係団体の財政状況及び健全化判断比率'!B28)</f>
        <v>国民健康保険特別会計</v>
      </c>
      <c r="X34" s="378"/>
      <c r="Y34" s="378"/>
      <c r="Z34" s="378"/>
      <c r="AA34" s="378"/>
      <c r="AB34" s="378"/>
      <c r="AC34" s="378"/>
      <c r="AD34" s="378"/>
      <c r="AE34" s="378"/>
      <c r="AF34" s="378"/>
      <c r="AG34" s="378"/>
      <c r="AH34" s="378"/>
      <c r="AI34" s="378"/>
      <c r="AJ34" s="378"/>
      <c r="AK34" s="378"/>
      <c r="AL34" s="172"/>
      <c r="AM34" s="377">
        <f>IF(AO34="","",MAX(C34:D43,U34:V43)+1)</f>
        <v>6</v>
      </c>
      <c r="AN34" s="377"/>
      <c r="AO34" s="378" t="str">
        <f>IF('各会計、関係団体の財政状況及び健全化判断比率'!B31="","",'各会計、関係団体の財政状況及び健全化判断比率'!B31)</f>
        <v>上水道事業会計</v>
      </c>
      <c r="AP34" s="378"/>
      <c r="AQ34" s="378"/>
      <c r="AR34" s="378"/>
      <c r="AS34" s="378"/>
      <c r="AT34" s="378"/>
      <c r="AU34" s="378"/>
      <c r="AV34" s="378"/>
      <c r="AW34" s="378"/>
      <c r="AX34" s="378"/>
      <c r="AY34" s="378"/>
      <c r="AZ34" s="378"/>
      <c r="BA34" s="378"/>
      <c r="BB34" s="378"/>
      <c r="BC34" s="378"/>
      <c r="BD34" s="172"/>
      <c r="BE34" s="377">
        <f>IF(BG34="","",MAX(C34:D43,U34:V43,AM34:AN43)+1)</f>
        <v>7</v>
      </c>
      <c r="BF34" s="377"/>
      <c r="BG34" s="378" t="str">
        <f>IF('各会計、関係団体の財政状況及び健全化判断比率'!B32="","",'各会計、関係団体の財政状況及び健全化判断比率'!B32)</f>
        <v>農業集落排水事業特別会計</v>
      </c>
      <c r="BH34" s="378"/>
      <c r="BI34" s="378"/>
      <c r="BJ34" s="378"/>
      <c r="BK34" s="378"/>
      <c r="BL34" s="378"/>
      <c r="BM34" s="378"/>
      <c r="BN34" s="378"/>
      <c r="BO34" s="378"/>
      <c r="BP34" s="378"/>
      <c r="BQ34" s="378"/>
      <c r="BR34" s="378"/>
      <c r="BS34" s="378"/>
      <c r="BT34" s="378"/>
      <c r="BU34" s="378"/>
      <c r="BV34" s="172"/>
      <c r="BW34" s="377">
        <f>IF(BY34="","",MAX(C34:D43,U34:V43,AM34:AN43,BE34:BF43)+1)</f>
        <v>10</v>
      </c>
      <c r="BX34" s="377"/>
      <c r="BY34" s="378" t="str">
        <f>IF('各会計、関係団体の財政状況及び健全化判断比率'!B68="","",'各会計、関係団体の財政状況及び健全化判断比率'!B68)</f>
        <v>石川地方生活環境施設組合(一般会計）</v>
      </c>
      <c r="BZ34" s="378"/>
      <c r="CA34" s="378"/>
      <c r="CB34" s="378"/>
      <c r="CC34" s="378"/>
      <c r="CD34" s="378"/>
      <c r="CE34" s="378"/>
      <c r="CF34" s="378"/>
      <c r="CG34" s="378"/>
      <c r="CH34" s="378"/>
      <c r="CI34" s="378"/>
      <c r="CJ34" s="378"/>
      <c r="CK34" s="378"/>
      <c r="CL34" s="378"/>
      <c r="CM34" s="378"/>
      <c r="CN34" s="172"/>
      <c r="CO34" s="377">
        <f>IF(CQ34="","",MAX(C34:D43,U34:V43,AM34:AN43,BE34:BF43,BW34:BX43)+1)</f>
        <v>19</v>
      </c>
      <c r="CP34" s="377"/>
      <c r="CQ34" s="378" t="str">
        <f>IF('各会計、関係団体の財政状況及び健全化判断比率'!BS7="","",'各会計、関係団体の財政状況及び健全化判断比率'!BS7)</f>
        <v>一般財団法人吉田富三顕彰会</v>
      </c>
      <c r="CR34" s="378"/>
      <c r="CS34" s="378"/>
      <c r="CT34" s="378"/>
      <c r="CU34" s="378"/>
      <c r="CV34" s="378"/>
      <c r="CW34" s="378"/>
      <c r="CX34" s="378"/>
      <c r="CY34" s="378"/>
      <c r="CZ34" s="378"/>
      <c r="DA34" s="378"/>
      <c r="DB34" s="378"/>
      <c r="DC34" s="378"/>
      <c r="DD34" s="378"/>
      <c r="DE34" s="378"/>
      <c r="DG34" s="375" t="str">
        <f>IF('各会計、関係団体の財政状況及び健全化判断比率'!BR7="","",'各会計、関係団体の財政状況及び健全化判断比率'!BR7)</f>
        <v/>
      </c>
      <c r="DH34" s="375"/>
      <c r="DI34" s="199"/>
    </row>
    <row r="35" spans="1:113" ht="32.25" customHeight="1" x14ac:dyDescent="0.2">
      <c r="A35" s="172"/>
      <c r="B35" s="196"/>
      <c r="C35" s="377">
        <f>IF(E35="","",C34+1)</f>
        <v>2</v>
      </c>
      <c r="D35" s="377"/>
      <c r="E35" s="378" t="str">
        <f>IF('各会計、関係団体の財政状況及び健全化判断比率'!B8="","",'各会計、関係団体の財政状況及び健全化判断比率'!B8)</f>
        <v>花火の里ニュータウン汚水処理事業特別会計</v>
      </c>
      <c r="F35" s="378"/>
      <c r="G35" s="378"/>
      <c r="H35" s="378"/>
      <c r="I35" s="378"/>
      <c r="J35" s="378"/>
      <c r="K35" s="378"/>
      <c r="L35" s="378"/>
      <c r="M35" s="378"/>
      <c r="N35" s="378"/>
      <c r="O35" s="378"/>
      <c r="P35" s="378"/>
      <c r="Q35" s="378"/>
      <c r="R35" s="378"/>
      <c r="S35" s="378"/>
      <c r="T35" s="172"/>
      <c r="U35" s="377">
        <f>IF(W35="","",U34+1)</f>
        <v>4</v>
      </c>
      <c r="V35" s="377"/>
      <c r="W35" s="378" t="str">
        <f>IF('各会計、関係団体の財政状況及び健全化判断比率'!B29="","",'各会計、関係団体の財政状況及び健全化判断比率'!B29)</f>
        <v>介護保険特別会計</v>
      </c>
      <c r="X35" s="378"/>
      <c r="Y35" s="378"/>
      <c r="Z35" s="378"/>
      <c r="AA35" s="378"/>
      <c r="AB35" s="378"/>
      <c r="AC35" s="378"/>
      <c r="AD35" s="378"/>
      <c r="AE35" s="378"/>
      <c r="AF35" s="378"/>
      <c r="AG35" s="378"/>
      <c r="AH35" s="378"/>
      <c r="AI35" s="378"/>
      <c r="AJ35" s="378"/>
      <c r="AK35" s="378"/>
      <c r="AL35" s="172"/>
      <c r="AM35" s="377" t="str">
        <f t="shared" ref="AM35:AM43" si="0">IF(AO35="","",AM34+1)</f>
        <v/>
      </c>
      <c r="AN35" s="377"/>
      <c r="AO35" s="378"/>
      <c r="AP35" s="378"/>
      <c r="AQ35" s="378"/>
      <c r="AR35" s="378"/>
      <c r="AS35" s="378"/>
      <c r="AT35" s="378"/>
      <c r="AU35" s="378"/>
      <c r="AV35" s="378"/>
      <c r="AW35" s="378"/>
      <c r="AX35" s="378"/>
      <c r="AY35" s="378"/>
      <c r="AZ35" s="378"/>
      <c r="BA35" s="378"/>
      <c r="BB35" s="378"/>
      <c r="BC35" s="378"/>
      <c r="BD35" s="172"/>
      <c r="BE35" s="377">
        <f t="shared" ref="BE35:BE43" si="1">IF(BG35="","",BE34+1)</f>
        <v>8</v>
      </c>
      <c r="BF35" s="377"/>
      <c r="BG35" s="378" t="str">
        <f>IF('各会計、関係団体の財政状況及び健全化判断比率'!B33="","",'各会計、関係団体の財政状況及び健全化判断比率'!B33)</f>
        <v>公共下水道事業特別会計</v>
      </c>
      <c r="BH35" s="378"/>
      <c r="BI35" s="378"/>
      <c r="BJ35" s="378"/>
      <c r="BK35" s="378"/>
      <c r="BL35" s="378"/>
      <c r="BM35" s="378"/>
      <c r="BN35" s="378"/>
      <c r="BO35" s="378"/>
      <c r="BP35" s="378"/>
      <c r="BQ35" s="378"/>
      <c r="BR35" s="378"/>
      <c r="BS35" s="378"/>
      <c r="BT35" s="378"/>
      <c r="BU35" s="378"/>
      <c r="BV35" s="172"/>
      <c r="BW35" s="377">
        <f t="shared" ref="BW35:BW43" si="2">IF(BY35="","",BW34+1)</f>
        <v>11</v>
      </c>
      <c r="BX35" s="377"/>
      <c r="BY35" s="378" t="str">
        <f>IF('各会計、関係団体の財政状況及び健全化判断比率'!B69="","",'各会計、関係団体の財政状況及び健全化判断比率'!B69)</f>
        <v>須賀川地方広域消防組合(一般会計)</v>
      </c>
      <c r="BZ35" s="378"/>
      <c r="CA35" s="378"/>
      <c r="CB35" s="378"/>
      <c r="CC35" s="378"/>
      <c r="CD35" s="378"/>
      <c r="CE35" s="378"/>
      <c r="CF35" s="378"/>
      <c r="CG35" s="378"/>
      <c r="CH35" s="378"/>
      <c r="CI35" s="378"/>
      <c r="CJ35" s="378"/>
      <c r="CK35" s="378"/>
      <c r="CL35" s="378"/>
      <c r="CM35" s="378"/>
      <c r="CN35" s="172"/>
      <c r="CO35" s="377" t="str">
        <f t="shared" ref="CO35:CO43" si="3">IF(CQ35="","",CO34+1)</f>
        <v/>
      </c>
      <c r="CP35" s="377"/>
      <c r="CQ35" s="378" t="str">
        <f>IF('各会計、関係団体の財政状況及び健全化判断比率'!BS8="","",'各会計、関係団体の財政状況及び健全化判断比率'!BS8)</f>
        <v/>
      </c>
      <c r="CR35" s="378"/>
      <c r="CS35" s="378"/>
      <c r="CT35" s="378"/>
      <c r="CU35" s="378"/>
      <c r="CV35" s="378"/>
      <c r="CW35" s="378"/>
      <c r="CX35" s="378"/>
      <c r="CY35" s="378"/>
      <c r="CZ35" s="378"/>
      <c r="DA35" s="378"/>
      <c r="DB35" s="378"/>
      <c r="DC35" s="378"/>
      <c r="DD35" s="378"/>
      <c r="DE35" s="378"/>
      <c r="DG35" s="375" t="str">
        <f>IF('各会計、関係団体の財政状況及び健全化判断比率'!BR8="","",'各会計、関係団体の財政状況及び健全化判断比率'!BR8)</f>
        <v/>
      </c>
      <c r="DH35" s="375"/>
      <c r="DI35" s="199"/>
    </row>
    <row r="36" spans="1:113" ht="32.25" customHeight="1" x14ac:dyDescent="0.2">
      <c r="A36" s="172"/>
      <c r="B36" s="196"/>
      <c r="C36" s="377" t="str">
        <f>IF(E36="","",C35+1)</f>
        <v/>
      </c>
      <c r="D36" s="377"/>
      <c r="E36" s="378" t="str">
        <f>IF('各会計、関係団体の財政状況及び健全化判断比率'!B9="","",'各会計、関係団体の財政状況及び健全化判断比率'!B9)</f>
        <v/>
      </c>
      <c r="F36" s="378"/>
      <c r="G36" s="378"/>
      <c r="H36" s="378"/>
      <c r="I36" s="378"/>
      <c r="J36" s="378"/>
      <c r="K36" s="378"/>
      <c r="L36" s="378"/>
      <c r="M36" s="378"/>
      <c r="N36" s="378"/>
      <c r="O36" s="378"/>
      <c r="P36" s="378"/>
      <c r="Q36" s="378"/>
      <c r="R36" s="378"/>
      <c r="S36" s="378"/>
      <c r="T36" s="172"/>
      <c r="U36" s="377">
        <f t="shared" ref="U36:U43" si="4">IF(W36="","",U35+1)</f>
        <v>5</v>
      </c>
      <c r="V36" s="377"/>
      <c r="W36" s="378" t="str">
        <f>IF('各会計、関係団体の財政状況及び健全化判断比率'!B30="","",'各会計、関係団体の財政状況及び健全化判断比率'!B30)</f>
        <v>後期高齢者医療特別会計</v>
      </c>
      <c r="X36" s="378"/>
      <c r="Y36" s="378"/>
      <c r="Z36" s="378"/>
      <c r="AA36" s="378"/>
      <c r="AB36" s="378"/>
      <c r="AC36" s="378"/>
      <c r="AD36" s="378"/>
      <c r="AE36" s="378"/>
      <c r="AF36" s="378"/>
      <c r="AG36" s="378"/>
      <c r="AH36" s="378"/>
      <c r="AI36" s="378"/>
      <c r="AJ36" s="378"/>
      <c r="AK36" s="378"/>
      <c r="AL36" s="172"/>
      <c r="AM36" s="377" t="str">
        <f t="shared" si="0"/>
        <v/>
      </c>
      <c r="AN36" s="377"/>
      <c r="AO36" s="378"/>
      <c r="AP36" s="378"/>
      <c r="AQ36" s="378"/>
      <c r="AR36" s="378"/>
      <c r="AS36" s="378"/>
      <c r="AT36" s="378"/>
      <c r="AU36" s="378"/>
      <c r="AV36" s="378"/>
      <c r="AW36" s="378"/>
      <c r="AX36" s="378"/>
      <c r="AY36" s="378"/>
      <c r="AZ36" s="378"/>
      <c r="BA36" s="378"/>
      <c r="BB36" s="378"/>
      <c r="BC36" s="378"/>
      <c r="BD36" s="172"/>
      <c r="BE36" s="377">
        <f t="shared" si="1"/>
        <v>9</v>
      </c>
      <c r="BF36" s="377"/>
      <c r="BG36" s="378" t="str">
        <f>IF('各会計、関係団体の財政状況及び健全化判断比率'!B34="","",'各会計、関係団体の財政状況及び健全化判断比率'!B34)</f>
        <v>宅地造成事業特別会計</v>
      </c>
      <c r="BH36" s="378"/>
      <c r="BI36" s="378"/>
      <c r="BJ36" s="378"/>
      <c r="BK36" s="378"/>
      <c r="BL36" s="378"/>
      <c r="BM36" s="378"/>
      <c r="BN36" s="378"/>
      <c r="BO36" s="378"/>
      <c r="BP36" s="378"/>
      <c r="BQ36" s="378"/>
      <c r="BR36" s="378"/>
      <c r="BS36" s="378"/>
      <c r="BT36" s="378"/>
      <c r="BU36" s="378"/>
      <c r="BV36" s="172"/>
      <c r="BW36" s="377">
        <f t="shared" si="2"/>
        <v>12</v>
      </c>
      <c r="BX36" s="377"/>
      <c r="BY36" s="378" t="str">
        <f>IF('各会計、関係団体の財政状況及び健全化判断比率'!B70="","",'各会計、関係団体の財政状況及び健全化判断比率'!B70)</f>
        <v>福島県後期高齢者医療広域連合(一般会計)</v>
      </c>
      <c r="BZ36" s="378"/>
      <c r="CA36" s="378"/>
      <c r="CB36" s="378"/>
      <c r="CC36" s="378"/>
      <c r="CD36" s="378"/>
      <c r="CE36" s="378"/>
      <c r="CF36" s="378"/>
      <c r="CG36" s="378"/>
      <c r="CH36" s="378"/>
      <c r="CI36" s="378"/>
      <c r="CJ36" s="378"/>
      <c r="CK36" s="378"/>
      <c r="CL36" s="378"/>
      <c r="CM36" s="378"/>
      <c r="CN36" s="172"/>
      <c r="CO36" s="377" t="str">
        <f t="shared" si="3"/>
        <v/>
      </c>
      <c r="CP36" s="377"/>
      <c r="CQ36" s="378" t="str">
        <f>IF('各会計、関係団体の財政状況及び健全化判断比率'!BS9="","",'各会計、関係団体の財政状況及び健全化判断比率'!BS9)</f>
        <v/>
      </c>
      <c r="CR36" s="378"/>
      <c r="CS36" s="378"/>
      <c r="CT36" s="378"/>
      <c r="CU36" s="378"/>
      <c r="CV36" s="378"/>
      <c r="CW36" s="378"/>
      <c r="CX36" s="378"/>
      <c r="CY36" s="378"/>
      <c r="CZ36" s="378"/>
      <c r="DA36" s="378"/>
      <c r="DB36" s="378"/>
      <c r="DC36" s="378"/>
      <c r="DD36" s="378"/>
      <c r="DE36" s="378"/>
      <c r="DG36" s="375" t="str">
        <f>IF('各会計、関係団体の財政状況及び健全化判断比率'!BR9="","",'各会計、関係団体の財政状況及び健全化判断比率'!BR9)</f>
        <v/>
      </c>
      <c r="DH36" s="375"/>
      <c r="DI36" s="199"/>
    </row>
    <row r="37" spans="1:113" ht="32.25" customHeight="1" x14ac:dyDescent="0.2">
      <c r="A37" s="172"/>
      <c r="B37" s="196"/>
      <c r="C37" s="377" t="str">
        <f>IF(E37="","",C36+1)</f>
        <v/>
      </c>
      <c r="D37" s="377"/>
      <c r="E37" s="378" t="str">
        <f>IF('各会計、関係団体の財政状況及び健全化判断比率'!B10="","",'各会計、関係団体の財政状況及び健全化判断比率'!B10)</f>
        <v/>
      </c>
      <c r="F37" s="378"/>
      <c r="G37" s="378"/>
      <c r="H37" s="378"/>
      <c r="I37" s="378"/>
      <c r="J37" s="378"/>
      <c r="K37" s="378"/>
      <c r="L37" s="378"/>
      <c r="M37" s="378"/>
      <c r="N37" s="378"/>
      <c r="O37" s="378"/>
      <c r="P37" s="378"/>
      <c r="Q37" s="378"/>
      <c r="R37" s="378"/>
      <c r="S37" s="378"/>
      <c r="T37" s="172"/>
      <c r="U37" s="377" t="str">
        <f t="shared" si="4"/>
        <v/>
      </c>
      <c r="V37" s="377"/>
      <c r="W37" s="378"/>
      <c r="X37" s="378"/>
      <c r="Y37" s="378"/>
      <c r="Z37" s="378"/>
      <c r="AA37" s="378"/>
      <c r="AB37" s="378"/>
      <c r="AC37" s="378"/>
      <c r="AD37" s="378"/>
      <c r="AE37" s="378"/>
      <c r="AF37" s="378"/>
      <c r="AG37" s="378"/>
      <c r="AH37" s="378"/>
      <c r="AI37" s="378"/>
      <c r="AJ37" s="378"/>
      <c r="AK37" s="378"/>
      <c r="AL37" s="172"/>
      <c r="AM37" s="377" t="str">
        <f t="shared" si="0"/>
        <v/>
      </c>
      <c r="AN37" s="377"/>
      <c r="AO37" s="378"/>
      <c r="AP37" s="378"/>
      <c r="AQ37" s="378"/>
      <c r="AR37" s="378"/>
      <c r="AS37" s="378"/>
      <c r="AT37" s="378"/>
      <c r="AU37" s="378"/>
      <c r="AV37" s="378"/>
      <c r="AW37" s="378"/>
      <c r="AX37" s="378"/>
      <c r="AY37" s="378"/>
      <c r="AZ37" s="378"/>
      <c r="BA37" s="378"/>
      <c r="BB37" s="378"/>
      <c r="BC37" s="378"/>
      <c r="BD37" s="172"/>
      <c r="BE37" s="377" t="str">
        <f t="shared" si="1"/>
        <v/>
      </c>
      <c r="BF37" s="377"/>
      <c r="BG37" s="378"/>
      <c r="BH37" s="378"/>
      <c r="BI37" s="378"/>
      <c r="BJ37" s="378"/>
      <c r="BK37" s="378"/>
      <c r="BL37" s="378"/>
      <c r="BM37" s="378"/>
      <c r="BN37" s="378"/>
      <c r="BO37" s="378"/>
      <c r="BP37" s="378"/>
      <c r="BQ37" s="378"/>
      <c r="BR37" s="378"/>
      <c r="BS37" s="378"/>
      <c r="BT37" s="378"/>
      <c r="BU37" s="378"/>
      <c r="BV37" s="172"/>
      <c r="BW37" s="377">
        <f t="shared" si="2"/>
        <v>13</v>
      </c>
      <c r="BX37" s="377"/>
      <c r="BY37" s="378" t="str">
        <f>IF('各会計、関係団体の財政状況及び健全化判断比率'!B71="","",'各会計、関係団体の財政状況及び健全化判断比率'!B71)</f>
        <v>福島県後期高齢者医療広域連合(後期高齢者医療特別会計)</v>
      </c>
      <c r="BZ37" s="378"/>
      <c r="CA37" s="378"/>
      <c r="CB37" s="378"/>
      <c r="CC37" s="378"/>
      <c r="CD37" s="378"/>
      <c r="CE37" s="378"/>
      <c r="CF37" s="378"/>
      <c r="CG37" s="378"/>
      <c r="CH37" s="378"/>
      <c r="CI37" s="378"/>
      <c r="CJ37" s="378"/>
      <c r="CK37" s="378"/>
      <c r="CL37" s="378"/>
      <c r="CM37" s="378"/>
      <c r="CN37" s="172"/>
      <c r="CO37" s="377" t="str">
        <f t="shared" si="3"/>
        <v/>
      </c>
      <c r="CP37" s="377"/>
      <c r="CQ37" s="378" t="str">
        <f>IF('各会計、関係団体の財政状況及び健全化判断比率'!BS10="","",'各会計、関係団体の財政状況及び健全化判断比率'!BS10)</f>
        <v/>
      </c>
      <c r="CR37" s="378"/>
      <c r="CS37" s="378"/>
      <c r="CT37" s="378"/>
      <c r="CU37" s="378"/>
      <c r="CV37" s="378"/>
      <c r="CW37" s="378"/>
      <c r="CX37" s="378"/>
      <c r="CY37" s="378"/>
      <c r="CZ37" s="378"/>
      <c r="DA37" s="378"/>
      <c r="DB37" s="378"/>
      <c r="DC37" s="378"/>
      <c r="DD37" s="378"/>
      <c r="DE37" s="378"/>
      <c r="DG37" s="375" t="str">
        <f>IF('各会計、関係団体の財政状況及び健全化判断比率'!BR10="","",'各会計、関係団体の財政状況及び健全化判断比率'!BR10)</f>
        <v/>
      </c>
      <c r="DH37" s="375"/>
      <c r="DI37" s="199"/>
    </row>
    <row r="38" spans="1:113" ht="32.25" customHeight="1" x14ac:dyDescent="0.2">
      <c r="A38" s="172"/>
      <c r="B38" s="196"/>
      <c r="C38" s="377" t="str">
        <f t="shared" ref="C38:C43" si="5">IF(E38="","",C37+1)</f>
        <v/>
      </c>
      <c r="D38" s="377"/>
      <c r="E38" s="378" t="str">
        <f>IF('各会計、関係団体の財政状況及び健全化判断比率'!B11="","",'各会計、関係団体の財政状況及び健全化判断比率'!B11)</f>
        <v/>
      </c>
      <c r="F38" s="378"/>
      <c r="G38" s="378"/>
      <c r="H38" s="378"/>
      <c r="I38" s="378"/>
      <c r="J38" s="378"/>
      <c r="K38" s="378"/>
      <c r="L38" s="378"/>
      <c r="M38" s="378"/>
      <c r="N38" s="378"/>
      <c r="O38" s="378"/>
      <c r="P38" s="378"/>
      <c r="Q38" s="378"/>
      <c r="R38" s="378"/>
      <c r="S38" s="378"/>
      <c r="T38" s="172"/>
      <c r="U38" s="377" t="str">
        <f t="shared" si="4"/>
        <v/>
      </c>
      <c r="V38" s="377"/>
      <c r="W38" s="378"/>
      <c r="X38" s="378"/>
      <c r="Y38" s="378"/>
      <c r="Z38" s="378"/>
      <c r="AA38" s="378"/>
      <c r="AB38" s="378"/>
      <c r="AC38" s="378"/>
      <c r="AD38" s="378"/>
      <c r="AE38" s="378"/>
      <c r="AF38" s="378"/>
      <c r="AG38" s="378"/>
      <c r="AH38" s="378"/>
      <c r="AI38" s="378"/>
      <c r="AJ38" s="378"/>
      <c r="AK38" s="378"/>
      <c r="AL38" s="172"/>
      <c r="AM38" s="377" t="str">
        <f t="shared" si="0"/>
        <v/>
      </c>
      <c r="AN38" s="377"/>
      <c r="AO38" s="378"/>
      <c r="AP38" s="378"/>
      <c r="AQ38" s="378"/>
      <c r="AR38" s="378"/>
      <c r="AS38" s="378"/>
      <c r="AT38" s="378"/>
      <c r="AU38" s="378"/>
      <c r="AV38" s="378"/>
      <c r="AW38" s="378"/>
      <c r="AX38" s="378"/>
      <c r="AY38" s="378"/>
      <c r="AZ38" s="378"/>
      <c r="BA38" s="378"/>
      <c r="BB38" s="378"/>
      <c r="BC38" s="378"/>
      <c r="BD38" s="172"/>
      <c r="BE38" s="377" t="str">
        <f t="shared" si="1"/>
        <v/>
      </c>
      <c r="BF38" s="377"/>
      <c r="BG38" s="378"/>
      <c r="BH38" s="378"/>
      <c r="BI38" s="378"/>
      <c r="BJ38" s="378"/>
      <c r="BK38" s="378"/>
      <c r="BL38" s="378"/>
      <c r="BM38" s="378"/>
      <c r="BN38" s="378"/>
      <c r="BO38" s="378"/>
      <c r="BP38" s="378"/>
      <c r="BQ38" s="378"/>
      <c r="BR38" s="378"/>
      <c r="BS38" s="378"/>
      <c r="BT38" s="378"/>
      <c r="BU38" s="378"/>
      <c r="BV38" s="172"/>
      <c r="BW38" s="377">
        <f t="shared" si="2"/>
        <v>14</v>
      </c>
      <c r="BX38" s="377"/>
      <c r="BY38" s="378" t="str">
        <f>IF('各会計、関係団体の財政状況及び健全化判断比率'!B72="","",'各会計、関係団体の財政状況及び健全化判断比率'!B72)</f>
        <v>福島県市町村総合事務組合(一般会計)</v>
      </c>
      <c r="BZ38" s="378"/>
      <c r="CA38" s="378"/>
      <c r="CB38" s="378"/>
      <c r="CC38" s="378"/>
      <c r="CD38" s="378"/>
      <c r="CE38" s="378"/>
      <c r="CF38" s="378"/>
      <c r="CG38" s="378"/>
      <c r="CH38" s="378"/>
      <c r="CI38" s="378"/>
      <c r="CJ38" s="378"/>
      <c r="CK38" s="378"/>
      <c r="CL38" s="378"/>
      <c r="CM38" s="378"/>
      <c r="CN38" s="172"/>
      <c r="CO38" s="377" t="str">
        <f t="shared" si="3"/>
        <v/>
      </c>
      <c r="CP38" s="377"/>
      <c r="CQ38" s="378" t="str">
        <f>IF('各会計、関係団体の財政状況及び健全化判断比率'!BS11="","",'各会計、関係団体の財政状況及び健全化判断比率'!BS11)</f>
        <v/>
      </c>
      <c r="CR38" s="378"/>
      <c r="CS38" s="378"/>
      <c r="CT38" s="378"/>
      <c r="CU38" s="378"/>
      <c r="CV38" s="378"/>
      <c r="CW38" s="378"/>
      <c r="CX38" s="378"/>
      <c r="CY38" s="378"/>
      <c r="CZ38" s="378"/>
      <c r="DA38" s="378"/>
      <c r="DB38" s="378"/>
      <c r="DC38" s="378"/>
      <c r="DD38" s="378"/>
      <c r="DE38" s="378"/>
      <c r="DG38" s="375" t="str">
        <f>IF('各会計、関係団体の財政状況及び健全化判断比率'!BR11="","",'各会計、関係団体の財政状況及び健全化判断比率'!BR11)</f>
        <v/>
      </c>
      <c r="DH38" s="375"/>
      <c r="DI38" s="199"/>
    </row>
    <row r="39" spans="1:113" ht="32.25" customHeight="1" x14ac:dyDescent="0.2">
      <c r="A39" s="172"/>
      <c r="B39" s="196"/>
      <c r="C39" s="377" t="str">
        <f t="shared" si="5"/>
        <v/>
      </c>
      <c r="D39" s="377"/>
      <c r="E39" s="378" t="str">
        <f>IF('各会計、関係団体の財政状況及び健全化判断比率'!B12="","",'各会計、関係団体の財政状況及び健全化判断比率'!B12)</f>
        <v/>
      </c>
      <c r="F39" s="378"/>
      <c r="G39" s="378"/>
      <c r="H39" s="378"/>
      <c r="I39" s="378"/>
      <c r="J39" s="378"/>
      <c r="K39" s="378"/>
      <c r="L39" s="378"/>
      <c r="M39" s="378"/>
      <c r="N39" s="378"/>
      <c r="O39" s="378"/>
      <c r="P39" s="378"/>
      <c r="Q39" s="378"/>
      <c r="R39" s="378"/>
      <c r="S39" s="378"/>
      <c r="T39" s="172"/>
      <c r="U39" s="377" t="str">
        <f t="shared" si="4"/>
        <v/>
      </c>
      <c r="V39" s="377"/>
      <c r="W39" s="378"/>
      <c r="X39" s="378"/>
      <c r="Y39" s="378"/>
      <c r="Z39" s="378"/>
      <c r="AA39" s="378"/>
      <c r="AB39" s="378"/>
      <c r="AC39" s="378"/>
      <c r="AD39" s="378"/>
      <c r="AE39" s="378"/>
      <c r="AF39" s="378"/>
      <c r="AG39" s="378"/>
      <c r="AH39" s="378"/>
      <c r="AI39" s="378"/>
      <c r="AJ39" s="378"/>
      <c r="AK39" s="378"/>
      <c r="AL39" s="172"/>
      <c r="AM39" s="377" t="str">
        <f t="shared" si="0"/>
        <v/>
      </c>
      <c r="AN39" s="377"/>
      <c r="AO39" s="378"/>
      <c r="AP39" s="378"/>
      <c r="AQ39" s="378"/>
      <c r="AR39" s="378"/>
      <c r="AS39" s="378"/>
      <c r="AT39" s="378"/>
      <c r="AU39" s="378"/>
      <c r="AV39" s="378"/>
      <c r="AW39" s="378"/>
      <c r="AX39" s="378"/>
      <c r="AY39" s="378"/>
      <c r="AZ39" s="378"/>
      <c r="BA39" s="378"/>
      <c r="BB39" s="378"/>
      <c r="BC39" s="378"/>
      <c r="BD39" s="172"/>
      <c r="BE39" s="377" t="str">
        <f t="shared" si="1"/>
        <v/>
      </c>
      <c r="BF39" s="377"/>
      <c r="BG39" s="378"/>
      <c r="BH39" s="378"/>
      <c r="BI39" s="378"/>
      <c r="BJ39" s="378"/>
      <c r="BK39" s="378"/>
      <c r="BL39" s="378"/>
      <c r="BM39" s="378"/>
      <c r="BN39" s="378"/>
      <c r="BO39" s="378"/>
      <c r="BP39" s="378"/>
      <c r="BQ39" s="378"/>
      <c r="BR39" s="378"/>
      <c r="BS39" s="378"/>
      <c r="BT39" s="378"/>
      <c r="BU39" s="378"/>
      <c r="BV39" s="172"/>
      <c r="BW39" s="377">
        <f t="shared" si="2"/>
        <v>15</v>
      </c>
      <c r="BX39" s="377"/>
      <c r="BY39" s="378" t="str">
        <f>IF('各会計、関係団体の財政状況及び健全化判断比率'!B73="","",'各会計、関係団体の財政状況及び健全化判断比率'!B73)</f>
        <v>福島県市町村総合事務組合(消防補償等特別会計)</v>
      </c>
      <c r="BZ39" s="378"/>
      <c r="CA39" s="378"/>
      <c r="CB39" s="378"/>
      <c r="CC39" s="378"/>
      <c r="CD39" s="378"/>
      <c r="CE39" s="378"/>
      <c r="CF39" s="378"/>
      <c r="CG39" s="378"/>
      <c r="CH39" s="378"/>
      <c r="CI39" s="378"/>
      <c r="CJ39" s="378"/>
      <c r="CK39" s="378"/>
      <c r="CL39" s="378"/>
      <c r="CM39" s="378"/>
      <c r="CN39" s="172"/>
      <c r="CO39" s="377" t="str">
        <f t="shared" si="3"/>
        <v/>
      </c>
      <c r="CP39" s="377"/>
      <c r="CQ39" s="378" t="str">
        <f>IF('各会計、関係団体の財政状況及び健全化判断比率'!BS12="","",'各会計、関係団体の財政状況及び健全化判断比率'!BS12)</f>
        <v/>
      </c>
      <c r="CR39" s="378"/>
      <c r="CS39" s="378"/>
      <c r="CT39" s="378"/>
      <c r="CU39" s="378"/>
      <c r="CV39" s="378"/>
      <c r="CW39" s="378"/>
      <c r="CX39" s="378"/>
      <c r="CY39" s="378"/>
      <c r="CZ39" s="378"/>
      <c r="DA39" s="378"/>
      <c r="DB39" s="378"/>
      <c r="DC39" s="378"/>
      <c r="DD39" s="378"/>
      <c r="DE39" s="378"/>
      <c r="DG39" s="375" t="str">
        <f>IF('各会計、関係団体の財政状況及び健全化判断比率'!BR12="","",'各会計、関係団体の財政状況及び健全化判断比率'!BR12)</f>
        <v/>
      </c>
      <c r="DH39" s="375"/>
      <c r="DI39" s="199"/>
    </row>
    <row r="40" spans="1:113" ht="32.25" customHeight="1" x14ac:dyDescent="0.2">
      <c r="A40" s="172"/>
      <c r="B40" s="196"/>
      <c r="C40" s="377" t="str">
        <f t="shared" si="5"/>
        <v/>
      </c>
      <c r="D40" s="377"/>
      <c r="E40" s="378" t="str">
        <f>IF('各会計、関係団体の財政状況及び健全化判断比率'!B13="","",'各会計、関係団体の財政状況及び健全化判断比率'!B13)</f>
        <v/>
      </c>
      <c r="F40" s="378"/>
      <c r="G40" s="378"/>
      <c r="H40" s="378"/>
      <c r="I40" s="378"/>
      <c r="J40" s="378"/>
      <c r="K40" s="378"/>
      <c r="L40" s="378"/>
      <c r="M40" s="378"/>
      <c r="N40" s="378"/>
      <c r="O40" s="378"/>
      <c r="P40" s="378"/>
      <c r="Q40" s="378"/>
      <c r="R40" s="378"/>
      <c r="S40" s="378"/>
      <c r="T40" s="172"/>
      <c r="U40" s="377" t="str">
        <f t="shared" si="4"/>
        <v/>
      </c>
      <c r="V40" s="377"/>
      <c r="W40" s="378"/>
      <c r="X40" s="378"/>
      <c r="Y40" s="378"/>
      <c r="Z40" s="378"/>
      <c r="AA40" s="378"/>
      <c r="AB40" s="378"/>
      <c r="AC40" s="378"/>
      <c r="AD40" s="378"/>
      <c r="AE40" s="378"/>
      <c r="AF40" s="378"/>
      <c r="AG40" s="378"/>
      <c r="AH40" s="378"/>
      <c r="AI40" s="378"/>
      <c r="AJ40" s="378"/>
      <c r="AK40" s="378"/>
      <c r="AL40" s="172"/>
      <c r="AM40" s="377" t="str">
        <f t="shared" si="0"/>
        <v/>
      </c>
      <c r="AN40" s="377"/>
      <c r="AO40" s="378"/>
      <c r="AP40" s="378"/>
      <c r="AQ40" s="378"/>
      <c r="AR40" s="378"/>
      <c r="AS40" s="378"/>
      <c r="AT40" s="378"/>
      <c r="AU40" s="378"/>
      <c r="AV40" s="378"/>
      <c r="AW40" s="378"/>
      <c r="AX40" s="378"/>
      <c r="AY40" s="378"/>
      <c r="AZ40" s="378"/>
      <c r="BA40" s="378"/>
      <c r="BB40" s="378"/>
      <c r="BC40" s="378"/>
      <c r="BD40" s="172"/>
      <c r="BE40" s="377" t="str">
        <f t="shared" si="1"/>
        <v/>
      </c>
      <c r="BF40" s="377"/>
      <c r="BG40" s="378"/>
      <c r="BH40" s="378"/>
      <c r="BI40" s="378"/>
      <c r="BJ40" s="378"/>
      <c r="BK40" s="378"/>
      <c r="BL40" s="378"/>
      <c r="BM40" s="378"/>
      <c r="BN40" s="378"/>
      <c r="BO40" s="378"/>
      <c r="BP40" s="378"/>
      <c r="BQ40" s="378"/>
      <c r="BR40" s="378"/>
      <c r="BS40" s="378"/>
      <c r="BT40" s="378"/>
      <c r="BU40" s="378"/>
      <c r="BV40" s="172"/>
      <c r="BW40" s="377">
        <f t="shared" si="2"/>
        <v>16</v>
      </c>
      <c r="BX40" s="377"/>
      <c r="BY40" s="378" t="str">
        <f>IF('各会計、関係団体の財政状況及び健全化判断比率'!B74="","",'各会計、関係団体の財政状況及び健全化判断比率'!B74)</f>
        <v>福島県市町村総合事務組合(消防賞じゅつ金特別会計)</v>
      </c>
      <c r="BZ40" s="378"/>
      <c r="CA40" s="378"/>
      <c r="CB40" s="378"/>
      <c r="CC40" s="378"/>
      <c r="CD40" s="378"/>
      <c r="CE40" s="378"/>
      <c r="CF40" s="378"/>
      <c r="CG40" s="378"/>
      <c r="CH40" s="378"/>
      <c r="CI40" s="378"/>
      <c r="CJ40" s="378"/>
      <c r="CK40" s="378"/>
      <c r="CL40" s="378"/>
      <c r="CM40" s="378"/>
      <c r="CN40" s="172"/>
      <c r="CO40" s="377" t="str">
        <f t="shared" si="3"/>
        <v/>
      </c>
      <c r="CP40" s="377"/>
      <c r="CQ40" s="378" t="str">
        <f>IF('各会計、関係団体の財政状況及び健全化判断比率'!BS13="","",'各会計、関係団体の財政状況及び健全化判断比率'!BS13)</f>
        <v/>
      </c>
      <c r="CR40" s="378"/>
      <c r="CS40" s="378"/>
      <c r="CT40" s="378"/>
      <c r="CU40" s="378"/>
      <c r="CV40" s="378"/>
      <c r="CW40" s="378"/>
      <c r="CX40" s="378"/>
      <c r="CY40" s="378"/>
      <c r="CZ40" s="378"/>
      <c r="DA40" s="378"/>
      <c r="DB40" s="378"/>
      <c r="DC40" s="378"/>
      <c r="DD40" s="378"/>
      <c r="DE40" s="378"/>
      <c r="DG40" s="375" t="str">
        <f>IF('各会計、関係団体の財政状況及び健全化判断比率'!BR13="","",'各会計、関係団体の財政状況及び健全化判断比率'!BR13)</f>
        <v/>
      </c>
      <c r="DH40" s="375"/>
      <c r="DI40" s="199"/>
    </row>
    <row r="41" spans="1:113" ht="32.25" customHeight="1" x14ac:dyDescent="0.2">
      <c r="A41" s="172"/>
      <c r="B41" s="196"/>
      <c r="C41" s="377" t="str">
        <f t="shared" si="5"/>
        <v/>
      </c>
      <c r="D41" s="377"/>
      <c r="E41" s="378" t="str">
        <f>IF('各会計、関係団体の財政状況及び健全化判断比率'!B14="","",'各会計、関係団体の財政状況及び健全化判断比率'!B14)</f>
        <v/>
      </c>
      <c r="F41" s="378"/>
      <c r="G41" s="378"/>
      <c r="H41" s="378"/>
      <c r="I41" s="378"/>
      <c r="J41" s="378"/>
      <c r="K41" s="378"/>
      <c r="L41" s="378"/>
      <c r="M41" s="378"/>
      <c r="N41" s="378"/>
      <c r="O41" s="378"/>
      <c r="P41" s="378"/>
      <c r="Q41" s="378"/>
      <c r="R41" s="378"/>
      <c r="S41" s="378"/>
      <c r="T41" s="172"/>
      <c r="U41" s="377" t="str">
        <f t="shared" si="4"/>
        <v/>
      </c>
      <c r="V41" s="377"/>
      <c r="W41" s="378"/>
      <c r="X41" s="378"/>
      <c r="Y41" s="378"/>
      <c r="Z41" s="378"/>
      <c r="AA41" s="378"/>
      <c r="AB41" s="378"/>
      <c r="AC41" s="378"/>
      <c r="AD41" s="378"/>
      <c r="AE41" s="378"/>
      <c r="AF41" s="378"/>
      <c r="AG41" s="378"/>
      <c r="AH41" s="378"/>
      <c r="AI41" s="378"/>
      <c r="AJ41" s="378"/>
      <c r="AK41" s="378"/>
      <c r="AL41" s="172"/>
      <c r="AM41" s="377" t="str">
        <f t="shared" si="0"/>
        <v/>
      </c>
      <c r="AN41" s="377"/>
      <c r="AO41" s="378"/>
      <c r="AP41" s="378"/>
      <c r="AQ41" s="378"/>
      <c r="AR41" s="378"/>
      <c r="AS41" s="378"/>
      <c r="AT41" s="378"/>
      <c r="AU41" s="378"/>
      <c r="AV41" s="378"/>
      <c r="AW41" s="378"/>
      <c r="AX41" s="378"/>
      <c r="AY41" s="378"/>
      <c r="AZ41" s="378"/>
      <c r="BA41" s="378"/>
      <c r="BB41" s="378"/>
      <c r="BC41" s="378"/>
      <c r="BD41" s="172"/>
      <c r="BE41" s="377" t="str">
        <f t="shared" si="1"/>
        <v/>
      </c>
      <c r="BF41" s="377"/>
      <c r="BG41" s="378"/>
      <c r="BH41" s="378"/>
      <c r="BI41" s="378"/>
      <c r="BJ41" s="378"/>
      <c r="BK41" s="378"/>
      <c r="BL41" s="378"/>
      <c r="BM41" s="378"/>
      <c r="BN41" s="378"/>
      <c r="BO41" s="378"/>
      <c r="BP41" s="378"/>
      <c r="BQ41" s="378"/>
      <c r="BR41" s="378"/>
      <c r="BS41" s="378"/>
      <c r="BT41" s="378"/>
      <c r="BU41" s="378"/>
      <c r="BV41" s="172"/>
      <c r="BW41" s="377">
        <f t="shared" si="2"/>
        <v>17</v>
      </c>
      <c r="BX41" s="377"/>
      <c r="BY41" s="378" t="str">
        <f>IF('各会計、関係団体の財政状況及び健全化判断比率'!B75="","",'各会計、関係団体の財政状況及び健全化判断比率'!B75)</f>
        <v>福島県市町村総合事務組合(非常勤職員公務災害補償特別会計)</v>
      </c>
      <c r="BZ41" s="378"/>
      <c r="CA41" s="378"/>
      <c r="CB41" s="378"/>
      <c r="CC41" s="378"/>
      <c r="CD41" s="378"/>
      <c r="CE41" s="378"/>
      <c r="CF41" s="378"/>
      <c r="CG41" s="378"/>
      <c r="CH41" s="378"/>
      <c r="CI41" s="378"/>
      <c r="CJ41" s="378"/>
      <c r="CK41" s="378"/>
      <c r="CL41" s="378"/>
      <c r="CM41" s="378"/>
      <c r="CN41" s="172"/>
      <c r="CO41" s="377" t="str">
        <f t="shared" si="3"/>
        <v/>
      </c>
      <c r="CP41" s="377"/>
      <c r="CQ41" s="378" t="str">
        <f>IF('各会計、関係団体の財政状況及び健全化判断比率'!BS14="","",'各会計、関係団体の財政状況及び健全化判断比率'!BS14)</f>
        <v/>
      </c>
      <c r="CR41" s="378"/>
      <c r="CS41" s="378"/>
      <c r="CT41" s="378"/>
      <c r="CU41" s="378"/>
      <c r="CV41" s="378"/>
      <c r="CW41" s="378"/>
      <c r="CX41" s="378"/>
      <c r="CY41" s="378"/>
      <c r="CZ41" s="378"/>
      <c r="DA41" s="378"/>
      <c r="DB41" s="378"/>
      <c r="DC41" s="378"/>
      <c r="DD41" s="378"/>
      <c r="DE41" s="378"/>
      <c r="DG41" s="375" t="str">
        <f>IF('各会計、関係団体の財政状況及び健全化判断比率'!BR14="","",'各会計、関係団体の財政状況及び健全化判断比率'!BR14)</f>
        <v/>
      </c>
      <c r="DH41" s="375"/>
      <c r="DI41" s="199"/>
    </row>
    <row r="42" spans="1:113" ht="32.25" customHeight="1" x14ac:dyDescent="0.2">
      <c r="B42" s="196"/>
      <c r="C42" s="377" t="str">
        <f t="shared" si="5"/>
        <v/>
      </c>
      <c r="D42" s="377"/>
      <c r="E42" s="378" t="str">
        <f>IF('各会計、関係団体の財政状況及び健全化判断比率'!B15="","",'各会計、関係団体の財政状況及び健全化判断比率'!B15)</f>
        <v/>
      </c>
      <c r="F42" s="378"/>
      <c r="G42" s="378"/>
      <c r="H42" s="378"/>
      <c r="I42" s="378"/>
      <c r="J42" s="378"/>
      <c r="K42" s="378"/>
      <c r="L42" s="378"/>
      <c r="M42" s="378"/>
      <c r="N42" s="378"/>
      <c r="O42" s="378"/>
      <c r="P42" s="378"/>
      <c r="Q42" s="378"/>
      <c r="R42" s="378"/>
      <c r="S42" s="378"/>
      <c r="T42" s="172"/>
      <c r="U42" s="377" t="str">
        <f t="shared" si="4"/>
        <v/>
      </c>
      <c r="V42" s="377"/>
      <c r="W42" s="378"/>
      <c r="X42" s="378"/>
      <c r="Y42" s="378"/>
      <c r="Z42" s="378"/>
      <c r="AA42" s="378"/>
      <c r="AB42" s="378"/>
      <c r="AC42" s="378"/>
      <c r="AD42" s="378"/>
      <c r="AE42" s="378"/>
      <c r="AF42" s="378"/>
      <c r="AG42" s="378"/>
      <c r="AH42" s="378"/>
      <c r="AI42" s="378"/>
      <c r="AJ42" s="378"/>
      <c r="AK42" s="378"/>
      <c r="AL42" s="172"/>
      <c r="AM42" s="377" t="str">
        <f t="shared" si="0"/>
        <v/>
      </c>
      <c r="AN42" s="377"/>
      <c r="AO42" s="378"/>
      <c r="AP42" s="378"/>
      <c r="AQ42" s="378"/>
      <c r="AR42" s="378"/>
      <c r="AS42" s="378"/>
      <c r="AT42" s="378"/>
      <c r="AU42" s="378"/>
      <c r="AV42" s="378"/>
      <c r="AW42" s="378"/>
      <c r="AX42" s="378"/>
      <c r="AY42" s="378"/>
      <c r="AZ42" s="378"/>
      <c r="BA42" s="378"/>
      <c r="BB42" s="378"/>
      <c r="BC42" s="378"/>
      <c r="BD42" s="172"/>
      <c r="BE42" s="377" t="str">
        <f t="shared" si="1"/>
        <v/>
      </c>
      <c r="BF42" s="377"/>
      <c r="BG42" s="378"/>
      <c r="BH42" s="378"/>
      <c r="BI42" s="378"/>
      <c r="BJ42" s="378"/>
      <c r="BK42" s="378"/>
      <c r="BL42" s="378"/>
      <c r="BM42" s="378"/>
      <c r="BN42" s="378"/>
      <c r="BO42" s="378"/>
      <c r="BP42" s="378"/>
      <c r="BQ42" s="378"/>
      <c r="BR42" s="378"/>
      <c r="BS42" s="378"/>
      <c r="BT42" s="378"/>
      <c r="BU42" s="378"/>
      <c r="BV42" s="172"/>
      <c r="BW42" s="377">
        <f t="shared" si="2"/>
        <v>18</v>
      </c>
      <c r="BX42" s="377"/>
      <c r="BY42" s="378" t="str">
        <f>IF('各会計、関係団体の財政状況及び健全化判断比率'!B76="","",'各会計、関係団体の財政状況及び健全化判断比率'!B76)</f>
        <v>福島県市町村総合事務組合(自治会館管理特別会計)</v>
      </c>
      <c r="BZ42" s="378"/>
      <c r="CA42" s="378"/>
      <c r="CB42" s="378"/>
      <c r="CC42" s="378"/>
      <c r="CD42" s="378"/>
      <c r="CE42" s="378"/>
      <c r="CF42" s="378"/>
      <c r="CG42" s="378"/>
      <c r="CH42" s="378"/>
      <c r="CI42" s="378"/>
      <c r="CJ42" s="378"/>
      <c r="CK42" s="378"/>
      <c r="CL42" s="378"/>
      <c r="CM42" s="378"/>
      <c r="CN42" s="172"/>
      <c r="CO42" s="377" t="str">
        <f t="shared" si="3"/>
        <v/>
      </c>
      <c r="CP42" s="377"/>
      <c r="CQ42" s="378" t="str">
        <f>IF('各会計、関係団体の財政状況及び健全化判断比率'!BS15="","",'各会計、関係団体の財政状況及び健全化判断比率'!BS15)</f>
        <v/>
      </c>
      <c r="CR42" s="378"/>
      <c r="CS42" s="378"/>
      <c r="CT42" s="378"/>
      <c r="CU42" s="378"/>
      <c r="CV42" s="378"/>
      <c r="CW42" s="378"/>
      <c r="CX42" s="378"/>
      <c r="CY42" s="378"/>
      <c r="CZ42" s="378"/>
      <c r="DA42" s="378"/>
      <c r="DB42" s="378"/>
      <c r="DC42" s="378"/>
      <c r="DD42" s="378"/>
      <c r="DE42" s="378"/>
      <c r="DG42" s="375" t="str">
        <f>IF('各会計、関係団体の財政状況及び健全化判断比率'!BR15="","",'各会計、関係団体の財政状況及び健全化判断比率'!BR15)</f>
        <v/>
      </c>
      <c r="DH42" s="375"/>
      <c r="DI42" s="199"/>
    </row>
    <row r="43" spans="1:113" ht="32.25" customHeight="1" x14ac:dyDescent="0.2">
      <c r="B43" s="196"/>
      <c r="C43" s="377" t="str">
        <f t="shared" si="5"/>
        <v/>
      </c>
      <c r="D43" s="377"/>
      <c r="E43" s="378" t="str">
        <f>IF('各会計、関係団体の財政状況及び健全化判断比率'!B16="","",'各会計、関係団体の財政状況及び健全化判断比率'!B16)</f>
        <v/>
      </c>
      <c r="F43" s="378"/>
      <c r="G43" s="378"/>
      <c r="H43" s="378"/>
      <c r="I43" s="378"/>
      <c r="J43" s="378"/>
      <c r="K43" s="378"/>
      <c r="L43" s="378"/>
      <c r="M43" s="378"/>
      <c r="N43" s="378"/>
      <c r="O43" s="378"/>
      <c r="P43" s="378"/>
      <c r="Q43" s="378"/>
      <c r="R43" s="378"/>
      <c r="S43" s="378"/>
      <c r="T43" s="172"/>
      <c r="U43" s="377" t="str">
        <f t="shared" si="4"/>
        <v/>
      </c>
      <c r="V43" s="377"/>
      <c r="W43" s="378"/>
      <c r="X43" s="378"/>
      <c r="Y43" s="378"/>
      <c r="Z43" s="378"/>
      <c r="AA43" s="378"/>
      <c r="AB43" s="378"/>
      <c r="AC43" s="378"/>
      <c r="AD43" s="378"/>
      <c r="AE43" s="378"/>
      <c r="AF43" s="378"/>
      <c r="AG43" s="378"/>
      <c r="AH43" s="378"/>
      <c r="AI43" s="378"/>
      <c r="AJ43" s="378"/>
      <c r="AK43" s="378"/>
      <c r="AL43" s="172"/>
      <c r="AM43" s="377" t="str">
        <f t="shared" si="0"/>
        <v/>
      </c>
      <c r="AN43" s="377"/>
      <c r="AO43" s="378"/>
      <c r="AP43" s="378"/>
      <c r="AQ43" s="378"/>
      <c r="AR43" s="378"/>
      <c r="AS43" s="378"/>
      <c r="AT43" s="378"/>
      <c r="AU43" s="378"/>
      <c r="AV43" s="378"/>
      <c r="AW43" s="378"/>
      <c r="AX43" s="378"/>
      <c r="AY43" s="378"/>
      <c r="AZ43" s="378"/>
      <c r="BA43" s="378"/>
      <c r="BB43" s="378"/>
      <c r="BC43" s="378"/>
      <c r="BD43" s="172"/>
      <c r="BE43" s="377" t="str">
        <f t="shared" si="1"/>
        <v/>
      </c>
      <c r="BF43" s="377"/>
      <c r="BG43" s="378"/>
      <c r="BH43" s="378"/>
      <c r="BI43" s="378"/>
      <c r="BJ43" s="378"/>
      <c r="BK43" s="378"/>
      <c r="BL43" s="378"/>
      <c r="BM43" s="378"/>
      <c r="BN43" s="378"/>
      <c r="BO43" s="378"/>
      <c r="BP43" s="378"/>
      <c r="BQ43" s="378"/>
      <c r="BR43" s="378"/>
      <c r="BS43" s="378"/>
      <c r="BT43" s="378"/>
      <c r="BU43" s="378"/>
      <c r="BV43" s="172"/>
      <c r="BW43" s="377" t="str">
        <f t="shared" si="2"/>
        <v/>
      </c>
      <c r="BX43" s="377"/>
      <c r="BY43" s="378" t="str">
        <f>IF('各会計、関係団体の財政状況及び健全化判断比率'!B77="","",'各会計、関係団体の財政状況及び健全化判断比率'!B77)</f>
        <v/>
      </c>
      <c r="BZ43" s="378"/>
      <c r="CA43" s="378"/>
      <c r="CB43" s="378"/>
      <c r="CC43" s="378"/>
      <c r="CD43" s="378"/>
      <c r="CE43" s="378"/>
      <c r="CF43" s="378"/>
      <c r="CG43" s="378"/>
      <c r="CH43" s="378"/>
      <c r="CI43" s="378"/>
      <c r="CJ43" s="378"/>
      <c r="CK43" s="378"/>
      <c r="CL43" s="378"/>
      <c r="CM43" s="378"/>
      <c r="CN43" s="172"/>
      <c r="CO43" s="377" t="str">
        <f t="shared" si="3"/>
        <v/>
      </c>
      <c r="CP43" s="377"/>
      <c r="CQ43" s="378" t="str">
        <f>IF('各会計、関係団体の財政状況及び健全化判断比率'!BS16="","",'各会計、関係団体の財政状況及び健全化判断比率'!BS16)</f>
        <v/>
      </c>
      <c r="CR43" s="378"/>
      <c r="CS43" s="378"/>
      <c r="CT43" s="378"/>
      <c r="CU43" s="378"/>
      <c r="CV43" s="378"/>
      <c r="CW43" s="378"/>
      <c r="CX43" s="378"/>
      <c r="CY43" s="378"/>
      <c r="CZ43" s="378"/>
      <c r="DA43" s="378"/>
      <c r="DB43" s="378"/>
      <c r="DC43" s="378"/>
      <c r="DD43" s="378"/>
      <c r="DE43" s="378"/>
      <c r="DG43" s="375" t="str">
        <f>IF('各会計、関係団体の財政状況及び健全化判断比率'!BR16="","",'各会計、関係団体の財政状況及び健全化判断比率'!BR16)</f>
        <v/>
      </c>
      <c r="DH43" s="375"/>
      <c r="DI43" s="199"/>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204</v>
      </c>
      <c r="E46" s="374" t="s">
        <v>205</v>
      </c>
      <c r="F46" s="374"/>
      <c r="G46" s="374"/>
      <c r="H46" s="374"/>
      <c r="I46" s="374"/>
      <c r="J46" s="374"/>
      <c r="K46" s="374"/>
      <c r="L46" s="374"/>
      <c r="M46" s="374"/>
      <c r="N46" s="374"/>
      <c r="O46" s="374"/>
      <c r="P46" s="374"/>
      <c r="Q46" s="374"/>
      <c r="R46" s="374"/>
      <c r="S46" s="374"/>
      <c r="T46" s="374"/>
      <c r="U46" s="374"/>
      <c r="V46" s="374"/>
      <c r="W46" s="374"/>
      <c r="X46" s="374"/>
      <c r="Y46" s="374"/>
      <c r="Z46" s="374"/>
      <c r="AA46" s="374"/>
      <c r="AB46" s="374"/>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4"/>
      <c r="AY46" s="374"/>
      <c r="AZ46" s="374"/>
      <c r="BA46" s="374"/>
      <c r="BB46" s="374"/>
      <c r="BC46" s="374"/>
      <c r="BD46" s="374"/>
      <c r="BE46" s="374"/>
      <c r="BF46" s="374"/>
      <c r="BG46" s="374"/>
      <c r="BH46" s="374"/>
      <c r="BI46" s="374"/>
      <c r="BJ46" s="374"/>
      <c r="BK46" s="374"/>
      <c r="BL46" s="374"/>
      <c r="BM46" s="374"/>
      <c r="BN46" s="374"/>
      <c r="BO46" s="374"/>
      <c r="BP46" s="374"/>
      <c r="BQ46" s="374"/>
      <c r="BR46" s="374"/>
      <c r="BS46" s="374"/>
      <c r="BT46" s="374"/>
      <c r="BU46" s="374"/>
      <c r="BV46" s="374"/>
      <c r="BW46" s="374"/>
      <c r="BX46" s="374"/>
      <c r="BY46" s="374"/>
      <c r="BZ46" s="374"/>
      <c r="CA46" s="374"/>
      <c r="CB46" s="374"/>
      <c r="CC46" s="374"/>
      <c r="CD46" s="374"/>
      <c r="CE46" s="374"/>
      <c r="CF46" s="374"/>
      <c r="CG46" s="374"/>
      <c r="CH46" s="374"/>
      <c r="CI46" s="374"/>
      <c r="CJ46" s="374"/>
      <c r="CK46" s="374"/>
      <c r="CL46" s="374"/>
      <c r="CM46" s="374"/>
      <c r="CN46" s="374"/>
      <c r="CO46" s="374"/>
      <c r="CP46" s="374"/>
      <c r="CQ46" s="374"/>
      <c r="CR46" s="374"/>
      <c r="CS46" s="374"/>
      <c r="CT46" s="374"/>
      <c r="CU46" s="374"/>
      <c r="CV46" s="374"/>
      <c r="CW46" s="374"/>
      <c r="CX46" s="374"/>
      <c r="CY46" s="374"/>
      <c r="CZ46" s="374"/>
      <c r="DA46" s="374"/>
      <c r="DB46" s="374"/>
      <c r="DC46" s="374"/>
      <c r="DD46" s="374"/>
      <c r="DE46" s="374"/>
      <c r="DF46" s="374"/>
      <c r="DG46" s="374"/>
      <c r="DH46" s="374"/>
      <c r="DI46" s="374"/>
    </row>
    <row r="47" spans="1:113" x14ac:dyDescent="0.2">
      <c r="E47" s="374" t="s">
        <v>206</v>
      </c>
      <c r="F47" s="374"/>
      <c r="G47" s="374"/>
      <c r="H47" s="374"/>
      <c r="I47" s="374"/>
      <c r="J47" s="374"/>
      <c r="K47" s="374"/>
      <c r="L47" s="374"/>
      <c r="M47" s="374"/>
      <c r="N47" s="374"/>
      <c r="O47" s="374"/>
      <c r="P47" s="374"/>
      <c r="Q47" s="374"/>
      <c r="R47" s="374"/>
      <c r="S47" s="374"/>
      <c r="T47" s="374"/>
      <c r="U47" s="374"/>
      <c r="V47" s="374"/>
      <c r="W47" s="374"/>
      <c r="X47" s="374"/>
      <c r="Y47" s="374"/>
      <c r="Z47" s="374"/>
      <c r="AA47" s="374"/>
      <c r="AB47" s="374"/>
      <c r="AC47" s="374"/>
      <c r="AD47" s="374"/>
      <c r="AE47" s="374"/>
      <c r="AF47" s="374"/>
      <c r="AG47" s="374"/>
      <c r="AH47" s="374"/>
      <c r="AI47" s="374"/>
      <c r="AJ47" s="374"/>
      <c r="AK47" s="374"/>
      <c r="AL47" s="374"/>
      <c r="AM47" s="374"/>
      <c r="AN47" s="374"/>
      <c r="AO47" s="374"/>
      <c r="AP47" s="374"/>
      <c r="AQ47" s="374"/>
      <c r="AR47" s="374"/>
      <c r="AS47" s="374"/>
      <c r="AT47" s="374"/>
      <c r="AU47" s="374"/>
      <c r="AV47" s="374"/>
      <c r="AW47" s="374"/>
      <c r="AX47" s="374"/>
      <c r="AY47" s="374"/>
      <c r="AZ47" s="374"/>
      <c r="BA47" s="374"/>
      <c r="BB47" s="374"/>
      <c r="BC47" s="374"/>
      <c r="BD47" s="374"/>
      <c r="BE47" s="374"/>
      <c r="BF47" s="374"/>
      <c r="BG47" s="374"/>
      <c r="BH47" s="374"/>
      <c r="BI47" s="374"/>
      <c r="BJ47" s="374"/>
      <c r="BK47" s="374"/>
      <c r="BL47" s="374"/>
      <c r="BM47" s="374"/>
      <c r="BN47" s="374"/>
      <c r="BO47" s="374"/>
      <c r="BP47" s="374"/>
      <c r="BQ47" s="374"/>
      <c r="BR47" s="374"/>
      <c r="BS47" s="374"/>
      <c r="BT47" s="374"/>
      <c r="BU47" s="374"/>
      <c r="BV47" s="374"/>
      <c r="BW47" s="374"/>
      <c r="BX47" s="374"/>
      <c r="BY47" s="374"/>
      <c r="BZ47" s="374"/>
      <c r="CA47" s="374"/>
      <c r="CB47" s="374"/>
      <c r="CC47" s="374"/>
      <c r="CD47" s="374"/>
      <c r="CE47" s="374"/>
      <c r="CF47" s="374"/>
      <c r="CG47" s="374"/>
      <c r="CH47" s="374"/>
      <c r="CI47" s="374"/>
      <c r="CJ47" s="374"/>
      <c r="CK47" s="374"/>
      <c r="CL47" s="374"/>
      <c r="CM47" s="374"/>
      <c r="CN47" s="374"/>
      <c r="CO47" s="374"/>
      <c r="CP47" s="374"/>
      <c r="CQ47" s="374"/>
      <c r="CR47" s="374"/>
      <c r="CS47" s="374"/>
      <c r="CT47" s="374"/>
      <c r="CU47" s="374"/>
      <c r="CV47" s="374"/>
      <c r="CW47" s="374"/>
      <c r="CX47" s="374"/>
      <c r="CY47" s="374"/>
      <c r="CZ47" s="374"/>
      <c r="DA47" s="374"/>
      <c r="DB47" s="374"/>
      <c r="DC47" s="374"/>
      <c r="DD47" s="374"/>
      <c r="DE47" s="374"/>
      <c r="DF47" s="374"/>
      <c r="DG47" s="374"/>
      <c r="DH47" s="374"/>
      <c r="DI47" s="374"/>
    </row>
    <row r="48" spans="1:113" x14ac:dyDescent="0.2">
      <c r="E48" s="374" t="s">
        <v>207</v>
      </c>
      <c r="F48" s="374"/>
      <c r="G48" s="374"/>
      <c r="H48" s="374"/>
      <c r="I48" s="374"/>
      <c r="J48" s="374"/>
      <c r="K48" s="374"/>
      <c r="L48" s="374"/>
      <c r="M48" s="374"/>
      <c r="N48" s="374"/>
      <c r="O48" s="374"/>
      <c r="P48" s="374"/>
      <c r="Q48" s="374"/>
      <c r="R48" s="374"/>
      <c r="S48" s="374"/>
      <c r="T48" s="374"/>
      <c r="U48" s="374"/>
      <c r="V48" s="374"/>
      <c r="W48" s="374"/>
      <c r="X48" s="374"/>
      <c r="Y48" s="374"/>
      <c r="Z48" s="374"/>
      <c r="AA48" s="374"/>
      <c r="AB48" s="374"/>
      <c r="AC48" s="374"/>
      <c r="AD48" s="374"/>
      <c r="AE48" s="374"/>
      <c r="AF48" s="374"/>
      <c r="AG48" s="374"/>
      <c r="AH48" s="374"/>
      <c r="AI48" s="374"/>
      <c r="AJ48" s="374"/>
      <c r="AK48" s="374"/>
      <c r="AL48" s="374"/>
      <c r="AM48" s="374"/>
      <c r="AN48" s="374"/>
      <c r="AO48" s="374"/>
      <c r="AP48" s="374"/>
      <c r="AQ48" s="374"/>
      <c r="AR48" s="374"/>
      <c r="AS48" s="374"/>
      <c r="AT48" s="374"/>
      <c r="AU48" s="374"/>
      <c r="AV48" s="374"/>
      <c r="AW48" s="374"/>
      <c r="AX48" s="374"/>
      <c r="AY48" s="374"/>
      <c r="AZ48" s="374"/>
      <c r="BA48" s="374"/>
      <c r="BB48" s="374"/>
      <c r="BC48" s="374"/>
      <c r="BD48" s="374"/>
      <c r="BE48" s="374"/>
      <c r="BF48" s="374"/>
      <c r="BG48" s="374"/>
      <c r="BH48" s="374"/>
      <c r="BI48" s="374"/>
      <c r="BJ48" s="374"/>
      <c r="BK48" s="374"/>
      <c r="BL48" s="374"/>
      <c r="BM48" s="374"/>
      <c r="BN48" s="374"/>
      <c r="BO48" s="374"/>
      <c r="BP48" s="374"/>
      <c r="BQ48" s="374"/>
      <c r="BR48" s="374"/>
      <c r="BS48" s="374"/>
      <c r="BT48" s="374"/>
      <c r="BU48" s="374"/>
      <c r="BV48" s="374"/>
      <c r="BW48" s="374"/>
      <c r="BX48" s="374"/>
      <c r="BY48" s="374"/>
      <c r="BZ48" s="374"/>
      <c r="CA48" s="374"/>
      <c r="CB48" s="374"/>
      <c r="CC48" s="374"/>
      <c r="CD48" s="374"/>
      <c r="CE48" s="374"/>
      <c r="CF48" s="374"/>
      <c r="CG48" s="374"/>
      <c r="CH48" s="374"/>
      <c r="CI48" s="374"/>
      <c r="CJ48" s="374"/>
      <c r="CK48" s="374"/>
      <c r="CL48" s="374"/>
      <c r="CM48" s="374"/>
      <c r="CN48" s="374"/>
      <c r="CO48" s="374"/>
      <c r="CP48" s="374"/>
      <c r="CQ48" s="374"/>
      <c r="CR48" s="374"/>
      <c r="CS48" s="374"/>
      <c r="CT48" s="374"/>
      <c r="CU48" s="374"/>
      <c r="CV48" s="374"/>
      <c r="CW48" s="374"/>
      <c r="CX48" s="374"/>
      <c r="CY48" s="374"/>
      <c r="CZ48" s="374"/>
      <c r="DA48" s="374"/>
      <c r="DB48" s="374"/>
      <c r="DC48" s="374"/>
      <c r="DD48" s="374"/>
      <c r="DE48" s="374"/>
      <c r="DF48" s="374"/>
      <c r="DG48" s="374"/>
      <c r="DH48" s="374"/>
      <c r="DI48" s="374"/>
    </row>
    <row r="49" spans="5:113" x14ac:dyDescent="0.2">
      <c r="E49" s="376" t="s">
        <v>208</v>
      </c>
      <c r="F49" s="376"/>
      <c r="G49" s="376"/>
      <c r="H49" s="376"/>
      <c r="I49" s="376"/>
      <c r="J49" s="376"/>
      <c r="K49" s="376"/>
      <c r="L49" s="376"/>
      <c r="M49" s="376"/>
      <c r="N49" s="376"/>
      <c r="O49" s="376"/>
      <c r="P49" s="376"/>
      <c r="Q49" s="376"/>
      <c r="R49" s="376"/>
      <c r="S49" s="376"/>
      <c r="T49" s="376"/>
      <c r="U49" s="376"/>
      <c r="V49" s="376"/>
      <c r="W49" s="376"/>
      <c r="X49" s="376"/>
      <c r="Y49" s="376"/>
      <c r="Z49" s="376"/>
      <c r="AA49" s="376"/>
      <c r="AB49" s="376"/>
      <c r="AC49" s="376"/>
      <c r="AD49" s="376"/>
      <c r="AE49" s="376"/>
      <c r="AF49" s="376"/>
      <c r="AG49" s="376"/>
      <c r="AH49" s="376"/>
      <c r="AI49" s="376"/>
      <c r="AJ49" s="376"/>
      <c r="AK49" s="376"/>
      <c r="AL49" s="376"/>
      <c r="AM49" s="376"/>
      <c r="AN49" s="376"/>
      <c r="AO49" s="376"/>
      <c r="AP49" s="376"/>
      <c r="AQ49" s="376"/>
      <c r="AR49" s="376"/>
      <c r="AS49" s="376"/>
      <c r="AT49" s="376"/>
      <c r="AU49" s="376"/>
      <c r="AV49" s="376"/>
      <c r="AW49" s="376"/>
      <c r="AX49" s="376"/>
      <c r="AY49" s="376"/>
      <c r="AZ49" s="376"/>
      <c r="BA49" s="376"/>
      <c r="BB49" s="376"/>
      <c r="BC49" s="376"/>
      <c r="BD49" s="376"/>
      <c r="BE49" s="376"/>
      <c r="BF49" s="376"/>
      <c r="BG49" s="376"/>
      <c r="BH49" s="376"/>
      <c r="BI49" s="376"/>
      <c r="BJ49" s="376"/>
      <c r="BK49" s="376"/>
      <c r="BL49" s="376"/>
      <c r="BM49" s="376"/>
      <c r="BN49" s="376"/>
      <c r="BO49" s="376"/>
      <c r="BP49" s="376"/>
      <c r="BQ49" s="376"/>
      <c r="BR49" s="376"/>
      <c r="BS49" s="376"/>
      <c r="BT49" s="376"/>
      <c r="BU49" s="376"/>
      <c r="BV49" s="376"/>
      <c r="BW49" s="376"/>
      <c r="BX49" s="376"/>
      <c r="BY49" s="376"/>
      <c r="BZ49" s="376"/>
      <c r="CA49" s="376"/>
      <c r="CB49" s="376"/>
      <c r="CC49" s="376"/>
      <c r="CD49" s="376"/>
      <c r="CE49" s="376"/>
      <c r="CF49" s="376"/>
      <c r="CG49" s="376"/>
      <c r="CH49" s="376"/>
      <c r="CI49" s="376"/>
      <c r="CJ49" s="376"/>
      <c r="CK49" s="376"/>
      <c r="CL49" s="376"/>
      <c r="CM49" s="376"/>
      <c r="CN49" s="376"/>
      <c r="CO49" s="376"/>
      <c r="CP49" s="376"/>
      <c r="CQ49" s="376"/>
      <c r="CR49" s="376"/>
      <c r="CS49" s="376"/>
      <c r="CT49" s="376"/>
      <c r="CU49" s="376"/>
      <c r="CV49" s="376"/>
      <c r="CW49" s="376"/>
      <c r="CX49" s="376"/>
      <c r="CY49" s="376"/>
      <c r="CZ49" s="376"/>
      <c r="DA49" s="376"/>
      <c r="DB49" s="376"/>
      <c r="DC49" s="376"/>
      <c r="DD49" s="376"/>
      <c r="DE49" s="376"/>
      <c r="DF49" s="376"/>
      <c r="DG49" s="376"/>
      <c r="DH49" s="376"/>
      <c r="DI49" s="376"/>
    </row>
    <row r="50" spans="5:113" x14ac:dyDescent="0.2">
      <c r="E50" s="374" t="s">
        <v>209</v>
      </c>
      <c r="F50" s="374"/>
      <c r="G50" s="374"/>
      <c r="H50" s="374"/>
      <c r="I50" s="374"/>
      <c r="J50" s="374"/>
      <c r="K50" s="374"/>
      <c r="L50" s="374"/>
      <c r="M50" s="374"/>
      <c r="N50" s="374"/>
      <c r="O50" s="374"/>
      <c r="P50" s="374"/>
      <c r="Q50" s="374"/>
      <c r="R50" s="374"/>
      <c r="S50" s="374"/>
      <c r="T50" s="374"/>
      <c r="U50" s="374"/>
      <c r="V50" s="374"/>
      <c r="W50" s="374"/>
      <c r="X50" s="374"/>
      <c r="Y50" s="374"/>
      <c r="Z50" s="374"/>
      <c r="AA50" s="374"/>
      <c r="AB50" s="374"/>
      <c r="AC50" s="374"/>
      <c r="AD50" s="374"/>
      <c r="AE50" s="374"/>
      <c r="AF50" s="374"/>
      <c r="AG50" s="374"/>
      <c r="AH50" s="374"/>
      <c r="AI50" s="374"/>
      <c r="AJ50" s="374"/>
      <c r="AK50" s="374"/>
      <c r="AL50" s="374"/>
      <c r="AM50" s="374"/>
      <c r="AN50" s="374"/>
      <c r="AO50" s="374"/>
      <c r="AP50" s="374"/>
      <c r="AQ50" s="374"/>
      <c r="AR50" s="374"/>
      <c r="AS50" s="374"/>
      <c r="AT50" s="374"/>
      <c r="AU50" s="374"/>
      <c r="AV50" s="374"/>
      <c r="AW50" s="374"/>
      <c r="AX50" s="374"/>
      <c r="AY50" s="374"/>
      <c r="AZ50" s="374"/>
      <c r="BA50" s="374"/>
      <c r="BB50" s="374"/>
      <c r="BC50" s="374"/>
      <c r="BD50" s="374"/>
      <c r="BE50" s="374"/>
      <c r="BF50" s="374"/>
      <c r="BG50" s="374"/>
      <c r="BH50" s="374"/>
      <c r="BI50" s="374"/>
      <c r="BJ50" s="374"/>
      <c r="BK50" s="374"/>
      <c r="BL50" s="374"/>
      <c r="BM50" s="374"/>
      <c r="BN50" s="374"/>
      <c r="BO50" s="374"/>
      <c r="BP50" s="374"/>
      <c r="BQ50" s="374"/>
      <c r="BR50" s="374"/>
      <c r="BS50" s="374"/>
      <c r="BT50" s="374"/>
      <c r="BU50" s="374"/>
      <c r="BV50" s="374"/>
      <c r="BW50" s="374"/>
      <c r="BX50" s="374"/>
      <c r="BY50" s="374"/>
      <c r="BZ50" s="374"/>
      <c r="CA50" s="374"/>
      <c r="CB50" s="374"/>
      <c r="CC50" s="374"/>
      <c r="CD50" s="374"/>
      <c r="CE50" s="374"/>
      <c r="CF50" s="374"/>
      <c r="CG50" s="374"/>
      <c r="CH50" s="374"/>
      <c r="CI50" s="374"/>
      <c r="CJ50" s="374"/>
      <c r="CK50" s="374"/>
      <c r="CL50" s="374"/>
      <c r="CM50" s="374"/>
      <c r="CN50" s="374"/>
      <c r="CO50" s="374"/>
      <c r="CP50" s="374"/>
      <c r="CQ50" s="374"/>
      <c r="CR50" s="374"/>
      <c r="CS50" s="374"/>
      <c r="CT50" s="374"/>
      <c r="CU50" s="374"/>
      <c r="CV50" s="374"/>
      <c r="CW50" s="374"/>
      <c r="CX50" s="374"/>
      <c r="CY50" s="374"/>
      <c r="CZ50" s="374"/>
      <c r="DA50" s="374"/>
      <c r="DB50" s="374"/>
      <c r="DC50" s="374"/>
      <c r="DD50" s="374"/>
      <c r="DE50" s="374"/>
      <c r="DF50" s="374"/>
      <c r="DG50" s="374"/>
      <c r="DH50" s="374"/>
      <c r="DI50" s="374"/>
    </row>
    <row r="51" spans="5:113" x14ac:dyDescent="0.2">
      <c r="E51" s="374" t="s">
        <v>210</v>
      </c>
      <c r="F51" s="374"/>
      <c r="G51" s="374"/>
      <c r="H51" s="374"/>
      <c r="I51" s="374"/>
      <c r="J51" s="374"/>
      <c r="K51" s="374"/>
      <c r="L51" s="374"/>
      <c r="M51" s="374"/>
      <c r="N51" s="374"/>
      <c r="O51" s="374"/>
      <c r="P51" s="374"/>
      <c r="Q51" s="374"/>
      <c r="R51" s="374"/>
      <c r="S51" s="374"/>
      <c r="T51" s="374"/>
      <c r="U51" s="374"/>
      <c r="V51" s="374"/>
      <c r="W51" s="374"/>
      <c r="X51" s="374"/>
      <c r="Y51" s="374"/>
      <c r="Z51" s="374"/>
      <c r="AA51" s="374"/>
      <c r="AB51" s="374"/>
      <c r="AC51" s="374"/>
      <c r="AD51" s="374"/>
      <c r="AE51" s="374"/>
      <c r="AF51" s="374"/>
      <c r="AG51" s="374"/>
      <c r="AH51" s="374"/>
      <c r="AI51" s="374"/>
      <c r="AJ51" s="374"/>
      <c r="AK51" s="374"/>
      <c r="AL51" s="374"/>
      <c r="AM51" s="374"/>
      <c r="AN51" s="374"/>
      <c r="AO51" s="374"/>
      <c r="AP51" s="374"/>
      <c r="AQ51" s="374"/>
      <c r="AR51" s="374"/>
      <c r="AS51" s="374"/>
      <c r="AT51" s="374"/>
      <c r="AU51" s="374"/>
      <c r="AV51" s="374"/>
      <c r="AW51" s="374"/>
      <c r="AX51" s="374"/>
      <c r="AY51" s="374"/>
      <c r="AZ51" s="374"/>
      <c r="BA51" s="374"/>
      <c r="BB51" s="374"/>
      <c r="BC51" s="374"/>
      <c r="BD51" s="374"/>
      <c r="BE51" s="374"/>
      <c r="BF51" s="374"/>
      <c r="BG51" s="374"/>
      <c r="BH51" s="374"/>
      <c r="BI51" s="374"/>
      <c r="BJ51" s="374"/>
      <c r="BK51" s="374"/>
      <c r="BL51" s="374"/>
      <c r="BM51" s="374"/>
      <c r="BN51" s="374"/>
      <c r="BO51" s="374"/>
      <c r="BP51" s="374"/>
      <c r="BQ51" s="374"/>
      <c r="BR51" s="374"/>
      <c r="BS51" s="374"/>
      <c r="BT51" s="374"/>
      <c r="BU51" s="374"/>
      <c r="BV51" s="374"/>
      <c r="BW51" s="374"/>
      <c r="BX51" s="374"/>
      <c r="BY51" s="374"/>
      <c r="BZ51" s="374"/>
      <c r="CA51" s="374"/>
      <c r="CB51" s="374"/>
      <c r="CC51" s="374"/>
      <c r="CD51" s="374"/>
      <c r="CE51" s="374"/>
      <c r="CF51" s="374"/>
      <c r="CG51" s="374"/>
      <c r="CH51" s="374"/>
      <c r="CI51" s="374"/>
      <c r="CJ51" s="374"/>
      <c r="CK51" s="374"/>
      <c r="CL51" s="374"/>
      <c r="CM51" s="374"/>
      <c r="CN51" s="374"/>
      <c r="CO51" s="374"/>
      <c r="CP51" s="374"/>
      <c r="CQ51" s="374"/>
      <c r="CR51" s="374"/>
      <c r="CS51" s="374"/>
      <c r="CT51" s="374"/>
      <c r="CU51" s="374"/>
      <c r="CV51" s="374"/>
      <c r="CW51" s="374"/>
      <c r="CX51" s="374"/>
      <c r="CY51" s="374"/>
      <c r="CZ51" s="374"/>
      <c r="DA51" s="374"/>
      <c r="DB51" s="374"/>
      <c r="DC51" s="374"/>
      <c r="DD51" s="374"/>
      <c r="DE51" s="374"/>
      <c r="DF51" s="374"/>
      <c r="DG51" s="374"/>
      <c r="DH51" s="374"/>
      <c r="DI51" s="374"/>
    </row>
    <row r="52" spans="5:113" x14ac:dyDescent="0.2">
      <c r="E52" s="374" t="s">
        <v>211</v>
      </c>
      <c r="F52" s="374"/>
      <c r="G52" s="374"/>
      <c r="H52" s="374"/>
      <c r="I52" s="374"/>
      <c r="J52" s="374"/>
      <c r="K52" s="374"/>
      <c r="L52" s="374"/>
      <c r="M52" s="374"/>
      <c r="N52" s="374"/>
      <c r="O52" s="374"/>
      <c r="P52" s="374"/>
      <c r="Q52" s="374"/>
      <c r="R52" s="374"/>
      <c r="S52" s="374"/>
      <c r="T52" s="374"/>
      <c r="U52" s="374"/>
      <c r="V52" s="374"/>
      <c r="W52" s="374"/>
      <c r="X52" s="374"/>
      <c r="Y52" s="374"/>
      <c r="Z52" s="374"/>
      <c r="AA52" s="374"/>
      <c r="AB52" s="374"/>
      <c r="AC52" s="374"/>
      <c r="AD52" s="374"/>
      <c r="AE52" s="374"/>
      <c r="AF52" s="374"/>
      <c r="AG52" s="374"/>
      <c r="AH52" s="374"/>
      <c r="AI52" s="374"/>
      <c r="AJ52" s="374"/>
      <c r="AK52" s="374"/>
      <c r="AL52" s="374"/>
      <c r="AM52" s="374"/>
      <c r="AN52" s="374"/>
      <c r="AO52" s="374"/>
      <c r="AP52" s="374"/>
      <c r="AQ52" s="374"/>
      <c r="AR52" s="374"/>
      <c r="AS52" s="374"/>
      <c r="AT52" s="374"/>
      <c r="AU52" s="374"/>
      <c r="AV52" s="374"/>
      <c r="AW52" s="374"/>
      <c r="AX52" s="374"/>
      <c r="AY52" s="374"/>
      <c r="AZ52" s="374"/>
      <c r="BA52" s="374"/>
      <c r="BB52" s="374"/>
      <c r="BC52" s="374"/>
      <c r="BD52" s="374"/>
      <c r="BE52" s="374"/>
      <c r="BF52" s="374"/>
      <c r="BG52" s="374"/>
      <c r="BH52" s="374"/>
      <c r="BI52" s="374"/>
      <c r="BJ52" s="374"/>
      <c r="BK52" s="374"/>
      <c r="BL52" s="374"/>
      <c r="BM52" s="374"/>
      <c r="BN52" s="374"/>
      <c r="BO52" s="374"/>
      <c r="BP52" s="374"/>
      <c r="BQ52" s="374"/>
      <c r="BR52" s="374"/>
      <c r="BS52" s="374"/>
      <c r="BT52" s="374"/>
      <c r="BU52" s="374"/>
      <c r="BV52" s="374"/>
      <c r="BW52" s="374"/>
      <c r="BX52" s="374"/>
      <c r="BY52" s="374"/>
      <c r="BZ52" s="374"/>
      <c r="CA52" s="374"/>
      <c r="CB52" s="374"/>
      <c r="CC52" s="374"/>
      <c r="CD52" s="374"/>
      <c r="CE52" s="374"/>
      <c r="CF52" s="374"/>
      <c r="CG52" s="374"/>
      <c r="CH52" s="374"/>
      <c r="CI52" s="374"/>
      <c r="CJ52" s="374"/>
      <c r="CK52" s="374"/>
      <c r="CL52" s="374"/>
      <c r="CM52" s="374"/>
      <c r="CN52" s="374"/>
      <c r="CO52" s="374"/>
      <c r="CP52" s="374"/>
      <c r="CQ52" s="374"/>
      <c r="CR52" s="374"/>
      <c r="CS52" s="374"/>
      <c r="CT52" s="374"/>
      <c r="CU52" s="374"/>
      <c r="CV52" s="374"/>
      <c r="CW52" s="374"/>
      <c r="CX52" s="374"/>
      <c r="CY52" s="374"/>
      <c r="CZ52" s="374"/>
      <c r="DA52" s="374"/>
      <c r="DB52" s="374"/>
      <c r="DC52" s="374"/>
      <c r="DD52" s="374"/>
      <c r="DE52" s="374"/>
      <c r="DF52" s="374"/>
      <c r="DG52" s="374"/>
      <c r="DH52" s="374"/>
      <c r="DI52" s="374"/>
    </row>
    <row r="53" spans="5:113" x14ac:dyDescent="0.2">
      <c r="E53" s="171" t="s">
        <v>596</v>
      </c>
    </row>
    <row r="54" spans="5:113" x14ac:dyDescent="0.2"/>
    <row r="55" spans="5:113" x14ac:dyDescent="0.2"/>
    <row r="56" spans="5:113" x14ac:dyDescent="0.2"/>
  </sheetData>
  <sheetProtection algorithmName="SHA-512" hashValue="NDnPeYeCQ4EavmuNcfoNYD+4wRCSJACiKoxU55+k24zgQ3vD3Kpt3z3H3WC61WWoH5PEqOrJJTiU1o/MtYiYVA==" saltValue="Xck74wWEMleaPH3vjdfyW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158" t="s">
        <v>562</v>
      </c>
      <c r="D34" s="1158"/>
      <c r="E34" s="1159"/>
      <c r="F34" s="32">
        <v>9</v>
      </c>
      <c r="G34" s="33">
        <v>10.199999999999999</v>
      </c>
      <c r="H34" s="33">
        <v>11.37</v>
      </c>
      <c r="I34" s="33">
        <v>10.55</v>
      </c>
      <c r="J34" s="34">
        <v>10.35</v>
      </c>
      <c r="K34" s="22"/>
      <c r="L34" s="22"/>
      <c r="M34" s="22"/>
      <c r="N34" s="22"/>
      <c r="O34" s="22"/>
      <c r="P34" s="22"/>
    </row>
    <row r="35" spans="1:16" ht="39" customHeight="1" x14ac:dyDescent="0.2">
      <c r="A35" s="22"/>
      <c r="B35" s="35"/>
      <c r="C35" s="1154" t="s">
        <v>563</v>
      </c>
      <c r="D35" s="1154"/>
      <c r="E35" s="1155"/>
      <c r="F35" s="36">
        <v>11.47</v>
      </c>
      <c r="G35" s="37">
        <v>9.86</v>
      </c>
      <c r="H35" s="37">
        <v>6.23</v>
      </c>
      <c r="I35" s="37">
        <v>11.22</v>
      </c>
      <c r="J35" s="38">
        <v>6.77</v>
      </c>
      <c r="K35" s="22"/>
      <c r="L35" s="22"/>
      <c r="M35" s="22"/>
      <c r="N35" s="22"/>
      <c r="O35" s="22"/>
      <c r="P35" s="22"/>
    </row>
    <row r="36" spans="1:16" ht="39" customHeight="1" x14ac:dyDescent="0.2">
      <c r="A36" s="22"/>
      <c r="B36" s="35"/>
      <c r="C36" s="1154" t="s">
        <v>564</v>
      </c>
      <c r="D36" s="1154"/>
      <c r="E36" s="1155"/>
      <c r="F36" s="36">
        <v>6.19</v>
      </c>
      <c r="G36" s="37">
        <v>6.27</v>
      </c>
      <c r="H36" s="37">
        <v>6.29</v>
      </c>
      <c r="I36" s="37">
        <v>5.99</v>
      </c>
      <c r="J36" s="38">
        <v>5.55</v>
      </c>
      <c r="K36" s="22"/>
      <c r="L36" s="22"/>
      <c r="M36" s="22"/>
      <c r="N36" s="22"/>
      <c r="O36" s="22"/>
      <c r="P36" s="22"/>
    </row>
    <row r="37" spans="1:16" ht="39" customHeight="1" x14ac:dyDescent="0.2">
      <c r="A37" s="22"/>
      <c r="B37" s="35"/>
      <c r="C37" s="1154" t="s">
        <v>565</v>
      </c>
      <c r="D37" s="1154"/>
      <c r="E37" s="1155"/>
      <c r="F37" s="36">
        <v>2.2999999999999998</v>
      </c>
      <c r="G37" s="37">
        <v>2.83</v>
      </c>
      <c r="H37" s="37">
        <v>1.41</v>
      </c>
      <c r="I37" s="37">
        <v>2.4300000000000002</v>
      </c>
      <c r="J37" s="38">
        <v>1.64</v>
      </c>
      <c r="K37" s="22"/>
      <c r="L37" s="22"/>
      <c r="M37" s="22"/>
      <c r="N37" s="22"/>
      <c r="O37" s="22"/>
      <c r="P37" s="22"/>
    </row>
    <row r="38" spans="1:16" ht="39" customHeight="1" x14ac:dyDescent="0.2">
      <c r="A38" s="22"/>
      <c r="B38" s="35"/>
      <c r="C38" s="1154" t="s">
        <v>566</v>
      </c>
      <c r="D38" s="1154"/>
      <c r="E38" s="1155"/>
      <c r="F38" s="36">
        <v>0.2</v>
      </c>
      <c r="G38" s="37">
        <v>0.22</v>
      </c>
      <c r="H38" s="37">
        <v>0.2</v>
      </c>
      <c r="I38" s="37">
        <v>0.42</v>
      </c>
      <c r="J38" s="38">
        <v>0.64</v>
      </c>
      <c r="K38" s="22"/>
      <c r="L38" s="22"/>
      <c r="M38" s="22"/>
      <c r="N38" s="22"/>
      <c r="O38" s="22"/>
      <c r="P38" s="22"/>
    </row>
    <row r="39" spans="1:16" ht="39" customHeight="1" x14ac:dyDescent="0.2">
      <c r="A39" s="22"/>
      <c r="B39" s="35"/>
      <c r="C39" s="1154" t="s">
        <v>567</v>
      </c>
      <c r="D39" s="1154"/>
      <c r="E39" s="1155"/>
      <c r="F39" s="36">
        <v>4.1399999999999997</v>
      </c>
      <c r="G39" s="37">
        <v>0.94</v>
      </c>
      <c r="H39" s="37">
        <v>0.35</v>
      </c>
      <c r="I39" s="37">
        <v>0.75</v>
      </c>
      <c r="J39" s="38">
        <v>0.42</v>
      </c>
      <c r="K39" s="22"/>
      <c r="L39" s="22"/>
      <c r="M39" s="22"/>
      <c r="N39" s="22"/>
      <c r="O39" s="22"/>
      <c r="P39" s="22"/>
    </row>
    <row r="40" spans="1:16" ht="39" customHeight="1" x14ac:dyDescent="0.2">
      <c r="A40" s="22"/>
      <c r="B40" s="35"/>
      <c r="C40" s="1154" t="s">
        <v>568</v>
      </c>
      <c r="D40" s="1154"/>
      <c r="E40" s="1155"/>
      <c r="F40" s="36" t="s">
        <v>512</v>
      </c>
      <c r="G40" s="37" t="s">
        <v>512</v>
      </c>
      <c r="H40" s="37" t="s">
        <v>512</v>
      </c>
      <c r="I40" s="37">
        <v>7.0000000000000007E-2</v>
      </c>
      <c r="J40" s="38">
        <v>0.09</v>
      </c>
      <c r="K40" s="22"/>
      <c r="L40" s="22"/>
      <c r="M40" s="22"/>
      <c r="N40" s="22"/>
      <c r="O40" s="22"/>
      <c r="P40" s="22"/>
    </row>
    <row r="41" spans="1:16" ht="39" customHeight="1" x14ac:dyDescent="0.2">
      <c r="A41" s="22"/>
      <c r="B41" s="35"/>
      <c r="C41" s="1154" t="s">
        <v>569</v>
      </c>
      <c r="D41" s="1154"/>
      <c r="E41" s="1155"/>
      <c r="F41" s="36">
        <v>0.03</v>
      </c>
      <c r="G41" s="37">
        <v>0.03</v>
      </c>
      <c r="H41" s="37">
        <v>0.03</v>
      </c>
      <c r="I41" s="37">
        <v>0.03</v>
      </c>
      <c r="J41" s="38">
        <v>0.02</v>
      </c>
      <c r="K41" s="22"/>
      <c r="L41" s="22"/>
      <c r="M41" s="22"/>
      <c r="N41" s="22"/>
      <c r="O41" s="22"/>
      <c r="P41" s="22"/>
    </row>
    <row r="42" spans="1:16" ht="39" customHeight="1" x14ac:dyDescent="0.2">
      <c r="A42" s="22"/>
      <c r="B42" s="39"/>
      <c r="C42" s="1154" t="s">
        <v>570</v>
      </c>
      <c r="D42" s="1154"/>
      <c r="E42" s="1155"/>
      <c r="F42" s="36" t="s">
        <v>512</v>
      </c>
      <c r="G42" s="37" t="s">
        <v>512</v>
      </c>
      <c r="H42" s="37" t="s">
        <v>512</v>
      </c>
      <c r="I42" s="37" t="s">
        <v>512</v>
      </c>
      <c r="J42" s="38" t="s">
        <v>512</v>
      </c>
      <c r="K42" s="22"/>
      <c r="L42" s="22"/>
      <c r="M42" s="22"/>
      <c r="N42" s="22"/>
      <c r="O42" s="22"/>
      <c r="P42" s="22"/>
    </row>
    <row r="43" spans="1:16" ht="39" customHeight="1" thickBot="1" x14ac:dyDescent="0.25">
      <c r="A43" s="22"/>
      <c r="B43" s="40"/>
      <c r="C43" s="1156" t="s">
        <v>571</v>
      </c>
      <c r="D43" s="1156"/>
      <c r="E43" s="1157"/>
      <c r="F43" s="41">
        <v>0.83</v>
      </c>
      <c r="G43" s="42">
        <v>0.55000000000000004</v>
      </c>
      <c r="H43" s="42">
        <v>0.25</v>
      </c>
      <c r="I43" s="42">
        <v>0.03</v>
      </c>
      <c r="J43" s="43">
        <v>0.02</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7SBacKoZpPV6RYDwa0OYEgJWoNLNXG4LV8KZY2wWNsPcGHZKVaLsT4s+gWS+Ysi6XduzkzjESfczAWrAw9vlKA==" saltValue="Xbz/sfy9B0e+lrqG/KOg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554</v>
      </c>
      <c r="L44" s="54" t="s">
        <v>555</v>
      </c>
      <c r="M44" s="54" t="s">
        <v>556</v>
      </c>
      <c r="N44" s="54" t="s">
        <v>557</v>
      </c>
      <c r="O44" s="55" t="s">
        <v>558</v>
      </c>
      <c r="P44" s="46"/>
      <c r="Q44" s="46"/>
      <c r="R44" s="46"/>
      <c r="S44" s="46"/>
      <c r="T44" s="46"/>
      <c r="U44" s="46"/>
    </row>
    <row r="45" spans="1:21" ht="30.75" customHeight="1" x14ac:dyDescent="0.2">
      <c r="A45" s="46"/>
      <c r="B45" s="1178" t="s">
        <v>11</v>
      </c>
      <c r="C45" s="1179"/>
      <c r="D45" s="56"/>
      <c r="E45" s="1184" t="s">
        <v>12</v>
      </c>
      <c r="F45" s="1184"/>
      <c r="G45" s="1184"/>
      <c r="H45" s="1184"/>
      <c r="I45" s="1184"/>
      <c r="J45" s="1185"/>
      <c r="K45" s="57">
        <v>277</v>
      </c>
      <c r="L45" s="58">
        <v>253</v>
      </c>
      <c r="M45" s="58">
        <v>233</v>
      </c>
      <c r="N45" s="58">
        <v>232</v>
      </c>
      <c r="O45" s="59">
        <v>244</v>
      </c>
      <c r="P45" s="46"/>
      <c r="Q45" s="46"/>
      <c r="R45" s="46"/>
      <c r="S45" s="46"/>
      <c r="T45" s="46"/>
      <c r="U45" s="46"/>
    </row>
    <row r="46" spans="1:21" ht="30.75" customHeight="1" x14ac:dyDescent="0.2">
      <c r="A46" s="46"/>
      <c r="B46" s="1180"/>
      <c r="C46" s="1181"/>
      <c r="D46" s="60"/>
      <c r="E46" s="1162" t="s">
        <v>13</v>
      </c>
      <c r="F46" s="1162"/>
      <c r="G46" s="1162"/>
      <c r="H46" s="1162"/>
      <c r="I46" s="1162"/>
      <c r="J46" s="1163"/>
      <c r="K46" s="61" t="s">
        <v>512</v>
      </c>
      <c r="L46" s="62" t="s">
        <v>512</v>
      </c>
      <c r="M46" s="62" t="s">
        <v>512</v>
      </c>
      <c r="N46" s="62" t="s">
        <v>512</v>
      </c>
      <c r="O46" s="63" t="s">
        <v>512</v>
      </c>
      <c r="P46" s="46"/>
      <c r="Q46" s="46"/>
      <c r="R46" s="46"/>
      <c r="S46" s="46"/>
      <c r="T46" s="46"/>
      <c r="U46" s="46"/>
    </row>
    <row r="47" spans="1:21" ht="30.75" customHeight="1" x14ac:dyDescent="0.2">
      <c r="A47" s="46"/>
      <c r="B47" s="1180"/>
      <c r="C47" s="1181"/>
      <c r="D47" s="60"/>
      <c r="E47" s="1162" t="s">
        <v>14</v>
      </c>
      <c r="F47" s="1162"/>
      <c r="G47" s="1162"/>
      <c r="H47" s="1162"/>
      <c r="I47" s="1162"/>
      <c r="J47" s="1163"/>
      <c r="K47" s="61" t="s">
        <v>512</v>
      </c>
      <c r="L47" s="62" t="s">
        <v>512</v>
      </c>
      <c r="M47" s="62" t="s">
        <v>512</v>
      </c>
      <c r="N47" s="62" t="s">
        <v>512</v>
      </c>
      <c r="O47" s="63" t="s">
        <v>512</v>
      </c>
      <c r="P47" s="46"/>
      <c r="Q47" s="46"/>
      <c r="R47" s="46"/>
      <c r="S47" s="46"/>
      <c r="T47" s="46"/>
      <c r="U47" s="46"/>
    </row>
    <row r="48" spans="1:21" ht="30.75" customHeight="1" x14ac:dyDescent="0.2">
      <c r="A48" s="46"/>
      <c r="B48" s="1180"/>
      <c r="C48" s="1181"/>
      <c r="D48" s="60"/>
      <c r="E48" s="1162" t="s">
        <v>15</v>
      </c>
      <c r="F48" s="1162"/>
      <c r="G48" s="1162"/>
      <c r="H48" s="1162"/>
      <c r="I48" s="1162"/>
      <c r="J48" s="1163"/>
      <c r="K48" s="61">
        <v>98</v>
      </c>
      <c r="L48" s="62">
        <v>100</v>
      </c>
      <c r="M48" s="62">
        <v>101</v>
      </c>
      <c r="N48" s="62">
        <v>103</v>
      </c>
      <c r="O48" s="63">
        <v>100</v>
      </c>
      <c r="P48" s="46"/>
      <c r="Q48" s="46"/>
      <c r="R48" s="46"/>
      <c r="S48" s="46"/>
      <c r="T48" s="46"/>
      <c r="U48" s="46"/>
    </row>
    <row r="49" spans="1:21" ht="30.75" customHeight="1" x14ac:dyDescent="0.2">
      <c r="A49" s="46"/>
      <c r="B49" s="1180"/>
      <c r="C49" s="1181"/>
      <c r="D49" s="60"/>
      <c r="E49" s="1162" t="s">
        <v>16</v>
      </c>
      <c r="F49" s="1162"/>
      <c r="G49" s="1162"/>
      <c r="H49" s="1162"/>
      <c r="I49" s="1162"/>
      <c r="J49" s="1163"/>
      <c r="K49" s="61">
        <v>12</v>
      </c>
      <c r="L49" s="62">
        <v>2</v>
      </c>
      <c r="M49" s="62">
        <v>2</v>
      </c>
      <c r="N49" s="62">
        <v>3</v>
      </c>
      <c r="O49" s="63">
        <v>4</v>
      </c>
      <c r="P49" s="46"/>
      <c r="Q49" s="46"/>
      <c r="R49" s="46"/>
      <c r="S49" s="46"/>
      <c r="T49" s="46"/>
      <c r="U49" s="46"/>
    </row>
    <row r="50" spans="1:21" ht="30.75" customHeight="1" x14ac:dyDescent="0.2">
      <c r="A50" s="46"/>
      <c r="B50" s="1180"/>
      <c r="C50" s="1181"/>
      <c r="D50" s="60"/>
      <c r="E50" s="1162" t="s">
        <v>17</v>
      </c>
      <c r="F50" s="1162"/>
      <c r="G50" s="1162"/>
      <c r="H50" s="1162"/>
      <c r="I50" s="1162"/>
      <c r="J50" s="1163"/>
      <c r="K50" s="61">
        <v>15</v>
      </c>
      <c r="L50" s="62">
        <v>6</v>
      </c>
      <c r="M50" s="62">
        <v>6</v>
      </c>
      <c r="N50" s="62">
        <v>5</v>
      </c>
      <c r="O50" s="63">
        <v>4</v>
      </c>
      <c r="P50" s="46"/>
      <c r="Q50" s="46"/>
      <c r="R50" s="46"/>
      <c r="S50" s="46"/>
      <c r="T50" s="46"/>
      <c r="U50" s="46"/>
    </row>
    <row r="51" spans="1:21" ht="30.75" customHeight="1" x14ac:dyDescent="0.2">
      <c r="A51" s="46"/>
      <c r="B51" s="1182"/>
      <c r="C51" s="1183"/>
      <c r="D51" s="64"/>
      <c r="E51" s="1162" t="s">
        <v>18</v>
      </c>
      <c r="F51" s="1162"/>
      <c r="G51" s="1162"/>
      <c r="H51" s="1162"/>
      <c r="I51" s="1162"/>
      <c r="J51" s="1163"/>
      <c r="K51" s="61" t="s">
        <v>512</v>
      </c>
      <c r="L51" s="62" t="s">
        <v>512</v>
      </c>
      <c r="M51" s="62">
        <v>0</v>
      </c>
      <c r="N51" s="62">
        <v>0</v>
      </c>
      <c r="O51" s="63">
        <v>0</v>
      </c>
      <c r="P51" s="46"/>
      <c r="Q51" s="46"/>
      <c r="R51" s="46"/>
      <c r="S51" s="46"/>
      <c r="T51" s="46"/>
      <c r="U51" s="46"/>
    </row>
    <row r="52" spans="1:21" ht="30.75" customHeight="1" x14ac:dyDescent="0.2">
      <c r="A52" s="46"/>
      <c r="B52" s="1160" t="s">
        <v>19</v>
      </c>
      <c r="C52" s="1161"/>
      <c r="D52" s="64"/>
      <c r="E52" s="1162" t="s">
        <v>20</v>
      </c>
      <c r="F52" s="1162"/>
      <c r="G52" s="1162"/>
      <c r="H52" s="1162"/>
      <c r="I52" s="1162"/>
      <c r="J52" s="1163"/>
      <c r="K52" s="61">
        <v>263</v>
      </c>
      <c r="L52" s="62">
        <v>245</v>
      </c>
      <c r="M52" s="62">
        <v>236</v>
      </c>
      <c r="N52" s="62">
        <v>247</v>
      </c>
      <c r="O52" s="63">
        <v>243</v>
      </c>
      <c r="P52" s="46"/>
      <c r="Q52" s="46"/>
      <c r="R52" s="46"/>
      <c r="S52" s="46"/>
      <c r="T52" s="46"/>
      <c r="U52" s="46"/>
    </row>
    <row r="53" spans="1:21" ht="30.75" customHeight="1" thickBot="1" x14ac:dyDescent="0.25">
      <c r="A53" s="46"/>
      <c r="B53" s="1164" t="s">
        <v>21</v>
      </c>
      <c r="C53" s="1165"/>
      <c r="D53" s="65"/>
      <c r="E53" s="1166" t="s">
        <v>22</v>
      </c>
      <c r="F53" s="1166"/>
      <c r="G53" s="1166"/>
      <c r="H53" s="1166"/>
      <c r="I53" s="1166"/>
      <c r="J53" s="1167"/>
      <c r="K53" s="66">
        <v>139</v>
      </c>
      <c r="L53" s="67">
        <v>116</v>
      </c>
      <c r="M53" s="67">
        <v>106</v>
      </c>
      <c r="N53" s="67">
        <v>96</v>
      </c>
      <c r="O53" s="68">
        <v>109</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24</v>
      </c>
      <c r="C55" s="71"/>
      <c r="D55" s="71"/>
      <c r="E55" s="71"/>
      <c r="F55" s="71"/>
      <c r="G55" s="71"/>
      <c r="H55" s="71"/>
      <c r="I55" s="71"/>
      <c r="J55" s="71"/>
      <c r="K55" s="72"/>
      <c r="L55" s="72"/>
      <c r="M55" s="72"/>
      <c r="N55" s="72"/>
      <c r="O55" s="73" t="s">
        <v>572</v>
      </c>
      <c r="P55" s="46"/>
      <c r="Q55" s="46"/>
      <c r="R55" s="46"/>
      <c r="S55" s="46"/>
      <c r="T55" s="46"/>
      <c r="U55" s="46"/>
    </row>
    <row r="56" spans="1:21" ht="31.5" customHeight="1" thickBot="1" x14ac:dyDescent="0.25">
      <c r="A56" s="46"/>
      <c r="B56" s="74"/>
      <c r="C56" s="75"/>
      <c r="D56" s="75"/>
      <c r="E56" s="76"/>
      <c r="F56" s="76"/>
      <c r="G56" s="76"/>
      <c r="H56" s="76"/>
      <c r="I56" s="76"/>
      <c r="J56" s="77" t="s">
        <v>2</v>
      </c>
      <c r="K56" s="78" t="s">
        <v>573</v>
      </c>
      <c r="L56" s="79" t="s">
        <v>574</v>
      </c>
      <c r="M56" s="79" t="s">
        <v>575</v>
      </c>
      <c r="N56" s="79" t="s">
        <v>576</v>
      </c>
      <c r="O56" s="80" t="s">
        <v>577</v>
      </c>
      <c r="P56" s="46"/>
      <c r="Q56" s="46"/>
      <c r="R56" s="46"/>
      <c r="S56" s="46"/>
      <c r="T56" s="46"/>
      <c r="U56" s="46"/>
    </row>
    <row r="57" spans="1:21" ht="31.5" customHeight="1" x14ac:dyDescent="0.2">
      <c r="B57" s="1168" t="s">
        <v>25</v>
      </c>
      <c r="C57" s="1169"/>
      <c r="D57" s="1172" t="s">
        <v>26</v>
      </c>
      <c r="E57" s="1173"/>
      <c r="F57" s="1173"/>
      <c r="G57" s="1173"/>
      <c r="H57" s="1173"/>
      <c r="I57" s="1173"/>
      <c r="J57" s="1174"/>
      <c r="K57" s="81"/>
      <c r="L57" s="82"/>
      <c r="M57" s="82"/>
      <c r="N57" s="82"/>
      <c r="O57" s="83"/>
    </row>
    <row r="58" spans="1:21" ht="31.5" customHeight="1" thickBot="1" x14ac:dyDescent="0.25">
      <c r="B58" s="1170"/>
      <c r="C58" s="1171"/>
      <c r="D58" s="1175" t="s">
        <v>27</v>
      </c>
      <c r="E58" s="1176"/>
      <c r="F58" s="1176"/>
      <c r="G58" s="1176"/>
      <c r="H58" s="1176"/>
      <c r="I58" s="1176"/>
      <c r="J58" s="1177"/>
      <c r="K58" s="84"/>
      <c r="L58" s="85"/>
      <c r="M58" s="85"/>
      <c r="N58" s="85"/>
      <c r="O58" s="86"/>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sgBwvxv+5sB7wgL2edozoVYgyIss8dAynwVvAISP3ZeIv+3BR42ir5lp1TtVC3q6oTu9VEISp1EaSGB6UyjHPQ==" saltValue="NK4lfaVesgqKpphKQH91U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25">
      <c r="B40" s="93" t="s">
        <v>10</v>
      </c>
      <c r="C40" s="94"/>
      <c r="D40" s="94"/>
      <c r="E40" s="95"/>
      <c r="F40" s="95"/>
      <c r="G40" s="95"/>
      <c r="H40" s="96" t="s">
        <v>2</v>
      </c>
      <c r="I40" s="97" t="s">
        <v>554</v>
      </c>
      <c r="J40" s="98" t="s">
        <v>555</v>
      </c>
      <c r="K40" s="98" t="s">
        <v>556</v>
      </c>
      <c r="L40" s="98" t="s">
        <v>557</v>
      </c>
      <c r="M40" s="99" t="s">
        <v>558</v>
      </c>
    </row>
    <row r="41" spans="2:13" ht="27.75" customHeight="1" x14ac:dyDescent="0.2">
      <c r="B41" s="1198" t="s">
        <v>30</v>
      </c>
      <c r="C41" s="1199"/>
      <c r="D41" s="100"/>
      <c r="E41" s="1200" t="s">
        <v>31</v>
      </c>
      <c r="F41" s="1200"/>
      <c r="G41" s="1200"/>
      <c r="H41" s="1201"/>
      <c r="I41" s="339">
        <v>3123</v>
      </c>
      <c r="J41" s="340">
        <v>3115</v>
      </c>
      <c r="K41" s="340">
        <v>3181</v>
      </c>
      <c r="L41" s="340">
        <v>3228</v>
      </c>
      <c r="M41" s="341">
        <v>3131</v>
      </c>
    </row>
    <row r="42" spans="2:13" ht="27.75" customHeight="1" x14ac:dyDescent="0.2">
      <c r="B42" s="1188"/>
      <c r="C42" s="1189"/>
      <c r="D42" s="101"/>
      <c r="E42" s="1192" t="s">
        <v>32</v>
      </c>
      <c r="F42" s="1192"/>
      <c r="G42" s="1192"/>
      <c r="H42" s="1193"/>
      <c r="I42" s="342">
        <v>26</v>
      </c>
      <c r="J42" s="343">
        <v>20</v>
      </c>
      <c r="K42" s="343">
        <v>15</v>
      </c>
      <c r="L42" s="343">
        <v>11</v>
      </c>
      <c r="M42" s="344">
        <v>7</v>
      </c>
    </row>
    <row r="43" spans="2:13" ht="27.75" customHeight="1" x14ac:dyDescent="0.2">
      <c r="B43" s="1188"/>
      <c r="C43" s="1189"/>
      <c r="D43" s="101"/>
      <c r="E43" s="1192" t="s">
        <v>33</v>
      </c>
      <c r="F43" s="1192"/>
      <c r="G43" s="1192"/>
      <c r="H43" s="1193"/>
      <c r="I43" s="342">
        <v>1580</v>
      </c>
      <c r="J43" s="343">
        <v>1561</v>
      </c>
      <c r="K43" s="343">
        <v>1546</v>
      </c>
      <c r="L43" s="343">
        <v>1541</v>
      </c>
      <c r="M43" s="344">
        <v>1572</v>
      </c>
    </row>
    <row r="44" spans="2:13" ht="27.75" customHeight="1" x14ac:dyDescent="0.2">
      <c r="B44" s="1188"/>
      <c r="C44" s="1189"/>
      <c r="D44" s="101"/>
      <c r="E44" s="1192" t="s">
        <v>34</v>
      </c>
      <c r="F44" s="1192"/>
      <c r="G44" s="1192"/>
      <c r="H44" s="1193"/>
      <c r="I44" s="342">
        <v>66</v>
      </c>
      <c r="J44" s="343">
        <v>83</v>
      </c>
      <c r="K44" s="343">
        <v>118</v>
      </c>
      <c r="L44" s="343">
        <v>202</v>
      </c>
      <c r="M44" s="344">
        <v>198</v>
      </c>
    </row>
    <row r="45" spans="2:13" ht="27.75" customHeight="1" x14ac:dyDescent="0.2">
      <c r="B45" s="1188"/>
      <c r="C45" s="1189"/>
      <c r="D45" s="101"/>
      <c r="E45" s="1192" t="s">
        <v>35</v>
      </c>
      <c r="F45" s="1192"/>
      <c r="G45" s="1192"/>
      <c r="H45" s="1193"/>
      <c r="I45" s="342">
        <v>508</v>
      </c>
      <c r="J45" s="343">
        <v>403</v>
      </c>
      <c r="K45" s="343">
        <v>414</v>
      </c>
      <c r="L45" s="343">
        <v>377</v>
      </c>
      <c r="M45" s="344">
        <v>349</v>
      </c>
    </row>
    <row r="46" spans="2:13" ht="27.75" customHeight="1" x14ac:dyDescent="0.2">
      <c r="B46" s="1188"/>
      <c r="C46" s="1189"/>
      <c r="D46" s="102"/>
      <c r="E46" s="1192" t="s">
        <v>36</v>
      </c>
      <c r="F46" s="1192"/>
      <c r="G46" s="1192"/>
      <c r="H46" s="1193"/>
      <c r="I46" s="342" t="s">
        <v>512</v>
      </c>
      <c r="J46" s="343" t="s">
        <v>512</v>
      </c>
      <c r="K46" s="343" t="s">
        <v>512</v>
      </c>
      <c r="L46" s="343" t="s">
        <v>512</v>
      </c>
      <c r="M46" s="344" t="s">
        <v>512</v>
      </c>
    </row>
    <row r="47" spans="2:13" ht="27.75" customHeight="1" x14ac:dyDescent="0.2">
      <c r="B47" s="1188"/>
      <c r="C47" s="1189"/>
      <c r="D47" s="103"/>
      <c r="E47" s="1202" t="s">
        <v>37</v>
      </c>
      <c r="F47" s="1203"/>
      <c r="G47" s="1203"/>
      <c r="H47" s="1204"/>
      <c r="I47" s="342" t="s">
        <v>512</v>
      </c>
      <c r="J47" s="343" t="s">
        <v>512</v>
      </c>
      <c r="K47" s="343" t="s">
        <v>512</v>
      </c>
      <c r="L47" s="343" t="s">
        <v>512</v>
      </c>
      <c r="M47" s="344" t="s">
        <v>512</v>
      </c>
    </row>
    <row r="48" spans="2:13" ht="27.75" customHeight="1" x14ac:dyDescent="0.2">
      <c r="B48" s="1188"/>
      <c r="C48" s="1189"/>
      <c r="D48" s="101"/>
      <c r="E48" s="1192" t="s">
        <v>38</v>
      </c>
      <c r="F48" s="1192"/>
      <c r="G48" s="1192"/>
      <c r="H48" s="1193"/>
      <c r="I48" s="342" t="s">
        <v>512</v>
      </c>
      <c r="J48" s="343" t="s">
        <v>512</v>
      </c>
      <c r="K48" s="343" t="s">
        <v>512</v>
      </c>
      <c r="L48" s="343" t="s">
        <v>512</v>
      </c>
      <c r="M48" s="344" t="s">
        <v>512</v>
      </c>
    </row>
    <row r="49" spans="2:13" ht="27.75" customHeight="1" x14ac:dyDescent="0.2">
      <c r="B49" s="1190"/>
      <c r="C49" s="1191"/>
      <c r="D49" s="101"/>
      <c r="E49" s="1192" t="s">
        <v>39</v>
      </c>
      <c r="F49" s="1192"/>
      <c r="G49" s="1192"/>
      <c r="H49" s="1193"/>
      <c r="I49" s="342" t="s">
        <v>512</v>
      </c>
      <c r="J49" s="343" t="s">
        <v>512</v>
      </c>
      <c r="K49" s="343" t="s">
        <v>512</v>
      </c>
      <c r="L49" s="343" t="s">
        <v>512</v>
      </c>
      <c r="M49" s="344" t="s">
        <v>512</v>
      </c>
    </row>
    <row r="50" spans="2:13" ht="27.75" customHeight="1" x14ac:dyDescent="0.2">
      <c r="B50" s="1186" t="s">
        <v>40</v>
      </c>
      <c r="C50" s="1187"/>
      <c r="D50" s="104"/>
      <c r="E50" s="1192" t="s">
        <v>41</v>
      </c>
      <c r="F50" s="1192"/>
      <c r="G50" s="1192"/>
      <c r="H50" s="1193"/>
      <c r="I50" s="342">
        <v>1888</v>
      </c>
      <c r="J50" s="343">
        <v>2037</v>
      </c>
      <c r="K50" s="343">
        <v>1909</v>
      </c>
      <c r="L50" s="343">
        <v>2108</v>
      </c>
      <c r="M50" s="344">
        <v>2527</v>
      </c>
    </row>
    <row r="51" spans="2:13" ht="27.75" customHeight="1" x14ac:dyDescent="0.2">
      <c r="B51" s="1188"/>
      <c r="C51" s="1189"/>
      <c r="D51" s="101"/>
      <c r="E51" s="1192" t="s">
        <v>42</v>
      </c>
      <c r="F51" s="1192"/>
      <c r="G51" s="1192"/>
      <c r="H51" s="1193"/>
      <c r="I51" s="342" t="s">
        <v>512</v>
      </c>
      <c r="J51" s="343" t="s">
        <v>512</v>
      </c>
      <c r="K51" s="343" t="s">
        <v>512</v>
      </c>
      <c r="L51" s="343" t="s">
        <v>512</v>
      </c>
      <c r="M51" s="344" t="s">
        <v>512</v>
      </c>
    </row>
    <row r="52" spans="2:13" ht="27.75" customHeight="1" x14ac:dyDescent="0.2">
      <c r="B52" s="1190"/>
      <c r="C52" s="1191"/>
      <c r="D52" s="101"/>
      <c r="E52" s="1192" t="s">
        <v>43</v>
      </c>
      <c r="F52" s="1192"/>
      <c r="G52" s="1192"/>
      <c r="H52" s="1193"/>
      <c r="I52" s="342">
        <v>2992</v>
      </c>
      <c r="J52" s="343">
        <v>2958</v>
      </c>
      <c r="K52" s="343">
        <v>2994</v>
      </c>
      <c r="L52" s="343">
        <v>3034</v>
      </c>
      <c r="M52" s="344">
        <v>2952</v>
      </c>
    </row>
    <row r="53" spans="2:13" ht="27.75" customHeight="1" thickBot="1" x14ac:dyDescent="0.25">
      <c r="B53" s="1194" t="s">
        <v>44</v>
      </c>
      <c r="C53" s="1195"/>
      <c r="D53" s="105"/>
      <c r="E53" s="1196" t="s">
        <v>45</v>
      </c>
      <c r="F53" s="1196"/>
      <c r="G53" s="1196"/>
      <c r="H53" s="1197"/>
      <c r="I53" s="345">
        <v>424</v>
      </c>
      <c r="J53" s="346">
        <v>187</v>
      </c>
      <c r="K53" s="346">
        <v>371</v>
      </c>
      <c r="L53" s="346">
        <v>216</v>
      </c>
      <c r="M53" s="347">
        <v>-222</v>
      </c>
    </row>
    <row r="54" spans="2:13" ht="27.75" customHeight="1" x14ac:dyDescent="0.2">
      <c r="B54" s="106" t="s">
        <v>46</v>
      </c>
      <c r="C54" s="107"/>
      <c r="D54" s="107"/>
      <c r="E54" s="108"/>
      <c r="F54" s="108"/>
      <c r="G54" s="108"/>
      <c r="H54" s="108"/>
      <c r="I54" s="109"/>
      <c r="J54" s="109"/>
      <c r="K54" s="109"/>
      <c r="L54" s="109"/>
      <c r="M54" s="109"/>
    </row>
    <row r="55" spans="2:13" ht="13.2" x14ac:dyDescent="0.2"/>
  </sheetData>
  <sheetProtection algorithmName="SHA-512" hashValue="Dj8HQwBS4DDwUCjhbFDUPWuwBeQN9bciL78Hl/s/IR+jBnS/R0GX5T+npao4PliXMY9+LilgG4BicENgNyGJ9A==" saltValue="n6N+Vf70OSZsM8z0YkQK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47</v>
      </c>
    </row>
    <row r="54" spans="2:8" ht="29.25" customHeight="1" thickBot="1" x14ac:dyDescent="0.3">
      <c r="B54" s="111" t="s">
        <v>1</v>
      </c>
      <c r="C54" s="112"/>
      <c r="D54" s="112"/>
      <c r="E54" s="113" t="s">
        <v>2</v>
      </c>
      <c r="F54" s="114" t="s">
        <v>556</v>
      </c>
      <c r="G54" s="114" t="s">
        <v>557</v>
      </c>
      <c r="H54" s="115" t="s">
        <v>558</v>
      </c>
    </row>
    <row r="55" spans="2:8" ht="52.5" customHeight="1" x14ac:dyDescent="0.2">
      <c r="B55" s="116"/>
      <c r="C55" s="1213" t="s">
        <v>48</v>
      </c>
      <c r="D55" s="1213"/>
      <c r="E55" s="1214"/>
      <c r="F55" s="117">
        <v>590</v>
      </c>
      <c r="G55" s="117">
        <v>780</v>
      </c>
      <c r="H55" s="118">
        <v>980</v>
      </c>
    </row>
    <row r="56" spans="2:8" ht="52.5" customHeight="1" x14ac:dyDescent="0.2">
      <c r="B56" s="119"/>
      <c r="C56" s="1215" t="s">
        <v>49</v>
      </c>
      <c r="D56" s="1215"/>
      <c r="E56" s="1216"/>
      <c r="F56" s="120">
        <v>40</v>
      </c>
      <c r="G56" s="120">
        <v>40</v>
      </c>
      <c r="H56" s="121">
        <v>40</v>
      </c>
    </row>
    <row r="57" spans="2:8" ht="53.25" customHeight="1" x14ac:dyDescent="0.2">
      <c r="B57" s="119"/>
      <c r="C57" s="1217" t="s">
        <v>50</v>
      </c>
      <c r="D57" s="1217"/>
      <c r="E57" s="1218"/>
      <c r="F57" s="122">
        <v>784</v>
      </c>
      <c r="G57" s="122">
        <v>813</v>
      </c>
      <c r="H57" s="123">
        <v>1019</v>
      </c>
    </row>
    <row r="58" spans="2:8" ht="45.75" customHeight="1" x14ac:dyDescent="0.2">
      <c r="B58" s="124"/>
      <c r="C58" s="1205" t="s">
        <v>591</v>
      </c>
      <c r="D58" s="1206"/>
      <c r="E58" s="1207"/>
      <c r="F58" s="125">
        <v>503</v>
      </c>
      <c r="G58" s="125">
        <v>503</v>
      </c>
      <c r="H58" s="126">
        <v>703</v>
      </c>
    </row>
    <row r="59" spans="2:8" ht="45.75" customHeight="1" x14ac:dyDescent="0.2">
      <c r="B59" s="124"/>
      <c r="C59" s="1205" t="s">
        <v>592</v>
      </c>
      <c r="D59" s="1206"/>
      <c r="E59" s="1207"/>
      <c r="F59" s="125">
        <v>150</v>
      </c>
      <c r="G59" s="125">
        <v>150</v>
      </c>
      <c r="H59" s="126">
        <v>150</v>
      </c>
    </row>
    <row r="60" spans="2:8" ht="45.75" customHeight="1" x14ac:dyDescent="0.2">
      <c r="B60" s="124"/>
      <c r="C60" s="1205" t="s">
        <v>593</v>
      </c>
      <c r="D60" s="1206"/>
      <c r="E60" s="1207"/>
      <c r="F60" s="125">
        <v>71</v>
      </c>
      <c r="G60" s="125">
        <v>82</v>
      </c>
      <c r="H60" s="126">
        <v>82</v>
      </c>
    </row>
    <row r="61" spans="2:8" ht="45.75" customHeight="1" x14ac:dyDescent="0.2">
      <c r="B61" s="124"/>
      <c r="C61" s="1205" t="s">
        <v>594</v>
      </c>
      <c r="D61" s="1206"/>
      <c r="E61" s="1207"/>
      <c r="F61" s="125">
        <v>30</v>
      </c>
      <c r="G61" s="125">
        <v>30</v>
      </c>
      <c r="H61" s="126">
        <v>30</v>
      </c>
    </row>
    <row r="62" spans="2:8" ht="45.75" customHeight="1" thickBot="1" x14ac:dyDescent="0.25">
      <c r="B62" s="127"/>
      <c r="C62" s="1208" t="s">
        <v>595</v>
      </c>
      <c r="D62" s="1209"/>
      <c r="E62" s="1210"/>
      <c r="F62" s="128">
        <v>17</v>
      </c>
      <c r="G62" s="128">
        <v>19</v>
      </c>
      <c r="H62" s="129">
        <v>21</v>
      </c>
    </row>
    <row r="63" spans="2:8" ht="52.5" customHeight="1" thickBot="1" x14ac:dyDescent="0.25">
      <c r="B63" s="130"/>
      <c r="C63" s="1211" t="s">
        <v>51</v>
      </c>
      <c r="D63" s="1211"/>
      <c r="E63" s="1212"/>
      <c r="F63" s="131">
        <v>1414</v>
      </c>
      <c r="G63" s="131">
        <v>1633</v>
      </c>
      <c r="H63" s="132">
        <v>2039</v>
      </c>
    </row>
    <row r="64" spans="2:8" ht="13.2" x14ac:dyDescent="0.2"/>
  </sheetData>
  <sheetProtection algorithmName="SHA-512" hashValue="ABFbnsdmeLtpiw29lVrRZQodpZqF/T6p7u1UQBrkAuLlyIJzO03q17OqDfKsEVIeQUdWcPa7vGG+wJ0VNLPIKg==" saltValue="aIC1NU/4GsEMfuvFmIiL8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252" customWidth="1"/>
    <col min="2" max="107" width="2.44140625" style="252" customWidth="1"/>
    <col min="108" max="108" width="6.109375" style="258" customWidth="1"/>
    <col min="109" max="109" width="5.88671875" style="256" customWidth="1"/>
    <col min="110" max="16384" width="8.6640625" style="252" hidden="1"/>
  </cols>
  <sheetData>
    <row r="1" spans="1:109" ht="42.75" customHeight="1" x14ac:dyDescent="0.2">
      <c r="A1" s="348"/>
      <c r="B1" s="349"/>
      <c r="DD1" s="252"/>
      <c r="DE1" s="252"/>
    </row>
    <row r="2" spans="1:109" ht="25.5" customHeight="1" x14ac:dyDescent="0.2">
      <c r="A2" s="350"/>
      <c r="C2" s="350"/>
      <c r="O2" s="350"/>
      <c r="P2" s="350"/>
      <c r="Q2" s="350"/>
      <c r="R2" s="350"/>
      <c r="S2" s="350"/>
      <c r="T2" s="350"/>
      <c r="U2" s="350"/>
      <c r="V2" s="350"/>
      <c r="W2" s="350"/>
      <c r="X2" s="350"/>
      <c r="Y2" s="350"/>
      <c r="Z2" s="350"/>
      <c r="AA2" s="350"/>
      <c r="AB2" s="350"/>
      <c r="AC2" s="350"/>
      <c r="AD2" s="350"/>
      <c r="AE2" s="350"/>
      <c r="AF2" s="350"/>
      <c r="AG2" s="350"/>
      <c r="AH2" s="350"/>
      <c r="AI2" s="350"/>
      <c r="AU2" s="350"/>
      <c r="BG2" s="350"/>
      <c r="BS2" s="350"/>
      <c r="CE2" s="350"/>
      <c r="CQ2" s="350"/>
      <c r="DD2" s="252"/>
      <c r="DE2" s="252"/>
    </row>
    <row r="3" spans="1:109" ht="25.5" customHeight="1" x14ac:dyDescent="0.2">
      <c r="A3" s="350"/>
      <c r="C3" s="350"/>
      <c r="O3" s="350"/>
      <c r="P3" s="350"/>
      <c r="Q3" s="350"/>
      <c r="R3" s="350"/>
      <c r="S3" s="350"/>
      <c r="T3" s="350"/>
      <c r="U3" s="350"/>
      <c r="V3" s="350"/>
      <c r="W3" s="350"/>
      <c r="X3" s="350"/>
      <c r="Y3" s="350"/>
      <c r="Z3" s="350"/>
      <c r="AA3" s="350"/>
      <c r="AB3" s="350"/>
      <c r="AC3" s="350"/>
      <c r="AD3" s="350"/>
      <c r="AE3" s="350"/>
      <c r="AF3" s="350"/>
      <c r="AG3" s="350"/>
      <c r="AH3" s="350"/>
      <c r="AI3" s="350"/>
      <c r="AU3" s="350"/>
      <c r="BG3" s="350"/>
      <c r="BS3" s="350"/>
      <c r="CE3" s="350"/>
      <c r="CQ3" s="350"/>
      <c r="DD3" s="252"/>
      <c r="DE3" s="252"/>
    </row>
    <row r="4" spans="1:109" s="250" customFormat="1" ht="13.2" x14ac:dyDescent="0.2">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row>
    <row r="5" spans="1:109" s="250" customFormat="1" ht="13.2" x14ac:dyDescent="0.2">
      <c r="A5" s="350"/>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0"/>
      <c r="AO5" s="350"/>
      <c r="AP5" s="350"/>
      <c r="AQ5" s="350"/>
      <c r="AR5" s="350"/>
      <c r="AS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c r="BS5" s="350"/>
      <c r="BT5" s="350"/>
      <c r="BU5" s="350"/>
      <c r="BV5" s="350"/>
      <c r="BW5" s="350"/>
      <c r="BX5" s="350"/>
      <c r="BY5" s="350"/>
      <c r="BZ5" s="350"/>
      <c r="CA5" s="350"/>
      <c r="CB5" s="350"/>
      <c r="CC5" s="350"/>
      <c r="CD5" s="350"/>
      <c r="CE5" s="350"/>
      <c r="CF5" s="350"/>
      <c r="CG5" s="350"/>
      <c r="CH5" s="350"/>
      <c r="CI5" s="350"/>
      <c r="CJ5" s="350"/>
      <c r="CK5" s="350"/>
      <c r="CL5" s="350"/>
      <c r="CM5" s="350"/>
      <c r="CN5" s="350"/>
      <c r="CO5" s="350"/>
      <c r="CP5" s="350"/>
      <c r="CQ5" s="350"/>
      <c r="CR5" s="350"/>
      <c r="CS5" s="350"/>
      <c r="CT5" s="350"/>
      <c r="CU5" s="350"/>
      <c r="CV5" s="350"/>
      <c r="CW5" s="350"/>
      <c r="CX5" s="350"/>
      <c r="CY5" s="350"/>
      <c r="CZ5" s="350"/>
      <c r="DA5" s="350"/>
      <c r="DB5" s="350"/>
      <c r="DC5" s="350"/>
      <c r="DD5" s="350"/>
      <c r="DE5" s="350"/>
    </row>
    <row r="6" spans="1:109" s="250" customFormat="1" ht="13.2" x14ac:dyDescent="0.2">
      <c r="A6" s="350"/>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0"/>
      <c r="AY6" s="350"/>
      <c r="AZ6" s="350"/>
      <c r="BA6" s="350"/>
      <c r="BB6" s="350"/>
      <c r="BC6" s="350"/>
      <c r="BD6" s="350"/>
      <c r="BE6" s="350"/>
      <c r="BF6" s="350"/>
      <c r="BG6" s="350"/>
      <c r="BH6" s="350"/>
      <c r="BI6" s="350"/>
      <c r="BJ6" s="350"/>
      <c r="BK6" s="350"/>
      <c r="BL6" s="350"/>
      <c r="BM6" s="350"/>
      <c r="BN6" s="350"/>
      <c r="BO6" s="350"/>
      <c r="BP6" s="350"/>
      <c r="BQ6" s="350"/>
      <c r="BR6" s="350"/>
      <c r="BS6" s="350"/>
      <c r="BT6" s="350"/>
      <c r="BU6" s="350"/>
      <c r="BV6" s="350"/>
      <c r="BW6" s="350"/>
      <c r="BX6" s="350"/>
      <c r="BY6" s="350"/>
      <c r="BZ6" s="350"/>
      <c r="CA6" s="350"/>
      <c r="CB6" s="350"/>
      <c r="CC6" s="350"/>
      <c r="CD6" s="350"/>
      <c r="CE6" s="350"/>
      <c r="CF6" s="350"/>
      <c r="CG6" s="350"/>
      <c r="CH6" s="350"/>
      <c r="CI6" s="350"/>
      <c r="CJ6" s="350"/>
      <c r="CK6" s="350"/>
      <c r="CL6" s="350"/>
      <c r="CM6" s="350"/>
      <c r="CN6" s="350"/>
      <c r="CO6" s="350"/>
      <c r="CP6" s="350"/>
      <c r="CQ6" s="350"/>
      <c r="CR6" s="350"/>
      <c r="CS6" s="350"/>
      <c r="CT6" s="350"/>
      <c r="CU6" s="350"/>
      <c r="CV6" s="350"/>
      <c r="CW6" s="350"/>
      <c r="CX6" s="350"/>
      <c r="CY6" s="350"/>
      <c r="CZ6" s="350"/>
      <c r="DA6" s="350"/>
      <c r="DB6" s="350"/>
      <c r="DC6" s="350"/>
      <c r="DD6" s="350"/>
      <c r="DE6" s="350"/>
    </row>
    <row r="7" spans="1:109" s="250" customFormat="1" ht="13.2" x14ac:dyDescent="0.2">
      <c r="A7" s="350"/>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c r="BM7" s="350"/>
      <c r="BN7" s="350"/>
      <c r="BO7" s="350"/>
      <c r="BP7" s="350"/>
      <c r="BQ7" s="350"/>
      <c r="BR7" s="350"/>
      <c r="BS7" s="350"/>
      <c r="BT7" s="350"/>
      <c r="BU7" s="350"/>
      <c r="BV7" s="350"/>
      <c r="BW7" s="350"/>
      <c r="BX7" s="350"/>
      <c r="BY7" s="350"/>
      <c r="BZ7" s="350"/>
      <c r="CA7" s="350"/>
      <c r="CB7" s="350"/>
      <c r="CC7" s="350"/>
      <c r="CD7" s="350"/>
      <c r="CE7" s="350"/>
      <c r="CF7" s="350"/>
      <c r="CG7" s="350"/>
      <c r="CH7" s="350"/>
      <c r="CI7" s="350"/>
      <c r="CJ7" s="350"/>
      <c r="CK7" s="350"/>
      <c r="CL7" s="350"/>
      <c r="CM7" s="350"/>
      <c r="CN7" s="350"/>
      <c r="CO7" s="350"/>
      <c r="CP7" s="350"/>
      <c r="CQ7" s="350"/>
      <c r="CR7" s="350"/>
      <c r="CS7" s="350"/>
      <c r="CT7" s="350"/>
      <c r="CU7" s="350"/>
      <c r="CV7" s="350"/>
      <c r="CW7" s="350"/>
      <c r="CX7" s="350"/>
      <c r="CY7" s="350"/>
      <c r="CZ7" s="350"/>
      <c r="DA7" s="350"/>
      <c r="DB7" s="350"/>
      <c r="DC7" s="350"/>
      <c r="DD7" s="350"/>
      <c r="DE7" s="350"/>
    </row>
    <row r="8" spans="1:109" s="250" customFormat="1" ht="13.2" x14ac:dyDescent="0.2">
      <c r="A8" s="350"/>
      <c r="B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350"/>
      <c r="AY8" s="350"/>
      <c r="AZ8" s="350"/>
      <c r="BA8" s="350"/>
      <c r="BB8" s="350"/>
      <c r="BC8" s="350"/>
      <c r="BD8" s="350"/>
      <c r="BE8" s="350"/>
      <c r="BF8" s="350"/>
      <c r="BG8" s="350"/>
      <c r="BH8" s="350"/>
      <c r="BI8" s="350"/>
      <c r="BJ8" s="350"/>
      <c r="BK8" s="350"/>
      <c r="BL8" s="350"/>
      <c r="BM8" s="350"/>
      <c r="BN8" s="350"/>
      <c r="BO8" s="350"/>
      <c r="BP8" s="350"/>
      <c r="BQ8" s="350"/>
      <c r="BR8" s="350"/>
      <c r="BS8" s="350"/>
      <c r="BT8" s="350"/>
      <c r="BU8" s="350"/>
      <c r="BV8" s="350"/>
      <c r="BW8" s="350"/>
      <c r="BX8" s="350"/>
      <c r="BY8" s="350"/>
      <c r="BZ8" s="350"/>
      <c r="CA8" s="350"/>
      <c r="CB8" s="350"/>
      <c r="CC8" s="350"/>
      <c r="CD8" s="350"/>
      <c r="CE8" s="350"/>
      <c r="CF8" s="350"/>
      <c r="CG8" s="350"/>
      <c r="CH8" s="350"/>
      <c r="CI8" s="350"/>
      <c r="CJ8" s="350"/>
      <c r="CK8" s="350"/>
      <c r="CL8" s="350"/>
      <c r="CM8" s="350"/>
      <c r="CN8" s="350"/>
      <c r="CO8" s="350"/>
      <c r="CP8" s="350"/>
      <c r="CQ8" s="350"/>
      <c r="CR8" s="350"/>
      <c r="CS8" s="350"/>
      <c r="CT8" s="350"/>
      <c r="CU8" s="350"/>
      <c r="CV8" s="350"/>
      <c r="CW8" s="350"/>
      <c r="CX8" s="350"/>
      <c r="CY8" s="350"/>
      <c r="CZ8" s="350"/>
      <c r="DA8" s="350"/>
      <c r="DB8" s="350"/>
      <c r="DC8" s="350"/>
      <c r="DD8" s="350"/>
      <c r="DE8" s="350"/>
    </row>
    <row r="9" spans="1:109" s="250" customFormat="1" ht="13.2" x14ac:dyDescent="0.2">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c r="CM9" s="350"/>
      <c r="CN9" s="350"/>
      <c r="CO9" s="350"/>
      <c r="CP9" s="350"/>
      <c r="CQ9" s="350"/>
      <c r="CR9" s="350"/>
      <c r="CS9" s="350"/>
      <c r="CT9" s="350"/>
      <c r="CU9" s="350"/>
      <c r="CV9" s="350"/>
      <c r="CW9" s="350"/>
      <c r="CX9" s="350"/>
      <c r="CY9" s="350"/>
      <c r="CZ9" s="350"/>
      <c r="DA9" s="350"/>
      <c r="DB9" s="350"/>
      <c r="DC9" s="350"/>
      <c r="DD9" s="350"/>
      <c r="DE9" s="350"/>
    </row>
    <row r="10" spans="1:109" s="250" customFormat="1" ht="13.2" x14ac:dyDescent="0.2">
      <c r="A10" s="350"/>
      <c r="B10" s="350"/>
      <c r="C10" s="350"/>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50"/>
      <c r="BB10" s="350"/>
      <c r="BC10" s="350"/>
      <c r="BD10" s="350"/>
      <c r="BE10" s="350"/>
      <c r="BF10" s="350"/>
      <c r="BG10" s="350"/>
      <c r="BH10" s="350"/>
      <c r="BI10" s="350"/>
      <c r="BJ10" s="350"/>
      <c r="BK10" s="350"/>
      <c r="BL10" s="350"/>
      <c r="BM10" s="350"/>
      <c r="BN10" s="350"/>
      <c r="BO10" s="350"/>
      <c r="BP10" s="350"/>
      <c r="BQ10" s="350"/>
      <c r="BR10" s="350"/>
      <c r="BS10" s="350"/>
      <c r="BT10" s="350"/>
      <c r="BU10" s="350"/>
      <c r="BV10" s="350"/>
      <c r="BW10" s="350"/>
      <c r="BX10" s="350"/>
      <c r="BY10" s="350"/>
      <c r="BZ10" s="350"/>
      <c r="CA10" s="350"/>
      <c r="CB10" s="350"/>
      <c r="CC10" s="350"/>
      <c r="CD10" s="350"/>
      <c r="CE10" s="350"/>
      <c r="CF10" s="350"/>
      <c r="CG10" s="350"/>
      <c r="CH10" s="350"/>
      <c r="CI10" s="350"/>
      <c r="CJ10" s="350"/>
      <c r="CK10" s="350"/>
      <c r="CL10" s="350"/>
      <c r="CM10" s="350"/>
      <c r="CN10" s="350"/>
      <c r="CO10" s="350"/>
      <c r="CP10" s="350"/>
      <c r="CQ10" s="350"/>
      <c r="CR10" s="350"/>
      <c r="CS10" s="350"/>
      <c r="CT10" s="350"/>
      <c r="CU10" s="350"/>
      <c r="CV10" s="350"/>
      <c r="CW10" s="350"/>
      <c r="CX10" s="350"/>
      <c r="CY10" s="350"/>
      <c r="CZ10" s="350"/>
      <c r="DA10" s="350"/>
      <c r="DB10" s="350"/>
      <c r="DC10" s="350"/>
      <c r="DD10" s="350"/>
      <c r="DE10" s="350"/>
    </row>
    <row r="11" spans="1:109" s="250" customFormat="1" ht="13.2" x14ac:dyDescent="0.2">
      <c r="A11" s="350"/>
      <c r="B11" s="350"/>
      <c r="C11" s="350"/>
      <c r="D11" s="350"/>
      <c r="E11" s="350"/>
      <c r="F11" s="350"/>
      <c r="G11" s="350"/>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0"/>
      <c r="AY11" s="350"/>
      <c r="AZ11" s="350"/>
      <c r="BA11" s="350"/>
      <c r="BB11" s="350"/>
      <c r="BC11" s="350"/>
      <c r="BD11" s="350"/>
      <c r="BE11" s="350"/>
      <c r="BF11" s="350"/>
      <c r="BG11" s="350"/>
      <c r="BH11" s="350"/>
      <c r="BI11" s="350"/>
      <c r="BJ11" s="350"/>
      <c r="BK11" s="350"/>
      <c r="BL11" s="350"/>
      <c r="BM11" s="350"/>
      <c r="BN11" s="350"/>
      <c r="BO11" s="350"/>
      <c r="BP11" s="350"/>
      <c r="BQ11" s="350"/>
      <c r="BR11" s="350"/>
      <c r="BS11" s="350"/>
      <c r="BT11" s="350"/>
      <c r="BU11" s="350"/>
      <c r="BV11" s="350"/>
      <c r="BW11" s="350"/>
      <c r="BX11" s="350"/>
      <c r="BY11" s="350"/>
      <c r="BZ11" s="350"/>
      <c r="CA11" s="350"/>
      <c r="CB11" s="350"/>
      <c r="CC11" s="350"/>
      <c r="CD11" s="350"/>
      <c r="CE11" s="350"/>
      <c r="CF11" s="350"/>
      <c r="CG11" s="350"/>
      <c r="CH11" s="350"/>
      <c r="CI11" s="350"/>
      <c r="CJ11" s="350"/>
      <c r="CK11" s="350"/>
      <c r="CL11" s="350"/>
      <c r="CM11" s="350"/>
      <c r="CN11" s="350"/>
      <c r="CO11" s="350"/>
      <c r="CP11" s="350"/>
      <c r="CQ11" s="350"/>
      <c r="CR11" s="350"/>
      <c r="CS11" s="350"/>
      <c r="CT11" s="350"/>
      <c r="CU11" s="350"/>
      <c r="CV11" s="350"/>
      <c r="CW11" s="350"/>
      <c r="CX11" s="350"/>
      <c r="CY11" s="350"/>
      <c r="CZ11" s="350"/>
      <c r="DA11" s="350"/>
      <c r="DB11" s="350"/>
      <c r="DC11" s="350"/>
      <c r="DD11" s="350"/>
      <c r="DE11" s="350"/>
    </row>
    <row r="12" spans="1:109" s="250" customFormat="1" ht="13.2" x14ac:dyDescent="0.2">
      <c r="A12" s="350"/>
      <c r="B12" s="350"/>
      <c r="C12" s="350"/>
      <c r="D12" s="350"/>
      <c r="E12" s="350"/>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350"/>
      <c r="BX12" s="350"/>
      <c r="BY12" s="350"/>
      <c r="BZ12" s="350"/>
      <c r="CA12" s="350"/>
      <c r="CB12" s="350"/>
      <c r="CC12" s="350"/>
      <c r="CD12" s="350"/>
      <c r="CE12" s="350"/>
      <c r="CF12" s="350"/>
      <c r="CG12" s="350"/>
      <c r="CH12" s="350"/>
      <c r="CI12" s="350"/>
      <c r="CJ12" s="350"/>
      <c r="CK12" s="350"/>
      <c r="CL12" s="350"/>
      <c r="CM12" s="350"/>
      <c r="CN12" s="350"/>
      <c r="CO12" s="350"/>
      <c r="CP12" s="350"/>
      <c r="CQ12" s="350"/>
      <c r="CR12" s="350"/>
      <c r="CS12" s="350"/>
      <c r="CT12" s="350"/>
      <c r="CU12" s="350"/>
      <c r="CV12" s="350"/>
      <c r="CW12" s="350"/>
      <c r="CX12" s="350"/>
      <c r="CY12" s="350"/>
      <c r="CZ12" s="350"/>
      <c r="DA12" s="350"/>
      <c r="DB12" s="350"/>
      <c r="DC12" s="350"/>
      <c r="DD12" s="350"/>
      <c r="DE12" s="350"/>
    </row>
    <row r="13" spans="1:109" s="250" customFormat="1" ht="13.2" x14ac:dyDescent="0.2">
      <c r="A13" s="350"/>
      <c r="B13" s="350"/>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0"/>
      <c r="AY13" s="350"/>
      <c r="AZ13" s="350"/>
      <c r="BA13" s="350"/>
      <c r="BB13" s="350"/>
      <c r="BC13" s="350"/>
      <c r="BD13" s="350"/>
      <c r="BE13" s="350"/>
      <c r="BF13" s="350"/>
      <c r="BG13" s="350"/>
      <c r="BH13" s="350"/>
      <c r="BI13" s="350"/>
      <c r="BJ13" s="350"/>
      <c r="BK13" s="350"/>
      <c r="BL13" s="350"/>
      <c r="BM13" s="350"/>
      <c r="BN13" s="350"/>
      <c r="BO13" s="350"/>
      <c r="BP13" s="350"/>
      <c r="BQ13" s="350"/>
      <c r="BR13" s="350"/>
      <c r="BS13" s="350"/>
      <c r="BT13" s="350"/>
      <c r="BU13" s="350"/>
      <c r="BV13" s="350"/>
      <c r="BW13" s="350"/>
      <c r="BX13" s="350"/>
      <c r="BY13" s="350"/>
      <c r="BZ13" s="350"/>
      <c r="CA13" s="350"/>
      <c r="CB13" s="350"/>
      <c r="CC13" s="350"/>
      <c r="CD13" s="350"/>
      <c r="CE13" s="350"/>
      <c r="CF13" s="350"/>
      <c r="CG13" s="350"/>
      <c r="CH13" s="350"/>
      <c r="CI13" s="350"/>
      <c r="CJ13" s="350"/>
      <c r="CK13" s="350"/>
      <c r="CL13" s="350"/>
      <c r="CM13" s="350"/>
      <c r="CN13" s="350"/>
      <c r="CO13" s="350"/>
      <c r="CP13" s="350"/>
      <c r="CQ13" s="350"/>
      <c r="CR13" s="350"/>
      <c r="CS13" s="350"/>
      <c r="CT13" s="350"/>
      <c r="CU13" s="350"/>
      <c r="CV13" s="350"/>
      <c r="CW13" s="350"/>
      <c r="CX13" s="350"/>
      <c r="CY13" s="350"/>
      <c r="CZ13" s="350"/>
      <c r="DA13" s="350"/>
      <c r="DB13" s="350"/>
      <c r="DC13" s="350"/>
      <c r="DD13" s="350"/>
      <c r="DE13" s="350"/>
    </row>
    <row r="14" spans="1:109" s="250" customFormat="1" ht="13.2" x14ac:dyDescent="0.2">
      <c r="A14" s="350"/>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50"/>
      <c r="BP14" s="350"/>
      <c r="BQ14" s="350"/>
      <c r="BR14" s="350"/>
      <c r="BS14" s="350"/>
      <c r="BT14" s="350"/>
      <c r="BU14" s="350"/>
      <c r="BV14" s="350"/>
      <c r="BW14" s="350"/>
      <c r="BX14" s="350"/>
      <c r="BY14" s="350"/>
      <c r="BZ14" s="350"/>
      <c r="CA14" s="350"/>
      <c r="CB14" s="350"/>
      <c r="CC14" s="350"/>
      <c r="CD14" s="350"/>
      <c r="CE14" s="350"/>
      <c r="CF14" s="350"/>
      <c r="CG14" s="350"/>
      <c r="CH14" s="350"/>
      <c r="CI14" s="350"/>
      <c r="CJ14" s="350"/>
      <c r="CK14" s="350"/>
      <c r="CL14" s="350"/>
      <c r="CM14" s="350"/>
      <c r="CN14" s="350"/>
      <c r="CO14" s="350"/>
      <c r="CP14" s="350"/>
      <c r="CQ14" s="350"/>
      <c r="CR14" s="350"/>
      <c r="CS14" s="350"/>
      <c r="CT14" s="350"/>
      <c r="CU14" s="350"/>
      <c r="CV14" s="350"/>
      <c r="CW14" s="350"/>
      <c r="CX14" s="350"/>
      <c r="CY14" s="350"/>
      <c r="CZ14" s="350"/>
      <c r="DA14" s="350"/>
      <c r="DB14" s="350"/>
      <c r="DC14" s="350"/>
      <c r="DD14" s="350"/>
      <c r="DE14" s="350"/>
    </row>
    <row r="15" spans="1:109" s="250" customFormat="1" ht="13.2" x14ac:dyDescent="0.2">
      <c r="A15" s="252"/>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c r="CH15" s="350"/>
      <c r="CI15" s="350"/>
      <c r="CJ15" s="350"/>
      <c r="CK15" s="350"/>
      <c r="CL15" s="350"/>
      <c r="CM15" s="350"/>
      <c r="CN15" s="350"/>
      <c r="CO15" s="350"/>
      <c r="CP15" s="350"/>
      <c r="CQ15" s="350"/>
      <c r="CR15" s="350"/>
      <c r="CS15" s="350"/>
      <c r="CT15" s="350"/>
      <c r="CU15" s="350"/>
      <c r="CV15" s="350"/>
      <c r="CW15" s="350"/>
      <c r="CX15" s="350"/>
      <c r="CY15" s="350"/>
      <c r="CZ15" s="350"/>
      <c r="DA15" s="350"/>
      <c r="DB15" s="350"/>
      <c r="DC15" s="350"/>
      <c r="DD15" s="350"/>
      <c r="DE15" s="350"/>
    </row>
    <row r="16" spans="1:109" s="250" customFormat="1" ht="13.2" x14ac:dyDescent="0.2">
      <c r="A16" s="252"/>
      <c r="B16" s="350"/>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c r="CE16" s="350"/>
      <c r="CF16" s="350"/>
      <c r="CG16" s="350"/>
      <c r="CH16" s="350"/>
      <c r="CI16" s="350"/>
      <c r="CJ16" s="350"/>
      <c r="CK16" s="350"/>
      <c r="CL16" s="350"/>
      <c r="CM16" s="350"/>
      <c r="CN16" s="350"/>
      <c r="CO16" s="350"/>
      <c r="CP16" s="350"/>
      <c r="CQ16" s="350"/>
      <c r="CR16" s="350"/>
      <c r="CS16" s="350"/>
      <c r="CT16" s="350"/>
      <c r="CU16" s="350"/>
      <c r="CV16" s="350"/>
      <c r="CW16" s="350"/>
      <c r="CX16" s="350"/>
      <c r="CY16" s="350"/>
      <c r="CZ16" s="350"/>
      <c r="DA16" s="350"/>
      <c r="DB16" s="350"/>
      <c r="DC16" s="350"/>
      <c r="DD16" s="350"/>
      <c r="DE16" s="350"/>
    </row>
    <row r="17" spans="1:109" s="250" customFormat="1" ht="13.2" x14ac:dyDescent="0.2">
      <c r="A17" s="252"/>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0"/>
      <c r="CH17" s="350"/>
      <c r="CI17" s="350"/>
      <c r="CJ17" s="350"/>
      <c r="CK17" s="350"/>
      <c r="CL17" s="350"/>
      <c r="CM17" s="350"/>
      <c r="CN17" s="350"/>
      <c r="CO17" s="350"/>
      <c r="CP17" s="350"/>
      <c r="CQ17" s="350"/>
      <c r="CR17" s="350"/>
      <c r="CS17" s="350"/>
      <c r="CT17" s="350"/>
      <c r="CU17" s="350"/>
      <c r="CV17" s="350"/>
      <c r="CW17" s="350"/>
      <c r="CX17" s="350"/>
      <c r="CY17" s="350"/>
      <c r="CZ17" s="350"/>
      <c r="DA17" s="350"/>
      <c r="DB17" s="350"/>
      <c r="DC17" s="350"/>
      <c r="DD17" s="350"/>
      <c r="DE17" s="350"/>
    </row>
    <row r="18" spans="1:109" s="250" customFormat="1" ht="13.2" x14ac:dyDescent="0.2">
      <c r="A18" s="252"/>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50"/>
      <c r="CS18" s="350"/>
      <c r="CT18" s="350"/>
      <c r="CU18" s="350"/>
      <c r="CV18" s="350"/>
      <c r="CW18" s="350"/>
      <c r="CX18" s="350"/>
      <c r="CY18" s="350"/>
      <c r="CZ18" s="350"/>
      <c r="DA18" s="350"/>
      <c r="DB18" s="350"/>
      <c r="DC18" s="350"/>
      <c r="DD18" s="350"/>
      <c r="DE18" s="350"/>
    </row>
    <row r="19" spans="1:109" ht="13.2" x14ac:dyDescent="0.2">
      <c r="DD19" s="252"/>
      <c r="DE19" s="252"/>
    </row>
    <row r="20" spans="1:109" ht="13.2" x14ac:dyDescent="0.2">
      <c r="DD20" s="252"/>
      <c r="DE20" s="252"/>
    </row>
    <row r="21" spans="1:109" ht="17.25" customHeight="1" x14ac:dyDescent="0.2">
      <c r="B21" s="351"/>
      <c r="C21" s="254"/>
      <c r="D21" s="254"/>
      <c r="E21" s="254"/>
      <c r="F21" s="254"/>
      <c r="G21" s="254"/>
      <c r="H21" s="254"/>
      <c r="I21" s="254"/>
      <c r="J21" s="254"/>
      <c r="K21" s="254"/>
      <c r="L21" s="254"/>
      <c r="M21" s="254"/>
      <c r="N21" s="352"/>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352"/>
      <c r="AU21" s="254"/>
      <c r="AV21" s="254"/>
      <c r="AW21" s="254"/>
      <c r="AX21" s="254"/>
      <c r="AY21" s="254"/>
      <c r="AZ21" s="254"/>
      <c r="BA21" s="254"/>
      <c r="BB21" s="254"/>
      <c r="BC21" s="254"/>
      <c r="BD21" s="254"/>
      <c r="BE21" s="254"/>
      <c r="BF21" s="352"/>
      <c r="BG21" s="254"/>
      <c r="BH21" s="254"/>
      <c r="BI21" s="254"/>
      <c r="BJ21" s="254"/>
      <c r="BK21" s="254"/>
      <c r="BL21" s="254"/>
      <c r="BM21" s="254"/>
      <c r="BN21" s="254"/>
      <c r="BO21" s="254"/>
      <c r="BP21" s="254"/>
      <c r="BQ21" s="254"/>
      <c r="BR21" s="352"/>
      <c r="BS21" s="254"/>
      <c r="BT21" s="254"/>
      <c r="BU21" s="254"/>
      <c r="BV21" s="254"/>
      <c r="BW21" s="254"/>
      <c r="BX21" s="254"/>
      <c r="BY21" s="254"/>
      <c r="BZ21" s="254"/>
      <c r="CA21" s="254"/>
      <c r="CB21" s="254"/>
      <c r="CC21" s="254"/>
      <c r="CD21" s="352"/>
      <c r="CE21" s="254"/>
      <c r="CF21" s="254"/>
      <c r="CG21" s="254"/>
      <c r="CH21" s="254"/>
      <c r="CI21" s="254"/>
      <c r="CJ21" s="254"/>
      <c r="CK21" s="254"/>
      <c r="CL21" s="254"/>
      <c r="CM21" s="254"/>
      <c r="CN21" s="254"/>
      <c r="CO21" s="254"/>
      <c r="CP21" s="352"/>
      <c r="CQ21" s="254"/>
      <c r="CR21" s="254"/>
      <c r="CS21" s="254"/>
      <c r="CT21" s="254"/>
      <c r="CU21" s="254"/>
      <c r="CV21" s="254"/>
      <c r="CW21" s="254"/>
      <c r="CX21" s="254"/>
      <c r="CY21" s="254"/>
      <c r="CZ21" s="254"/>
      <c r="DA21" s="254"/>
      <c r="DB21" s="352"/>
      <c r="DC21" s="254"/>
      <c r="DD21" s="255"/>
      <c r="DE21" s="252"/>
    </row>
    <row r="22" spans="1:109" ht="17.25" customHeight="1" x14ac:dyDescent="0.2">
      <c r="B22" s="256"/>
    </row>
    <row r="23" spans="1:109" ht="13.2" x14ac:dyDescent="0.2">
      <c r="B23" s="256"/>
    </row>
    <row r="24" spans="1:109" ht="13.2" x14ac:dyDescent="0.2">
      <c r="B24" s="256"/>
    </row>
    <row r="25" spans="1:109" ht="13.2" x14ac:dyDescent="0.2">
      <c r="B25" s="256"/>
    </row>
    <row r="26" spans="1:109" ht="13.2" x14ac:dyDescent="0.2">
      <c r="B26" s="256"/>
    </row>
    <row r="27" spans="1:109" ht="13.2" x14ac:dyDescent="0.2">
      <c r="B27" s="256"/>
    </row>
    <row r="28" spans="1:109" ht="13.2" x14ac:dyDescent="0.2">
      <c r="B28" s="256"/>
    </row>
    <row r="29" spans="1:109" ht="13.2" x14ac:dyDescent="0.2">
      <c r="B29" s="256"/>
    </row>
    <row r="30" spans="1:109" ht="13.2" x14ac:dyDescent="0.2">
      <c r="B30" s="256"/>
    </row>
    <row r="31" spans="1:109" ht="13.2" x14ac:dyDescent="0.2">
      <c r="B31" s="256"/>
    </row>
    <row r="32" spans="1:109" ht="13.2" x14ac:dyDescent="0.2">
      <c r="B32" s="256"/>
    </row>
    <row r="33" spans="2:109" ht="13.2" x14ac:dyDescent="0.2">
      <c r="B33" s="256"/>
    </row>
    <row r="34" spans="2:109" ht="13.2" x14ac:dyDescent="0.2">
      <c r="B34" s="256"/>
    </row>
    <row r="35" spans="2:109" ht="13.2" x14ac:dyDescent="0.2">
      <c r="B35" s="256"/>
    </row>
    <row r="36" spans="2:109" ht="13.2" x14ac:dyDescent="0.2">
      <c r="B36" s="256"/>
    </row>
    <row r="37" spans="2:109" ht="13.2" x14ac:dyDescent="0.2">
      <c r="B37" s="256"/>
    </row>
    <row r="38" spans="2:109" ht="13.2" x14ac:dyDescent="0.2">
      <c r="B38" s="256"/>
    </row>
    <row r="39" spans="2:109" ht="13.2" x14ac:dyDescent="0.2">
      <c r="B39" s="337"/>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8"/>
      <c r="BL39" s="308"/>
      <c r="BM39" s="308"/>
      <c r="BN39" s="308"/>
      <c r="BO39" s="308"/>
      <c r="BP39" s="308"/>
      <c r="BQ39" s="308"/>
      <c r="BR39" s="308"/>
      <c r="BS39" s="308"/>
      <c r="BT39" s="308"/>
      <c r="BU39" s="308"/>
      <c r="BV39" s="308"/>
      <c r="BW39" s="308"/>
      <c r="BX39" s="308"/>
      <c r="BY39" s="308"/>
      <c r="BZ39" s="308"/>
      <c r="CA39" s="308"/>
      <c r="CB39" s="308"/>
      <c r="CC39" s="308"/>
      <c r="CD39" s="308"/>
      <c r="CE39" s="308"/>
      <c r="CF39" s="308"/>
      <c r="CG39" s="308"/>
      <c r="CH39" s="308"/>
      <c r="CI39" s="308"/>
      <c r="CJ39" s="308"/>
      <c r="CK39" s="308"/>
      <c r="CL39" s="308"/>
      <c r="CM39" s="308"/>
      <c r="CN39" s="308"/>
      <c r="CO39" s="308"/>
      <c r="CP39" s="308"/>
      <c r="CQ39" s="308"/>
      <c r="CR39" s="308"/>
      <c r="CS39" s="308"/>
      <c r="CT39" s="308"/>
      <c r="CU39" s="308"/>
      <c r="CV39" s="308"/>
      <c r="CW39" s="308"/>
      <c r="CX39" s="308"/>
      <c r="CY39" s="308"/>
      <c r="CZ39" s="308"/>
      <c r="DA39" s="308"/>
      <c r="DB39" s="308"/>
      <c r="DC39" s="308"/>
      <c r="DD39" s="338"/>
    </row>
    <row r="40" spans="2:109" ht="13.2" x14ac:dyDescent="0.2">
      <c r="B40" s="353"/>
      <c r="DD40" s="353"/>
      <c r="DE40" s="252"/>
    </row>
    <row r="41" spans="2:109" ht="16.2" x14ac:dyDescent="0.2">
      <c r="B41" s="253" t="s">
        <v>597</v>
      </c>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c r="BR41" s="254"/>
      <c r="BS41" s="254"/>
      <c r="BT41" s="254"/>
      <c r="BU41" s="254"/>
      <c r="BV41" s="254"/>
      <c r="BW41" s="254"/>
      <c r="BX41" s="254"/>
      <c r="BY41" s="254"/>
      <c r="BZ41" s="254"/>
      <c r="CA41" s="254"/>
      <c r="CB41" s="254"/>
      <c r="CC41" s="254"/>
      <c r="CD41" s="254"/>
      <c r="CE41" s="254"/>
      <c r="CF41" s="254"/>
      <c r="CG41" s="254"/>
      <c r="CH41" s="254"/>
      <c r="CI41" s="254"/>
      <c r="CJ41" s="254"/>
      <c r="CK41" s="254"/>
      <c r="CL41" s="254"/>
      <c r="CM41" s="254"/>
      <c r="CN41" s="254"/>
      <c r="CO41" s="254"/>
      <c r="CP41" s="254"/>
      <c r="CQ41" s="254"/>
      <c r="CR41" s="254"/>
      <c r="CS41" s="254"/>
      <c r="CT41" s="254"/>
      <c r="CU41" s="254"/>
      <c r="CV41" s="254"/>
      <c r="CW41" s="254"/>
      <c r="CX41" s="254"/>
      <c r="CY41" s="254"/>
      <c r="CZ41" s="254"/>
      <c r="DA41" s="254"/>
      <c r="DB41" s="254"/>
      <c r="DC41" s="254"/>
      <c r="DD41" s="255"/>
    </row>
    <row r="42" spans="2:109" ht="13.2" x14ac:dyDescent="0.2">
      <c r="B42" s="256"/>
      <c r="G42" s="354"/>
      <c r="I42" s="355"/>
      <c r="J42" s="355"/>
      <c r="K42" s="355"/>
      <c r="AM42" s="354"/>
      <c r="AN42" s="354" t="s">
        <v>598</v>
      </c>
      <c r="AP42" s="355"/>
      <c r="AQ42" s="355"/>
      <c r="AR42" s="355"/>
      <c r="AY42" s="354"/>
      <c r="BA42" s="355"/>
      <c r="BB42" s="355"/>
      <c r="BC42" s="355"/>
      <c r="BK42" s="354"/>
      <c r="BM42" s="355"/>
      <c r="BN42" s="355"/>
      <c r="BO42" s="355"/>
      <c r="BW42" s="354"/>
      <c r="BY42" s="355"/>
      <c r="BZ42" s="355"/>
      <c r="CA42" s="355"/>
      <c r="CI42" s="354"/>
      <c r="CK42" s="355"/>
      <c r="CL42" s="355"/>
      <c r="CM42" s="355"/>
      <c r="CU42" s="354"/>
      <c r="CW42" s="355"/>
      <c r="CX42" s="355"/>
      <c r="CY42" s="355"/>
    </row>
    <row r="43" spans="2:109" ht="13.5" customHeight="1" x14ac:dyDescent="0.2">
      <c r="B43" s="256"/>
      <c r="AN43" s="1231" t="s">
        <v>599</v>
      </c>
      <c r="AO43" s="1232"/>
      <c r="AP43" s="1232"/>
      <c r="AQ43" s="1232"/>
      <c r="AR43" s="1232"/>
      <c r="AS43" s="1232"/>
      <c r="AT43" s="1232"/>
      <c r="AU43" s="1232"/>
      <c r="AV43" s="1232"/>
      <c r="AW43" s="1232"/>
      <c r="AX43" s="1232"/>
      <c r="AY43" s="1232"/>
      <c r="AZ43" s="1232"/>
      <c r="BA43" s="1232"/>
      <c r="BB43" s="1232"/>
      <c r="BC43" s="1232"/>
      <c r="BD43" s="1232"/>
      <c r="BE43" s="1232"/>
      <c r="BF43" s="1232"/>
      <c r="BG43" s="1232"/>
      <c r="BH43" s="1232"/>
      <c r="BI43" s="1232"/>
      <c r="BJ43" s="1232"/>
      <c r="BK43" s="1232"/>
      <c r="BL43" s="1232"/>
      <c r="BM43" s="1232"/>
      <c r="BN43" s="1232"/>
      <c r="BO43" s="1232"/>
      <c r="BP43" s="1232"/>
      <c r="BQ43" s="1232"/>
      <c r="BR43" s="1232"/>
      <c r="BS43" s="1232"/>
      <c r="BT43" s="1232"/>
      <c r="BU43" s="1232"/>
      <c r="BV43" s="1232"/>
      <c r="BW43" s="1232"/>
      <c r="BX43" s="1232"/>
      <c r="BY43" s="1232"/>
      <c r="BZ43" s="1232"/>
      <c r="CA43" s="1232"/>
      <c r="CB43" s="1232"/>
      <c r="CC43" s="1232"/>
      <c r="CD43" s="1232"/>
      <c r="CE43" s="1232"/>
      <c r="CF43" s="1232"/>
      <c r="CG43" s="1232"/>
      <c r="CH43" s="1232"/>
      <c r="CI43" s="1232"/>
      <c r="CJ43" s="1232"/>
      <c r="CK43" s="1232"/>
      <c r="CL43" s="1232"/>
      <c r="CM43" s="1232"/>
      <c r="CN43" s="1232"/>
      <c r="CO43" s="1232"/>
      <c r="CP43" s="1232"/>
      <c r="CQ43" s="1232"/>
      <c r="CR43" s="1232"/>
      <c r="CS43" s="1232"/>
      <c r="CT43" s="1232"/>
      <c r="CU43" s="1232"/>
      <c r="CV43" s="1232"/>
      <c r="CW43" s="1232"/>
      <c r="CX43" s="1232"/>
      <c r="CY43" s="1232"/>
      <c r="CZ43" s="1232"/>
      <c r="DA43" s="1232"/>
      <c r="DB43" s="1232"/>
      <c r="DC43" s="1233"/>
    </row>
    <row r="44" spans="2:109" ht="13.2" x14ac:dyDescent="0.2">
      <c r="B44" s="256"/>
      <c r="AN44" s="1234"/>
      <c r="AO44" s="1235"/>
      <c r="AP44" s="1235"/>
      <c r="AQ44" s="1235"/>
      <c r="AR44" s="1235"/>
      <c r="AS44" s="1235"/>
      <c r="AT44" s="1235"/>
      <c r="AU44" s="1235"/>
      <c r="AV44" s="1235"/>
      <c r="AW44" s="1235"/>
      <c r="AX44" s="1235"/>
      <c r="AY44" s="1235"/>
      <c r="AZ44" s="1235"/>
      <c r="BA44" s="1235"/>
      <c r="BB44" s="1235"/>
      <c r="BC44" s="1235"/>
      <c r="BD44" s="1235"/>
      <c r="BE44" s="1235"/>
      <c r="BF44" s="1235"/>
      <c r="BG44" s="1235"/>
      <c r="BH44" s="1235"/>
      <c r="BI44" s="1235"/>
      <c r="BJ44" s="1235"/>
      <c r="BK44" s="1235"/>
      <c r="BL44" s="1235"/>
      <c r="BM44" s="1235"/>
      <c r="BN44" s="1235"/>
      <c r="BO44" s="1235"/>
      <c r="BP44" s="1235"/>
      <c r="BQ44" s="1235"/>
      <c r="BR44" s="1235"/>
      <c r="BS44" s="1235"/>
      <c r="BT44" s="1235"/>
      <c r="BU44" s="1235"/>
      <c r="BV44" s="1235"/>
      <c r="BW44" s="1235"/>
      <c r="BX44" s="1235"/>
      <c r="BY44" s="1235"/>
      <c r="BZ44" s="1235"/>
      <c r="CA44" s="1235"/>
      <c r="CB44" s="1235"/>
      <c r="CC44" s="1235"/>
      <c r="CD44" s="1235"/>
      <c r="CE44" s="1235"/>
      <c r="CF44" s="1235"/>
      <c r="CG44" s="1235"/>
      <c r="CH44" s="1235"/>
      <c r="CI44" s="1235"/>
      <c r="CJ44" s="1235"/>
      <c r="CK44" s="1235"/>
      <c r="CL44" s="1235"/>
      <c r="CM44" s="1235"/>
      <c r="CN44" s="1235"/>
      <c r="CO44" s="1235"/>
      <c r="CP44" s="1235"/>
      <c r="CQ44" s="1235"/>
      <c r="CR44" s="1235"/>
      <c r="CS44" s="1235"/>
      <c r="CT44" s="1235"/>
      <c r="CU44" s="1235"/>
      <c r="CV44" s="1235"/>
      <c r="CW44" s="1235"/>
      <c r="CX44" s="1235"/>
      <c r="CY44" s="1235"/>
      <c r="CZ44" s="1235"/>
      <c r="DA44" s="1235"/>
      <c r="DB44" s="1235"/>
      <c r="DC44" s="1236"/>
    </row>
    <row r="45" spans="2:109" ht="13.2" x14ac:dyDescent="0.2">
      <c r="B45" s="256"/>
      <c r="AN45" s="1234"/>
      <c r="AO45" s="1235"/>
      <c r="AP45" s="1235"/>
      <c r="AQ45" s="1235"/>
      <c r="AR45" s="1235"/>
      <c r="AS45" s="1235"/>
      <c r="AT45" s="1235"/>
      <c r="AU45" s="1235"/>
      <c r="AV45" s="1235"/>
      <c r="AW45" s="1235"/>
      <c r="AX45" s="1235"/>
      <c r="AY45" s="1235"/>
      <c r="AZ45" s="1235"/>
      <c r="BA45" s="1235"/>
      <c r="BB45" s="1235"/>
      <c r="BC45" s="1235"/>
      <c r="BD45" s="1235"/>
      <c r="BE45" s="1235"/>
      <c r="BF45" s="1235"/>
      <c r="BG45" s="1235"/>
      <c r="BH45" s="1235"/>
      <c r="BI45" s="1235"/>
      <c r="BJ45" s="1235"/>
      <c r="BK45" s="1235"/>
      <c r="BL45" s="1235"/>
      <c r="BM45" s="1235"/>
      <c r="BN45" s="1235"/>
      <c r="BO45" s="1235"/>
      <c r="BP45" s="1235"/>
      <c r="BQ45" s="1235"/>
      <c r="BR45" s="1235"/>
      <c r="BS45" s="1235"/>
      <c r="BT45" s="1235"/>
      <c r="BU45" s="1235"/>
      <c r="BV45" s="1235"/>
      <c r="BW45" s="1235"/>
      <c r="BX45" s="1235"/>
      <c r="BY45" s="1235"/>
      <c r="BZ45" s="1235"/>
      <c r="CA45" s="1235"/>
      <c r="CB45" s="1235"/>
      <c r="CC45" s="1235"/>
      <c r="CD45" s="1235"/>
      <c r="CE45" s="1235"/>
      <c r="CF45" s="1235"/>
      <c r="CG45" s="1235"/>
      <c r="CH45" s="1235"/>
      <c r="CI45" s="1235"/>
      <c r="CJ45" s="1235"/>
      <c r="CK45" s="1235"/>
      <c r="CL45" s="1235"/>
      <c r="CM45" s="1235"/>
      <c r="CN45" s="1235"/>
      <c r="CO45" s="1235"/>
      <c r="CP45" s="1235"/>
      <c r="CQ45" s="1235"/>
      <c r="CR45" s="1235"/>
      <c r="CS45" s="1235"/>
      <c r="CT45" s="1235"/>
      <c r="CU45" s="1235"/>
      <c r="CV45" s="1235"/>
      <c r="CW45" s="1235"/>
      <c r="CX45" s="1235"/>
      <c r="CY45" s="1235"/>
      <c r="CZ45" s="1235"/>
      <c r="DA45" s="1235"/>
      <c r="DB45" s="1235"/>
      <c r="DC45" s="1236"/>
    </row>
    <row r="46" spans="2:109" ht="13.2" x14ac:dyDescent="0.2">
      <c r="B46" s="256"/>
      <c r="AN46" s="1234"/>
      <c r="AO46" s="1235"/>
      <c r="AP46" s="1235"/>
      <c r="AQ46" s="1235"/>
      <c r="AR46" s="1235"/>
      <c r="AS46" s="1235"/>
      <c r="AT46" s="1235"/>
      <c r="AU46" s="1235"/>
      <c r="AV46" s="1235"/>
      <c r="AW46" s="1235"/>
      <c r="AX46" s="1235"/>
      <c r="AY46" s="1235"/>
      <c r="AZ46" s="1235"/>
      <c r="BA46" s="1235"/>
      <c r="BB46" s="1235"/>
      <c r="BC46" s="1235"/>
      <c r="BD46" s="1235"/>
      <c r="BE46" s="1235"/>
      <c r="BF46" s="1235"/>
      <c r="BG46" s="1235"/>
      <c r="BH46" s="1235"/>
      <c r="BI46" s="1235"/>
      <c r="BJ46" s="1235"/>
      <c r="BK46" s="1235"/>
      <c r="BL46" s="1235"/>
      <c r="BM46" s="1235"/>
      <c r="BN46" s="1235"/>
      <c r="BO46" s="1235"/>
      <c r="BP46" s="1235"/>
      <c r="BQ46" s="1235"/>
      <c r="BR46" s="1235"/>
      <c r="BS46" s="1235"/>
      <c r="BT46" s="1235"/>
      <c r="BU46" s="1235"/>
      <c r="BV46" s="1235"/>
      <c r="BW46" s="1235"/>
      <c r="BX46" s="1235"/>
      <c r="BY46" s="1235"/>
      <c r="BZ46" s="1235"/>
      <c r="CA46" s="1235"/>
      <c r="CB46" s="1235"/>
      <c r="CC46" s="1235"/>
      <c r="CD46" s="1235"/>
      <c r="CE46" s="1235"/>
      <c r="CF46" s="1235"/>
      <c r="CG46" s="1235"/>
      <c r="CH46" s="1235"/>
      <c r="CI46" s="1235"/>
      <c r="CJ46" s="1235"/>
      <c r="CK46" s="1235"/>
      <c r="CL46" s="1235"/>
      <c r="CM46" s="1235"/>
      <c r="CN46" s="1235"/>
      <c r="CO46" s="1235"/>
      <c r="CP46" s="1235"/>
      <c r="CQ46" s="1235"/>
      <c r="CR46" s="1235"/>
      <c r="CS46" s="1235"/>
      <c r="CT46" s="1235"/>
      <c r="CU46" s="1235"/>
      <c r="CV46" s="1235"/>
      <c r="CW46" s="1235"/>
      <c r="CX46" s="1235"/>
      <c r="CY46" s="1235"/>
      <c r="CZ46" s="1235"/>
      <c r="DA46" s="1235"/>
      <c r="DB46" s="1235"/>
      <c r="DC46" s="1236"/>
    </row>
    <row r="47" spans="2:109" ht="13.2" x14ac:dyDescent="0.2">
      <c r="B47" s="256"/>
      <c r="AN47" s="1237"/>
      <c r="AO47" s="1238"/>
      <c r="AP47" s="1238"/>
      <c r="AQ47" s="1238"/>
      <c r="AR47" s="1238"/>
      <c r="AS47" s="1238"/>
      <c r="AT47" s="1238"/>
      <c r="AU47" s="1238"/>
      <c r="AV47" s="1238"/>
      <c r="AW47" s="1238"/>
      <c r="AX47" s="1238"/>
      <c r="AY47" s="1238"/>
      <c r="AZ47" s="1238"/>
      <c r="BA47" s="1238"/>
      <c r="BB47" s="1238"/>
      <c r="BC47" s="1238"/>
      <c r="BD47" s="1238"/>
      <c r="BE47" s="1238"/>
      <c r="BF47" s="1238"/>
      <c r="BG47" s="1238"/>
      <c r="BH47" s="1238"/>
      <c r="BI47" s="1238"/>
      <c r="BJ47" s="1238"/>
      <c r="BK47" s="1238"/>
      <c r="BL47" s="1238"/>
      <c r="BM47" s="1238"/>
      <c r="BN47" s="1238"/>
      <c r="BO47" s="1238"/>
      <c r="BP47" s="1238"/>
      <c r="BQ47" s="1238"/>
      <c r="BR47" s="1238"/>
      <c r="BS47" s="1238"/>
      <c r="BT47" s="1238"/>
      <c r="BU47" s="1238"/>
      <c r="BV47" s="1238"/>
      <c r="BW47" s="1238"/>
      <c r="BX47" s="1238"/>
      <c r="BY47" s="1238"/>
      <c r="BZ47" s="1238"/>
      <c r="CA47" s="1238"/>
      <c r="CB47" s="1238"/>
      <c r="CC47" s="1238"/>
      <c r="CD47" s="1238"/>
      <c r="CE47" s="1238"/>
      <c r="CF47" s="1238"/>
      <c r="CG47" s="1238"/>
      <c r="CH47" s="1238"/>
      <c r="CI47" s="1238"/>
      <c r="CJ47" s="1238"/>
      <c r="CK47" s="1238"/>
      <c r="CL47" s="1238"/>
      <c r="CM47" s="1238"/>
      <c r="CN47" s="1238"/>
      <c r="CO47" s="1238"/>
      <c r="CP47" s="1238"/>
      <c r="CQ47" s="1238"/>
      <c r="CR47" s="1238"/>
      <c r="CS47" s="1238"/>
      <c r="CT47" s="1238"/>
      <c r="CU47" s="1238"/>
      <c r="CV47" s="1238"/>
      <c r="CW47" s="1238"/>
      <c r="CX47" s="1238"/>
      <c r="CY47" s="1238"/>
      <c r="CZ47" s="1238"/>
      <c r="DA47" s="1238"/>
      <c r="DB47" s="1238"/>
      <c r="DC47" s="1239"/>
    </row>
    <row r="48" spans="2:109" ht="13.2" x14ac:dyDescent="0.2">
      <c r="B48" s="256"/>
      <c r="H48" s="356"/>
      <c r="I48" s="356"/>
      <c r="J48" s="356"/>
      <c r="AN48" s="356"/>
      <c r="AO48" s="356"/>
      <c r="AP48" s="356"/>
      <c r="AZ48" s="356"/>
      <c r="BA48" s="356"/>
      <c r="BB48" s="356"/>
      <c r="BL48" s="356"/>
      <c r="BM48" s="356"/>
      <c r="BN48" s="356"/>
      <c r="BX48" s="356"/>
      <c r="BY48" s="356"/>
      <c r="BZ48" s="356"/>
      <c r="CJ48" s="356"/>
      <c r="CK48" s="356"/>
      <c r="CL48" s="356"/>
      <c r="CV48" s="356"/>
      <c r="CW48" s="356"/>
      <c r="CX48" s="356"/>
    </row>
    <row r="49" spans="1:109" ht="13.2" x14ac:dyDescent="0.2">
      <c r="B49" s="256"/>
      <c r="AN49" s="252" t="s">
        <v>600</v>
      </c>
    </row>
    <row r="50" spans="1:109" ht="13.2" x14ac:dyDescent="0.2">
      <c r="B50" s="256"/>
      <c r="G50" s="1225"/>
      <c r="H50" s="1225"/>
      <c r="I50" s="1225"/>
      <c r="J50" s="1225"/>
      <c r="K50" s="357"/>
      <c r="L50" s="357"/>
      <c r="M50" s="358"/>
      <c r="N50" s="358"/>
      <c r="AN50" s="1228"/>
      <c r="AO50" s="1229"/>
      <c r="AP50" s="1229"/>
      <c r="AQ50" s="1229"/>
      <c r="AR50" s="1229"/>
      <c r="AS50" s="1229"/>
      <c r="AT50" s="1229"/>
      <c r="AU50" s="1229"/>
      <c r="AV50" s="1229"/>
      <c r="AW50" s="1229"/>
      <c r="AX50" s="1229"/>
      <c r="AY50" s="1229"/>
      <c r="AZ50" s="1229"/>
      <c r="BA50" s="1229"/>
      <c r="BB50" s="1229"/>
      <c r="BC50" s="1229"/>
      <c r="BD50" s="1229"/>
      <c r="BE50" s="1229"/>
      <c r="BF50" s="1229"/>
      <c r="BG50" s="1229"/>
      <c r="BH50" s="1229"/>
      <c r="BI50" s="1229"/>
      <c r="BJ50" s="1229"/>
      <c r="BK50" s="1229"/>
      <c r="BL50" s="1229"/>
      <c r="BM50" s="1229"/>
      <c r="BN50" s="1229"/>
      <c r="BO50" s="1230"/>
      <c r="BP50" s="1224" t="s">
        <v>554</v>
      </c>
      <c r="BQ50" s="1224"/>
      <c r="BR50" s="1224"/>
      <c r="BS50" s="1224"/>
      <c r="BT50" s="1224"/>
      <c r="BU50" s="1224"/>
      <c r="BV50" s="1224"/>
      <c r="BW50" s="1224"/>
      <c r="BX50" s="1224" t="s">
        <v>555</v>
      </c>
      <c r="BY50" s="1224"/>
      <c r="BZ50" s="1224"/>
      <c r="CA50" s="1224"/>
      <c r="CB50" s="1224"/>
      <c r="CC50" s="1224"/>
      <c r="CD50" s="1224"/>
      <c r="CE50" s="1224"/>
      <c r="CF50" s="1224" t="s">
        <v>556</v>
      </c>
      <c r="CG50" s="1224"/>
      <c r="CH50" s="1224"/>
      <c r="CI50" s="1224"/>
      <c r="CJ50" s="1224"/>
      <c r="CK50" s="1224"/>
      <c r="CL50" s="1224"/>
      <c r="CM50" s="1224"/>
      <c r="CN50" s="1224" t="s">
        <v>557</v>
      </c>
      <c r="CO50" s="1224"/>
      <c r="CP50" s="1224"/>
      <c r="CQ50" s="1224"/>
      <c r="CR50" s="1224"/>
      <c r="CS50" s="1224"/>
      <c r="CT50" s="1224"/>
      <c r="CU50" s="1224"/>
      <c r="CV50" s="1224" t="s">
        <v>558</v>
      </c>
      <c r="CW50" s="1224"/>
      <c r="CX50" s="1224"/>
      <c r="CY50" s="1224"/>
      <c r="CZ50" s="1224"/>
      <c r="DA50" s="1224"/>
      <c r="DB50" s="1224"/>
      <c r="DC50" s="1224"/>
    </row>
    <row r="51" spans="1:109" ht="13.5" customHeight="1" x14ac:dyDescent="0.2">
      <c r="B51" s="256"/>
      <c r="G51" s="1227"/>
      <c r="H51" s="1227"/>
      <c r="I51" s="1240"/>
      <c r="J51" s="1240"/>
      <c r="K51" s="1226"/>
      <c r="L51" s="1226"/>
      <c r="M51" s="1226"/>
      <c r="N51" s="1226"/>
      <c r="AM51" s="356"/>
      <c r="AN51" s="1222" t="s">
        <v>601</v>
      </c>
      <c r="AO51" s="1222"/>
      <c r="AP51" s="1222"/>
      <c r="AQ51" s="1222"/>
      <c r="AR51" s="1222"/>
      <c r="AS51" s="1222"/>
      <c r="AT51" s="1222"/>
      <c r="AU51" s="1222"/>
      <c r="AV51" s="1222"/>
      <c r="AW51" s="1222"/>
      <c r="AX51" s="1222"/>
      <c r="AY51" s="1222"/>
      <c r="AZ51" s="1222"/>
      <c r="BA51" s="1222"/>
      <c r="BB51" s="1222" t="s">
        <v>602</v>
      </c>
      <c r="BC51" s="1222"/>
      <c r="BD51" s="1222"/>
      <c r="BE51" s="1222"/>
      <c r="BF51" s="1222"/>
      <c r="BG51" s="1222"/>
      <c r="BH51" s="1222"/>
      <c r="BI51" s="1222"/>
      <c r="BJ51" s="1222"/>
      <c r="BK51" s="1222"/>
      <c r="BL51" s="1222"/>
      <c r="BM51" s="1222"/>
      <c r="BN51" s="1222"/>
      <c r="BO51" s="1222"/>
      <c r="BP51" s="1219">
        <v>22.1</v>
      </c>
      <c r="BQ51" s="1219"/>
      <c r="BR51" s="1219"/>
      <c r="BS51" s="1219"/>
      <c r="BT51" s="1219"/>
      <c r="BU51" s="1219"/>
      <c r="BV51" s="1219"/>
      <c r="BW51" s="1219"/>
      <c r="BX51" s="1219">
        <v>9.8000000000000007</v>
      </c>
      <c r="BY51" s="1219"/>
      <c r="BZ51" s="1219"/>
      <c r="CA51" s="1219"/>
      <c r="CB51" s="1219"/>
      <c r="CC51" s="1219"/>
      <c r="CD51" s="1219"/>
      <c r="CE51" s="1219"/>
      <c r="CF51" s="1219">
        <v>19.100000000000001</v>
      </c>
      <c r="CG51" s="1219"/>
      <c r="CH51" s="1219"/>
      <c r="CI51" s="1219"/>
      <c r="CJ51" s="1219"/>
      <c r="CK51" s="1219"/>
      <c r="CL51" s="1219"/>
      <c r="CM51" s="1219"/>
      <c r="CN51" s="1219">
        <v>10.5</v>
      </c>
      <c r="CO51" s="1219"/>
      <c r="CP51" s="1219"/>
      <c r="CQ51" s="1219"/>
      <c r="CR51" s="1219"/>
      <c r="CS51" s="1219"/>
      <c r="CT51" s="1219"/>
      <c r="CU51" s="1219"/>
      <c r="CV51" s="1219"/>
      <c r="CW51" s="1219"/>
      <c r="CX51" s="1219"/>
      <c r="CY51" s="1219"/>
      <c r="CZ51" s="1219"/>
      <c r="DA51" s="1219"/>
      <c r="DB51" s="1219"/>
      <c r="DC51" s="1219"/>
    </row>
    <row r="52" spans="1:109" ht="13.2" x14ac:dyDescent="0.2">
      <c r="B52" s="256"/>
      <c r="G52" s="1227"/>
      <c r="H52" s="1227"/>
      <c r="I52" s="1240"/>
      <c r="J52" s="1240"/>
      <c r="K52" s="1226"/>
      <c r="L52" s="1226"/>
      <c r="M52" s="1226"/>
      <c r="N52" s="1226"/>
      <c r="AM52" s="356"/>
      <c r="AN52" s="1222"/>
      <c r="AO52" s="1222"/>
      <c r="AP52" s="1222"/>
      <c r="AQ52" s="1222"/>
      <c r="AR52" s="1222"/>
      <c r="AS52" s="1222"/>
      <c r="AT52" s="1222"/>
      <c r="AU52" s="1222"/>
      <c r="AV52" s="1222"/>
      <c r="AW52" s="1222"/>
      <c r="AX52" s="1222"/>
      <c r="AY52" s="1222"/>
      <c r="AZ52" s="1222"/>
      <c r="BA52" s="1222"/>
      <c r="BB52" s="1222"/>
      <c r="BC52" s="1222"/>
      <c r="BD52" s="1222"/>
      <c r="BE52" s="1222"/>
      <c r="BF52" s="1222"/>
      <c r="BG52" s="1222"/>
      <c r="BH52" s="1222"/>
      <c r="BI52" s="1222"/>
      <c r="BJ52" s="1222"/>
      <c r="BK52" s="1222"/>
      <c r="BL52" s="1222"/>
      <c r="BM52" s="1222"/>
      <c r="BN52" s="1222"/>
      <c r="BO52" s="1222"/>
      <c r="BP52" s="1219"/>
      <c r="BQ52" s="1219"/>
      <c r="BR52" s="1219"/>
      <c r="BS52" s="1219"/>
      <c r="BT52" s="1219"/>
      <c r="BU52" s="1219"/>
      <c r="BV52" s="1219"/>
      <c r="BW52" s="1219"/>
      <c r="BX52" s="1219"/>
      <c r="BY52" s="1219"/>
      <c r="BZ52" s="1219"/>
      <c r="CA52" s="1219"/>
      <c r="CB52" s="1219"/>
      <c r="CC52" s="1219"/>
      <c r="CD52" s="1219"/>
      <c r="CE52" s="1219"/>
      <c r="CF52" s="1219"/>
      <c r="CG52" s="1219"/>
      <c r="CH52" s="1219"/>
      <c r="CI52" s="1219"/>
      <c r="CJ52" s="1219"/>
      <c r="CK52" s="1219"/>
      <c r="CL52" s="1219"/>
      <c r="CM52" s="1219"/>
      <c r="CN52" s="1219"/>
      <c r="CO52" s="1219"/>
      <c r="CP52" s="1219"/>
      <c r="CQ52" s="1219"/>
      <c r="CR52" s="1219"/>
      <c r="CS52" s="1219"/>
      <c r="CT52" s="1219"/>
      <c r="CU52" s="1219"/>
      <c r="CV52" s="1219"/>
      <c r="CW52" s="1219"/>
      <c r="CX52" s="1219"/>
      <c r="CY52" s="1219"/>
      <c r="CZ52" s="1219"/>
      <c r="DA52" s="1219"/>
      <c r="DB52" s="1219"/>
      <c r="DC52" s="1219"/>
    </row>
    <row r="53" spans="1:109" ht="13.2" x14ac:dyDescent="0.2">
      <c r="A53" s="355"/>
      <c r="B53" s="256"/>
      <c r="G53" s="1227"/>
      <c r="H53" s="1227"/>
      <c r="I53" s="1225"/>
      <c r="J53" s="1225"/>
      <c r="K53" s="1226"/>
      <c r="L53" s="1226"/>
      <c r="M53" s="1226"/>
      <c r="N53" s="1226"/>
      <c r="AM53" s="356"/>
      <c r="AN53" s="1222"/>
      <c r="AO53" s="1222"/>
      <c r="AP53" s="1222"/>
      <c r="AQ53" s="1222"/>
      <c r="AR53" s="1222"/>
      <c r="AS53" s="1222"/>
      <c r="AT53" s="1222"/>
      <c r="AU53" s="1222"/>
      <c r="AV53" s="1222"/>
      <c r="AW53" s="1222"/>
      <c r="AX53" s="1222"/>
      <c r="AY53" s="1222"/>
      <c r="AZ53" s="1222"/>
      <c r="BA53" s="1222"/>
      <c r="BB53" s="1222" t="s">
        <v>603</v>
      </c>
      <c r="BC53" s="1222"/>
      <c r="BD53" s="1222"/>
      <c r="BE53" s="1222"/>
      <c r="BF53" s="1222"/>
      <c r="BG53" s="1222"/>
      <c r="BH53" s="1222"/>
      <c r="BI53" s="1222"/>
      <c r="BJ53" s="1222"/>
      <c r="BK53" s="1222"/>
      <c r="BL53" s="1222"/>
      <c r="BM53" s="1222"/>
      <c r="BN53" s="1222"/>
      <c r="BO53" s="1222"/>
      <c r="BP53" s="1219">
        <v>62.5</v>
      </c>
      <c r="BQ53" s="1219"/>
      <c r="BR53" s="1219"/>
      <c r="BS53" s="1219"/>
      <c r="BT53" s="1219"/>
      <c r="BU53" s="1219"/>
      <c r="BV53" s="1219"/>
      <c r="BW53" s="1219"/>
      <c r="BX53" s="1219">
        <v>63.8</v>
      </c>
      <c r="BY53" s="1219"/>
      <c r="BZ53" s="1219"/>
      <c r="CA53" s="1219"/>
      <c r="CB53" s="1219"/>
      <c r="CC53" s="1219"/>
      <c r="CD53" s="1219"/>
      <c r="CE53" s="1219"/>
      <c r="CF53" s="1219">
        <v>65.8</v>
      </c>
      <c r="CG53" s="1219"/>
      <c r="CH53" s="1219"/>
      <c r="CI53" s="1219"/>
      <c r="CJ53" s="1219"/>
      <c r="CK53" s="1219"/>
      <c r="CL53" s="1219"/>
      <c r="CM53" s="1219"/>
      <c r="CN53" s="1219">
        <v>66.599999999999994</v>
      </c>
      <c r="CO53" s="1219"/>
      <c r="CP53" s="1219"/>
      <c r="CQ53" s="1219"/>
      <c r="CR53" s="1219"/>
      <c r="CS53" s="1219"/>
      <c r="CT53" s="1219"/>
      <c r="CU53" s="1219"/>
      <c r="CV53" s="1219">
        <v>68.599999999999994</v>
      </c>
      <c r="CW53" s="1219"/>
      <c r="CX53" s="1219"/>
      <c r="CY53" s="1219"/>
      <c r="CZ53" s="1219"/>
      <c r="DA53" s="1219"/>
      <c r="DB53" s="1219"/>
      <c r="DC53" s="1219"/>
    </row>
    <row r="54" spans="1:109" ht="13.2" x14ac:dyDescent="0.2">
      <c r="A54" s="355"/>
      <c r="B54" s="256"/>
      <c r="G54" s="1227"/>
      <c r="H54" s="1227"/>
      <c r="I54" s="1225"/>
      <c r="J54" s="1225"/>
      <c r="K54" s="1226"/>
      <c r="L54" s="1226"/>
      <c r="M54" s="1226"/>
      <c r="N54" s="1226"/>
      <c r="AM54" s="356"/>
      <c r="AN54" s="1222"/>
      <c r="AO54" s="1222"/>
      <c r="AP54" s="1222"/>
      <c r="AQ54" s="1222"/>
      <c r="AR54" s="1222"/>
      <c r="AS54" s="1222"/>
      <c r="AT54" s="1222"/>
      <c r="AU54" s="1222"/>
      <c r="AV54" s="1222"/>
      <c r="AW54" s="1222"/>
      <c r="AX54" s="1222"/>
      <c r="AY54" s="1222"/>
      <c r="AZ54" s="1222"/>
      <c r="BA54" s="1222"/>
      <c r="BB54" s="1222"/>
      <c r="BC54" s="1222"/>
      <c r="BD54" s="1222"/>
      <c r="BE54" s="1222"/>
      <c r="BF54" s="1222"/>
      <c r="BG54" s="1222"/>
      <c r="BH54" s="1222"/>
      <c r="BI54" s="1222"/>
      <c r="BJ54" s="1222"/>
      <c r="BK54" s="1222"/>
      <c r="BL54" s="1222"/>
      <c r="BM54" s="1222"/>
      <c r="BN54" s="1222"/>
      <c r="BO54" s="1222"/>
      <c r="BP54" s="1219"/>
      <c r="BQ54" s="1219"/>
      <c r="BR54" s="1219"/>
      <c r="BS54" s="1219"/>
      <c r="BT54" s="1219"/>
      <c r="BU54" s="1219"/>
      <c r="BV54" s="1219"/>
      <c r="BW54" s="1219"/>
      <c r="BX54" s="1219"/>
      <c r="BY54" s="1219"/>
      <c r="BZ54" s="1219"/>
      <c r="CA54" s="1219"/>
      <c r="CB54" s="1219"/>
      <c r="CC54" s="1219"/>
      <c r="CD54" s="1219"/>
      <c r="CE54" s="1219"/>
      <c r="CF54" s="1219"/>
      <c r="CG54" s="1219"/>
      <c r="CH54" s="1219"/>
      <c r="CI54" s="1219"/>
      <c r="CJ54" s="1219"/>
      <c r="CK54" s="1219"/>
      <c r="CL54" s="1219"/>
      <c r="CM54" s="1219"/>
      <c r="CN54" s="1219"/>
      <c r="CO54" s="1219"/>
      <c r="CP54" s="1219"/>
      <c r="CQ54" s="1219"/>
      <c r="CR54" s="1219"/>
      <c r="CS54" s="1219"/>
      <c r="CT54" s="1219"/>
      <c r="CU54" s="1219"/>
      <c r="CV54" s="1219"/>
      <c r="CW54" s="1219"/>
      <c r="CX54" s="1219"/>
      <c r="CY54" s="1219"/>
      <c r="CZ54" s="1219"/>
      <c r="DA54" s="1219"/>
      <c r="DB54" s="1219"/>
      <c r="DC54" s="1219"/>
    </row>
    <row r="55" spans="1:109" ht="13.2" x14ac:dyDescent="0.2">
      <c r="A55" s="355"/>
      <c r="B55" s="256"/>
      <c r="G55" s="1225"/>
      <c r="H55" s="1225"/>
      <c r="I55" s="1225"/>
      <c r="J55" s="1225"/>
      <c r="K55" s="1226"/>
      <c r="L55" s="1226"/>
      <c r="M55" s="1226"/>
      <c r="N55" s="1226"/>
      <c r="AN55" s="1224" t="s">
        <v>604</v>
      </c>
      <c r="AO55" s="1224"/>
      <c r="AP55" s="1224"/>
      <c r="AQ55" s="1224"/>
      <c r="AR55" s="1224"/>
      <c r="AS55" s="1224"/>
      <c r="AT55" s="1224"/>
      <c r="AU55" s="1224"/>
      <c r="AV55" s="1224"/>
      <c r="AW55" s="1224"/>
      <c r="AX55" s="1224"/>
      <c r="AY55" s="1224"/>
      <c r="AZ55" s="1224"/>
      <c r="BA55" s="1224"/>
      <c r="BB55" s="1222" t="s">
        <v>602</v>
      </c>
      <c r="BC55" s="1222"/>
      <c r="BD55" s="1222"/>
      <c r="BE55" s="1222"/>
      <c r="BF55" s="1222"/>
      <c r="BG55" s="1222"/>
      <c r="BH55" s="1222"/>
      <c r="BI55" s="1222"/>
      <c r="BJ55" s="1222"/>
      <c r="BK55" s="1222"/>
      <c r="BL55" s="1222"/>
      <c r="BM55" s="1222"/>
      <c r="BN55" s="1222"/>
      <c r="BO55" s="1222"/>
      <c r="BP55" s="1219">
        <v>0</v>
      </c>
      <c r="BQ55" s="1219"/>
      <c r="BR55" s="1219"/>
      <c r="BS55" s="1219"/>
      <c r="BT55" s="1219"/>
      <c r="BU55" s="1219"/>
      <c r="BV55" s="1219"/>
      <c r="BW55" s="1219"/>
      <c r="BX55" s="1219">
        <v>0</v>
      </c>
      <c r="BY55" s="1219"/>
      <c r="BZ55" s="1219"/>
      <c r="CA55" s="1219"/>
      <c r="CB55" s="1219"/>
      <c r="CC55" s="1219"/>
      <c r="CD55" s="1219"/>
      <c r="CE55" s="1219"/>
      <c r="CF55" s="1219">
        <v>0</v>
      </c>
      <c r="CG55" s="1219"/>
      <c r="CH55" s="1219"/>
      <c r="CI55" s="1219"/>
      <c r="CJ55" s="1219"/>
      <c r="CK55" s="1219"/>
      <c r="CL55" s="1219"/>
      <c r="CM55" s="1219"/>
      <c r="CN55" s="1219">
        <v>0</v>
      </c>
      <c r="CO55" s="1219"/>
      <c r="CP55" s="1219"/>
      <c r="CQ55" s="1219"/>
      <c r="CR55" s="1219"/>
      <c r="CS55" s="1219"/>
      <c r="CT55" s="1219"/>
      <c r="CU55" s="1219"/>
      <c r="CV55" s="1219">
        <v>0</v>
      </c>
      <c r="CW55" s="1219"/>
      <c r="CX55" s="1219"/>
      <c r="CY55" s="1219"/>
      <c r="CZ55" s="1219"/>
      <c r="DA55" s="1219"/>
      <c r="DB55" s="1219"/>
      <c r="DC55" s="1219"/>
    </row>
    <row r="56" spans="1:109" ht="13.2" x14ac:dyDescent="0.2">
      <c r="A56" s="355"/>
      <c r="B56" s="256"/>
      <c r="G56" s="1225"/>
      <c r="H56" s="1225"/>
      <c r="I56" s="1225"/>
      <c r="J56" s="1225"/>
      <c r="K56" s="1226"/>
      <c r="L56" s="1226"/>
      <c r="M56" s="1226"/>
      <c r="N56" s="1226"/>
      <c r="AN56" s="1224"/>
      <c r="AO56" s="1224"/>
      <c r="AP56" s="1224"/>
      <c r="AQ56" s="1224"/>
      <c r="AR56" s="1224"/>
      <c r="AS56" s="1224"/>
      <c r="AT56" s="1224"/>
      <c r="AU56" s="1224"/>
      <c r="AV56" s="1224"/>
      <c r="AW56" s="1224"/>
      <c r="AX56" s="1224"/>
      <c r="AY56" s="1224"/>
      <c r="AZ56" s="1224"/>
      <c r="BA56" s="1224"/>
      <c r="BB56" s="1222"/>
      <c r="BC56" s="1222"/>
      <c r="BD56" s="1222"/>
      <c r="BE56" s="1222"/>
      <c r="BF56" s="1222"/>
      <c r="BG56" s="1222"/>
      <c r="BH56" s="1222"/>
      <c r="BI56" s="1222"/>
      <c r="BJ56" s="1222"/>
      <c r="BK56" s="1222"/>
      <c r="BL56" s="1222"/>
      <c r="BM56" s="1222"/>
      <c r="BN56" s="1222"/>
      <c r="BO56" s="1222"/>
      <c r="BP56" s="1219"/>
      <c r="BQ56" s="1219"/>
      <c r="BR56" s="1219"/>
      <c r="BS56" s="1219"/>
      <c r="BT56" s="1219"/>
      <c r="BU56" s="1219"/>
      <c r="BV56" s="1219"/>
      <c r="BW56" s="1219"/>
      <c r="BX56" s="1219"/>
      <c r="BY56" s="1219"/>
      <c r="BZ56" s="1219"/>
      <c r="CA56" s="1219"/>
      <c r="CB56" s="1219"/>
      <c r="CC56" s="1219"/>
      <c r="CD56" s="1219"/>
      <c r="CE56" s="1219"/>
      <c r="CF56" s="1219"/>
      <c r="CG56" s="1219"/>
      <c r="CH56" s="1219"/>
      <c r="CI56" s="1219"/>
      <c r="CJ56" s="1219"/>
      <c r="CK56" s="1219"/>
      <c r="CL56" s="1219"/>
      <c r="CM56" s="1219"/>
      <c r="CN56" s="1219"/>
      <c r="CO56" s="1219"/>
      <c r="CP56" s="1219"/>
      <c r="CQ56" s="1219"/>
      <c r="CR56" s="1219"/>
      <c r="CS56" s="1219"/>
      <c r="CT56" s="1219"/>
      <c r="CU56" s="1219"/>
      <c r="CV56" s="1219"/>
      <c r="CW56" s="1219"/>
      <c r="CX56" s="1219"/>
      <c r="CY56" s="1219"/>
      <c r="CZ56" s="1219"/>
      <c r="DA56" s="1219"/>
      <c r="DB56" s="1219"/>
      <c r="DC56" s="1219"/>
    </row>
    <row r="57" spans="1:109" s="355" customFormat="1" ht="13.2" x14ac:dyDescent="0.2">
      <c r="B57" s="359"/>
      <c r="G57" s="1225"/>
      <c r="H57" s="1225"/>
      <c r="I57" s="1220"/>
      <c r="J57" s="1220"/>
      <c r="K57" s="1226"/>
      <c r="L57" s="1226"/>
      <c r="M57" s="1226"/>
      <c r="N57" s="1226"/>
      <c r="AM57" s="252"/>
      <c r="AN57" s="1224"/>
      <c r="AO57" s="1224"/>
      <c r="AP57" s="1224"/>
      <c r="AQ57" s="1224"/>
      <c r="AR57" s="1224"/>
      <c r="AS57" s="1224"/>
      <c r="AT57" s="1224"/>
      <c r="AU57" s="1224"/>
      <c r="AV57" s="1224"/>
      <c r="AW57" s="1224"/>
      <c r="AX57" s="1224"/>
      <c r="AY57" s="1224"/>
      <c r="AZ57" s="1224"/>
      <c r="BA57" s="1224"/>
      <c r="BB57" s="1222" t="s">
        <v>603</v>
      </c>
      <c r="BC57" s="1222"/>
      <c r="BD57" s="1222"/>
      <c r="BE57" s="1222"/>
      <c r="BF57" s="1222"/>
      <c r="BG57" s="1222"/>
      <c r="BH57" s="1222"/>
      <c r="BI57" s="1222"/>
      <c r="BJ57" s="1222"/>
      <c r="BK57" s="1222"/>
      <c r="BL57" s="1222"/>
      <c r="BM57" s="1222"/>
      <c r="BN57" s="1222"/>
      <c r="BO57" s="1222"/>
      <c r="BP57" s="1219">
        <v>59.1</v>
      </c>
      <c r="BQ57" s="1219"/>
      <c r="BR57" s="1219"/>
      <c r="BS57" s="1219"/>
      <c r="BT57" s="1219"/>
      <c r="BU57" s="1219"/>
      <c r="BV57" s="1219"/>
      <c r="BW57" s="1219"/>
      <c r="BX57" s="1219">
        <v>61.2</v>
      </c>
      <c r="BY57" s="1219"/>
      <c r="BZ57" s="1219"/>
      <c r="CA57" s="1219"/>
      <c r="CB57" s="1219"/>
      <c r="CC57" s="1219"/>
      <c r="CD57" s="1219"/>
      <c r="CE57" s="1219"/>
      <c r="CF57" s="1219">
        <v>62.8</v>
      </c>
      <c r="CG57" s="1219"/>
      <c r="CH57" s="1219"/>
      <c r="CI57" s="1219"/>
      <c r="CJ57" s="1219"/>
      <c r="CK57" s="1219"/>
      <c r="CL57" s="1219"/>
      <c r="CM57" s="1219"/>
      <c r="CN57" s="1219">
        <v>64.099999999999994</v>
      </c>
      <c r="CO57" s="1219"/>
      <c r="CP57" s="1219"/>
      <c r="CQ57" s="1219"/>
      <c r="CR57" s="1219"/>
      <c r="CS57" s="1219"/>
      <c r="CT57" s="1219"/>
      <c r="CU57" s="1219"/>
      <c r="CV57" s="1219">
        <v>66.3</v>
      </c>
      <c r="CW57" s="1219"/>
      <c r="CX57" s="1219"/>
      <c r="CY57" s="1219"/>
      <c r="CZ57" s="1219"/>
      <c r="DA57" s="1219"/>
      <c r="DB57" s="1219"/>
      <c r="DC57" s="1219"/>
      <c r="DD57" s="360"/>
      <c r="DE57" s="359"/>
    </row>
    <row r="58" spans="1:109" s="355" customFormat="1" ht="13.2" x14ac:dyDescent="0.2">
      <c r="A58" s="252"/>
      <c r="B58" s="359"/>
      <c r="G58" s="1225"/>
      <c r="H58" s="1225"/>
      <c r="I58" s="1220"/>
      <c r="J58" s="1220"/>
      <c r="K58" s="1226"/>
      <c r="L58" s="1226"/>
      <c r="M58" s="1226"/>
      <c r="N58" s="1226"/>
      <c r="AM58" s="252"/>
      <c r="AN58" s="1224"/>
      <c r="AO58" s="1224"/>
      <c r="AP58" s="1224"/>
      <c r="AQ58" s="1224"/>
      <c r="AR58" s="1224"/>
      <c r="AS58" s="1224"/>
      <c r="AT58" s="1224"/>
      <c r="AU58" s="1224"/>
      <c r="AV58" s="1224"/>
      <c r="AW58" s="1224"/>
      <c r="AX58" s="1224"/>
      <c r="AY58" s="1224"/>
      <c r="AZ58" s="1224"/>
      <c r="BA58" s="1224"/>
      <c r="BB58" s="1222"/>
      <c r="BC58" s="1222"/>
      <c r="BD58" s="1222"/>
      <c r="BE58" s="1222"/>
      <c r="BF58" s="1222"/>
      <c r="BG58" s="1222"/>
      <c r="BH58" s="1222"/>
      <c r="BI58" s="1222"/>
      <c r="BJ58" s="1222"/>
      <c r="BK58" s="1222"/>
      <c r="BL58" s="1222"/>
      <c r="BM58" s="1222"/>
      <c r="BN58" s="1222"/>
      <c r="BO58" s="1222"/>
      <c r="BP58" s="1219"/>
      <c r="BQ58" s="1219"/>
      <c r="BR58" s="1219"/>
      <c r="BS58" s="1219"/>
      <c r="BT58" s="1219"/>
      <c r="BU58" s="1219"/>
      <c r="BV58" s="1219"/>
      <c r="BW58" s="1219"/>
      <c r="BX58" s="1219"/>
      <c r="BY58" s="1219"/>
      <c r="BZ58" s="1219"/>
      <c r="CA58" s="1219"/>
      <c r="CB58" s="1219"/>
      <c r="CC58" s="1219"/>
      <c r="CD58" s="1219"/>
      <c r="CE58" s="1219"/>
      <c r="CF58" s="1219"/>
      <c r="CG58" s="1219"/>
      <c r="CH58" s="1219"/>
      <c r="CI58" s="1219"/>
      <c r="CJ58" s="1219"/>
      <c r="CK58" s="1219"/>
      <c r="CL58" s="1219"/>
      <c r="CM58" s="1219"/>
      <c r="CN58" s="1219"/>
      <c r="CO58" s="1219"/>
      <c r="CP58" s="1219"/>
      <c r="CQ58" s="1219"/>
      <c r="CR58" s="1219"/>
      <c r="CS58" s="1219"/>
      <c r="CT58" s="1219"/>
      <c r="CU58" s="1219"/>
      <c r="CV58" s="1219"/>
      <c r="CW58" s="1219"/>
      <c r="CX58" s="1219"/>
      <c r="CY58" s="1219"/>
      <c r="CZ58" s="1219"/>
      <c r="DA58" s="1219"/>
      <c r="DB58" s="1219"/>
      <c r="DC58" s="1219"/>
      <c r="DD58" s="360"/>
      <c r="DE58" s="359"/>
    </row>
    <row r="59" spans="1:109" s="355" customFormat="1" ht="13.2" x14ac:dyDescent="0.2">
      <c r="A59" s="252"/>
      <c r="B59" s="359"/>
      <c r="K59" s="361"/>
      <c r="L59" s="361"/>
      <c r="M59" s="361"/>
      <c r="N59" s="361"/>
      <c r="AQ59" s="361"/>
      <c r="AR59" s="361"/>
      <c r="AS59" s="361"/>
      <c r="AT59" s="361"/>
      <c r="BC59" s="361"/>
      <c r="BD59" s="361"/>
      <c r="BE59" s="361"/>
      <c r="BF59" s="361"/>
      <c r="BO59" s="361"/>
      <c r="BP59" s="361"/>
      <c r="BQ59" s="361"/>
      <c r="BR59" s="361"/>
      <c r="CA59" s="361"/>
      <c r="CB59" s="361"/>
      <c r="CC59" s="361"/>
      <c r="CD59" s="361"/>
      <c r="CM59" s="361"/>
      <c r="CN59" s="361"/>
      <c r="CO59" s="361"/>
      <c r="CP59" s="361"/>
      <c r="CY59" s="361"/>
      <c r="CZ59" s="361"/>
      <c r="DA59" s="361"/>
      <c r="DB59" s="361"/>
      <c r="DC59" s="361"/>
      <c r="DD59" s="360"/>
      <c r="DE59" s="359"/>
    </row>
    <row r="60" spans="1:109" s="355" customFormat="1" ht="13.2" x14ac:dyDescent="0.2">
      <c r="A60" s="252"/>
      <c r="B60" s="359"/>
      <c r="K60" s="361"/>
      <c r="L60" s="361"/>
      <c r="M60" s="361"/>
      <c r="N60" s="361"/>
      <c r="AQ60" s="361"/>
      <c r="AR60" s="361"/>
      <c r="AS60" s="361"/>
      <c r="AT60" s="361"/>
      <c r="BC60" s="361"/>
      <c r="BD60" s="361"/>
      <c r="BE60" s="361"/>
      <c r="BF60" s="361"/>
      <c r="BO60" s="361"/>
      <c r="BP60" s="361"/>
      <c r="BQ60" s="361"/>
      <c r="BR60" s="361"/>
      <c r="CA60" s="361"/>
      <c r="CB60" s="361"/>
      <c r="CC60" s="361"/>
      <c r="CD60" s="361"/>
      <c r="CM60" s="361"/>
      <c r="CN60" s="361"/>
      <c r="CO60" s="361"/>
      <c r="CP60" s="361"/>
      <c r="CY60" s="361"/>
      <c r="CZ60" s="361"/>
      <c r="DA60" s="361"/>
      <c r="DB60" s="361"/>
      <c r="DC60" s="361"/>
      <c r="DD60" s="360"/>
      <c r="DE60" s="359"/>
    </row>
    <row r="61" spans="1:109" s="355" customFormat="1" ht="13.2" x14ac:dyDescent="0.2">
      <c r="A61" s="252"/>
      <c r="B61" s="362"/>
      <c r="C61" s="363"/>
      <c r="D61" s="363"/>
      <c r="E61" s="363"/>
      <c r="F61" s="363"/>
      <c r="G61" s="363"/>
      <c r="H61" s="363"/>
      <c r="I61" s="363"/>
      <c r="J61" s="363"/>
      <c r="K61" s="363"/>
      <c r="L61" s="363"/>
      <c r="M61" s="364"/>
      <c r="N61" s="364"/>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4"/>
      <c r="AT61" s="364"/>
      <c r="AU61" s="363"/>
      <c r="AV61" s="363"/>
      <c r="AW61" s="363"/>
      <c r="AX61" s="363"/>
      <c r="AY61" s="363"/>
      <c r="AZ61" s="363"/>
      <c r="BA61" s="363"/>
      <c r="BB61" s="363"/>
      <c r="BC61" s="363"/>
      <c r="BD61" s="363"/>
      <c r="BE61" s="364"/>
      <c r="BF61" s="364"/>
      <c r="BG61" s="363"/>
      <c r="BH61" s="363"/>
      <c r="BI61" s="363"/>
      <c r="BJ61" s="363"/>
      <c r="BK61" s="363"/>
      <c r="BL61" s="363"/>
      <c r="BM61" s="363"/>
      <c r="BN61" s="363"/>
      <c r="BO61" s="363"/>
      <c r="BP61" s="363"/>
      <c r="BQ61" s="364"/>
      <c r="BR61" s="364"/>
      <c r="BS61" s="363"/>
      <c r="BT61" s="363"/>
      <c r="BU61" s="363"/>
      <c r="BV61" s="363"/>
      <c r="BW61" s="363"/>
      <c r="BX61" s="363"/>
      <c r="BY61" s="363"/>
      <c r="BZ61" s="363"/>
      <c r="CA61" s="363"/>
      <c r="CB61" s="363"/>
      <c r="CC61" s="364"/>
      <c r="CD61" s="364"/>
      <c r="CE61" s="363"/>
      <c r="CF61" s="363"/>
      <c r="CG61" s="363"/>
      <c r="CH61" s="363"/>
      <c r="CI61" s="363"/>
      <c r="CJ61" s="363"/>
      <c r="CK61" s="363"/>
      <c r="CL61" s="363"/>
      <c r="CM61" s="363"/>
      <c r="CN61" s="363"/>
      <c r="CO61" s="364"/>
      <c r="CP61" s="364"/>
      <c r="CQ61" s="363"/>
      <c r="CR61" s="363"/>
      <c r="CS61" s="363"/>
      <c r="CT61" s="363"/>
      <c r="CU61" s="363"/>
      <c r="CV61" s="363"/>
      <c r="CW61" s="363"/>
      <c r="CX61" s="363"/>
      <c r="CY61" s="363"/>
      <c r="CZ61" s="363"/>
      <c r="DA61" s="364"/>
      <c r="DB61" s="364"/>
      <c r="DC61" s="364"/>
      <c r="DD61" s="365"/>
      <c r="DE61" s="359"/>
    </row>
    <row r="62" spans="1:109" ht="13.2" x14ac:dyDescent="0.2">
      <c r="B62" s="353"/>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c r="BT62" s="353"/>
      <c r="BU62" s="353"/>
      <c r="BV62" s="353"/>
      <c r="BW62" s="353"/>
      <c r="BX62" s="353"/>
      <c r="BY62" s="353"/>
      <c r="BZ62" s="353"/>
      <c r="CA62" s="353"/>
      <c r="CB62" s="353"/>
      <c r="CC62" s="353"/>
      <c r="CD62" s="353"/>
      <c r="CE62" s="353"/>
      <c r="CF62" s="353"/>
      <c r="CG62" s="353"/>
      <c r="CH62" s="353"/>
      <c r="CI62" s="353"/>
      <c r="CJ62" s="353"/>
      <c r="CK62" s="353"/>
      <c r="CL62" s="353"/>
      <c r="CM62" s="353"/>
      <c r="CN62" s="353"/>
      <c r="CO62" s="353"/>
      <c r="CP62" s="353"/>
      <c r="CQ62" s="353"/>
      <c r="CR62" s="353"/>
      <c r="CS62" s="353"/>
      <c r="CT62" s="353"/>
      <c r="CU62" s="353"/>
      <c r="CV62" s="353"/>
      <c r="CW62" s="353"/>
      <c r="CX62" s="353"/>
      <c r="CY62" s="353"/>
      <c r="CZ62" s="353"/>
      <c r="DA62" s="353"/>
      <c r="DB62" s="353"/>
      <c r="DC62" s="353"/>
      <c r="DD62" s="353"/>
      <c r="DE62" s="252"/>
    </row>
    <row r="63" spans="1:109" ht="16.2" x14ac:dyDescent="0.2">
      <c r="B63" s="309" t="s">
        <v>605</v>
      </c>
    </row>
    <row r="64" spans="1:109" ht="13.2" x14ac:dyDescent="0.2">
      <c r="B64" s="256"/>
      <c r="G64" s="354"/>
      <c r="I64" s="366"/>
      <c r="J64" s="366"/>
      <c r="K64" s="366"/>
      <c r="L64" s="366"/>
      <c r="M64" s="366"/>
      <c r="N64" s="367"/>
      <c r="AM64" s="354"/>
      <c r="AN64" s="354" t="s">
        <v>598</v>
      </c>
      <c r="AP64" s="355"/>
      <c r="AQ64" s="355"/>
      <c r="AR64" s="355"/>
      <c r="AY64" s="354"/>
      <c r="BA64" s="355"/>
      <c r="BB64" s="355"/>
      <c r="BC64" s="355"/>
      <c r="BK64" s="354"/>
      <c r="BM64" s="355"/>
      <c r="BN64" s="355"/>
      <c r="BO64" s="355"/>
      <c r="BW64" s="354"/>
      <c r="BY64" s="355"/>
      <c r="BZ64" s="355"/>
      <c r="CA64" s="355"/>
      <c r="CI64" s="354"/>
      <c r="CK64" s="355"/>
      <c r="CL64" s="355"/>
      <c r="CM64" s="355"/>
      <c r="CU64" s="354"/>
      <c r="CW64" s="355"/>
      <c r="CX64" s="355"/>
      <c r="CY64" s="355"/>
    </row>
    <row r="65" spans="2:107" ht="13.2" x14ac:dyDescent="0.2">
      <c r="B65" s="256"/>
      <c r="AN65" s="1231" t="s">
        <v>606</v>
      </c>
      <c r="AO65" s="1232"/>
      <c r="AP65" s="1232"/>
      <c r="AQ65" s="1232"/>
      <c r="AR65" s="1232"/>
      <c r="AS65" s="1232"/>
      <c r="AT65" s="1232"/>
      <c r="AU65" s="1232"/>
      <c r="AV65" s="1232"/>
      <c r="AW65" s="1232"/>
      <c r="AX65" s="1232"/>
      <c r="AY65" s="1232"/>
      <c r="AZ65" s="1232"/>
      <c r="BA65" s="1232"/>
      <c r="BB65" s="1232"/>
      <c r="BC65" s="1232"/>
      <c r="BD65" s="1232"/>
      <c r="BE65" s="1232"/>
      <c r="BF65" s="1232"/>
      <c r="BG65" s="1232"/>
      <c r="BH65" s="1232"/>
      <c r="BI65" s="1232"/>
      <c r="BJ65" s="1232"/>
      <c r="BK65" s="1232"/>
      <c r="BL65" s="1232"/>
      <c r="BM65" s="1232"/>
      <c r="BN65" s="1232"/>
      <c r="BO65" s="1232"/>
      <c r="BP65" s="1232"/>
      <c r="BQ65" s="1232"/>
      <c r="BR65" s="1232"/>
      <c r="BS65" s="1232"/>
      <c r="BT65" s="1232"/>
      <c r="BU65" s="1232"/>
      <c r="BV65" s="1232"/>
      <c r="BW65" s="1232"/>
      <c r="BX65" s="1232"/>
      <c r="BY65" s="1232"/>
      <c r="BZ65" s="1232"/>
      <c r="CA65" s="1232"/>
      <c r="CB65" s="1232"/>
      <c r="CC65" s="1232"/>
      <c r="CD65" s="1232"/>
      <c r="CE65" s="1232"/>
      <c r="CF65" s="1232"/>
      <c r="CG65" s="1232"/>
      <c r="CH65" s="1232"/>
      <c r="CI65" s="1232"/>
      <c r="CJ65" s="1232"/>
      <c r="CK65" s="1232"/>
      <c r="CL65" s="1232"/>
      <c r="CM65" s="1232"/>
      <c r="CN65" s="1232"/>
      <c r="CO65" s="1232"/>
      <c r="CP65" s="1232"/>
      <c r="CQ65" s="1232"/>
      <c r="CR65" s="1232"/>
      <c r="CS65" s="1232"/>
      <c r="CT65" s="1232"/>
      <c r="CU65" s="1232"/>
      <c r="CV65" s="1232"/>
      <c r="CW65" s="1232"/>
      <c r="CX65" s="1232"/>
      <c r="CY65" s="1232"/>
      <c r="CZ65" s="1232"/>
      <c r="DA65" s="1232"/>
      <c r="DB65" s="1232"/>
      <c r="DC65" s="1233"/>
    </row>
    <row r="66" spans="2:107" ht="13.2" x14ac:dyDescent="0.2">
      <c r="B66" s="256"/>
      <c r="AN66" s="1234"/>
      <c r="AO66" s="1235"/>
      <c r="AP66" s="1235"/>
      <c r="AQ66" s="1235"/>
      <c r="AR66" s="1235"/>
      <c r="AS66" s="1235"/>
      <c r="AT66" s="1235"/>
      <c r="AU66" s="1235"/>
      <c r="AV66" s="1235"/>
      <c r="AW66" s="1235"/>
      <c r="AX66" s="1235"/>
      <c r="AY66" s="1235"/>
      <c r="AZ66" s="1235"/>
      <c r="BA66" s="1235"/>
      <c r="BB66" s="1235"/>
      <c r="BC66" s="1235"/>
      <c r="BD66" s="1235"/>
      <c r="BE66" s="1235"/>
      <c r="BF66" s="1235"/>
      <c r="BG66" s="1235"/>
      <c r="BH66" s="1235"/>
      <c r="BI66" s="1235"/>
      <c r="BJ66" s="1235"/>
      <c r="BK66" s="1235"/>
      <c r="BL66" s="1235"/>
      <c r="BM66" s="1235"/>
      <c r="BN66" s="1235"/>
      <c r="BO66" s="1235"/>
      <c r="BP66" s="1235"/>
      <c r="BQ66" s="1235"/>
      <c r="BR66" s="1235"/>
      <c r="BS66" s="1235"/>
      <c r="BT66" s="1235"/>
      <c r="BU66" s="1235"/>
      <c r="BV66" s="1235"/>
      <c r="BW66" s="1235"/>
      <c r="BX66" s="1235"/>
      <c r="BY66" s="1235"/>
      <c r="BZ66" s="1235"/>
      <c r="CA66" s="1235"/>
      <c r="CB66" s="1235"/>
      <c r="CC66" s="1235"/>
      <c r="CD66" s="1235"/>
      <c r="CE66" s="1235"/>
      <c r="CF66" s="1235"/>
      <c r="CG66" s="1235"/>
      <c r="CH66" s="1235"/>
      <c r="CI66" s="1235"/>
      <c r="CJ66" s="1235"/>
      <c r="CK66" s="1235"/>
      <c r="CL66" s="1235"/>
      <c r="CM66" s="1235"/>
      <c r="CN66" s="1235"/>
      <c r="CO66" s="1235"/>
      <c r="CP66" s="1235"/>
      <c r="CQ66" s="1235"/>
      <c r="CR66" s="1235"/>
      <c r="CS66" s="1235"/>
      <c r="CT66" s="1235"/>
      <c r="CU66" s="1235"/>
      <c r="CV66" s="1235"/>
      <c r="CW66" s="1235"/>
      <c r="CX66" s="1235"/>
      <c r="CY66" s="1235"/>
      <c r="CZ66" s="1235"/>
      <c r="DA66" s="1235"/>
      <c r="DB66" s="1235"/>
      <c r="DC66" s="1236"/>
    </row>
    <row r="67" spans="2:107" ht="13.2" x14ac:dyDescent="0.2">
      <c r="B67" s="256"/>
      <c r="AN67" s="1234"/>
      <c r="AO67" s="1235"/>
      <c r="AP67" s="1235"/>
      <c r="AQ67" s="1235"/>
      <c r="AR67" s="1235"/>
      <c r="AS67" s="1235"/>
      <c r="AT67" s="1235"/>
      <c r="AU67" s="1235"/>
      <c r="AV67" s="1235"/>
      <c r="AW67" s="1235"/>
      <c r="AX67" s="1235"/>
      <c r="AY67" s="1235"/>
      <c r="AZ67" s="1235"/>
      <c r="BA67" s="1235"/>
      <c r="BB67" s="1235"/>
      <c r="BC67" s="1235"/>
      <c r="BD67" s="1235"/>
      <c r="BE67" s="1235"/>
      <c r="BF67" s="1235"/>
      <c r="BG67" s="1235"/>
      <c r="BH67" s="1235"/>
      <c r="BI67" s="1235"/>
      <c r="BJ67" s="1235"/>
      <c r="BK67" s="1235"/>
      <c r="BL67" s="1235"/>
      <c r="BM67" s="1235"/>
      <c r="BN67" s="1235"/>
      <c r="BO67" s="1235"/>
      <c r="BP67" s="1235"/>
      <c r="BQ67" s="1235"/>
      <c r="BR67" s="1235"/>
      <c r="BS67" s="1235"/>
      <c r="BT67" s="1235"/>
      <c r="BU67" s="1235"/>
      <c r="BV67" s="1235"/>
      <c r="BW67" s="1235"/>
      <c r="BX67" s="1235"/>
      <c r="BY67" s="1235"/>
      <c r="BZ67" s="1235"/>
      <c r="CA67" s="1235"/>
      <c r="CB67" s="1235"/>
      <c r="CC67" s="1235"/>
      <c r="CD67" s="1235"/>
      <c r="CE67" s="1235"/>
      <c r="CF67" s="1235"/>
      <c r="CG67" s="1235"/>
      <c r="CH67" s="1235"/>
      <c r="CI67" s="1235"/>
      <c r="CJ67" s="1235"/>
      <c r="CK67" s="1235"/>
      <c r="CL67" s="1235"/>
      <c r="CM67" s="1235"/>
      <c r="CN67" s="1235"/>
      <c r="CO67" s="1235"/>
      <c r="CP67" s="1235"/>
      <c r="CQ67" s="1235"/>
      <c r="CR67" s="1235"/>
      <c r="CS67" s="1235"/>
      <c r="CT67" s="1235"/>
      <c r="CU67" s="1235"/>
      <c r="CV67" s="1235"/>
      <c r="CW67" s="1235"/>
      <c r="CX67" s="1235"/>
      <c r="CY67" s="1235"/>
      <c r="CZ67" s="1235"/>
      <c r="DA67" s="1235"/>
      <c r="DB67" s="1235"/>
      <c r="DC67" s="1236"/>
    </row>
    <row r="68" spans="2:107" ht="13.2" x14ac:dyDescent="0.2">
      <c r="B68" s="256"/>
      <c r="AN68" s="1234"/>
      <c r="AO68" s="1235"/>
      <c r="AP68" s="1235"/>
      <c r="AQ68" s="1235"/>
      <c r="AR68" s="1235"/>
      <c r="AS68" s="1235"/>
      <c r="AT68" s="1235"/>
      <c r="AU68" s="1235"/>
      <c r="AV68" s="1235"/>
      <c r="AW68" s="1235"/>
      <c r="AX68" s="1235"/>
      <c r="AY68" s="1235"/>
      <c r="AZ68" s="1235"/>
      <c r="BA68" s="1235"/>
      <c r="BB68" s="1235"/>
      <c r="BC68" s="1235"/>
      <c r="BD68" s="1235"/>
      <c r="BE68" s="1235"/>
      <c r="BF68" s="1235"/>
      <c r="BG68" s="1235"/>
      <c r="BH68" s="1235"/>
      <c r="BI68" s="1235"/>
      <c r="BJ68" s="1235"/>
      <c r="BK68" s="1235"/>
      <c r="BL68" s="1235"/>
      <c r="BM68" s="1235"/>
      <c r="BN68" s="1235"/>
      <c r="BO68" s="1235"/>
      <c r="BP68" s="1235"/>
      <c r="BQ68" s="1235"/>
      <c r="BR68" s="1235"/>
      <c r="BS68" s="1235"/>
      <c r="BT68" s="1235"/>
      <c r="BU68" s="1235"/>
      <c r="BV68" s="1235"/>
      <c r="BW68" s="1235"/>
      <c r="BX68" s="1235"/>
      <c r="BY68" s="1235"/>
      <c r="BZ68" s="1235"/>
      <c r="CA68" s="1235"/>
      <c r="CB68" s="1235"/>
      <c r="CC68" s="1235"/>
      <c r="CD68" s="1235"/>
      <c r="CE68" s="1235"/>
      <c r="CF68" s="1235"/>
      <c r="CG68" s="1235"/>
      <c r="CH68" s="1235"/>
      <c r="CI68" s="1235"/>
      <c r="CJ68" s="1235"/>
      <c r="CK68" s="1235"/>
      <c r="CL68" s="1235"/>
      <c r="CM68" s="1235"/>
      <c r="CN68" s="1235"/>
      <c r="CO68" s="1235"/>
      <c r="CP68" s="1235"/>
      <c r="CQ68" s="1235"/>
      <c r="CR68" s="1235"/>
      <c r="CS68" s="1235"/>
      <c r="CT68" s="1235"/>
      <c r="CU68" s="1235"/>
      <c r="CV68" s="1235"/>
      <c r="CW68" s="1235"/>
      <c r="CX68" s="1235"/>
      <c r="CY68" s="1235"/>
      <c r="CZ68" s="1235"/>
      <c r="DA68" s="1235"/>
      <c r="DB68" s="1235"/>
      <c r="DC68" s="1236"/>
    </row>
    <row r="69" spans="2:107" ht="13.2" x14ac:dyDescent="0.2">
      <c r="B69" s="256"/>
      <c r="AN69" s="1237"/>
      <c r="AO69" s="1238"/>
      <c r="AP69" s="1238"/>
      <c r="AQ69" s="1238"/>
      <c r="AR69" s="1238"/>
      <c r="AS69" s="1238"/>
      <c r="AT69" s="1238"/>
      <c r="AU69" s="1238"/>
      <c r="AV69" s="1238"/>
      <c r="AW69" s="1238"/>
      <c r="AX69" s="1238"/>
      <c r="AY69" s="1238"/>
      <c r="AZ69" s="1238"/>
      <c r="BA69" s="1238"/>
      <c r="BB69" s="1238"/>
      <c r="BC69" s="1238"/>
      <c r="BD69" s="1238"/>
      <c r="BE69" s="1238"/>
      <c r="BF69" s="1238"/>
      <c r="BG69" s="1238"/>
      <c r="BH69" s="1238"/>
      <c r="BI69" s="1238"/>
      <c r="BJ69" s="1238"/>
      <c r="BK69" s="1238"/>
      <c r="BL69" s="1238"/>
      <c r="BM69" s="1238"/>
      <c r="BN69" s="1238"/>
      <c r="BO69" s="1238"/>
      <c r="BP69" s="1238"/>
      <c r="BQ69" s="1238"/>
      <c r="BR69" s="1238"/>
      <c r="BS69" s="1238"/>
      <c r="BT69" s="1238"/>
      <c r="BU69" s="1238"/>
      <c r="BV69" s="1238"/>
      <c r="BW69" s="1238"/>
      <c r="BX69" s="1238"/>
      <c r="BY69" s="1238"/>
      <c r="BZ69" s="1238"/>
      <c r="CA69" s="1238"/>
      <c r="CB69" s="1238"/>
      <c r="CC69" s="1238"/>
      <c r="CD69" s="1238"/>
      <c r="CE69" s="1238"/>
      <c r="CF69" s="1238"/>
      <c r="CG69" s="1238"/>
      <c r="CH69" s="1238"/>
      <c r="CI69" s="1238"/>
      <c r="CJ69" s="1238"/>
      <c r="CK69" s="1238"/>
      <c r="CL69" s="1238"/>
      <c r="CM69" s="1238"/>
      <c r="CN69" s="1238"/>
      <c r="CO69" s="1238"/>
      <c r="CP69" s="1238"/>
      <c r="CQ69" s="1238"/>
      <c r="CR69" s="1238"/>
      <c r="CS69" s="1238"/>
      <c r="CT69" s="1238"/>
      <c r="CU69" s="1238"/>
      <c r="CV69" s="1238"/>
      <c r="CW69" s="1238"/>
      <c r="CX69" s="1238"/>
      <c r="CY69" s="1238"/>
      <c r="CZ69" s="1238"/>
      <c r="DA69" s="1238"/>
      <c r="DB69" s="1238"/>
      <c r="DC69" s="1239"/>
    </row>
    <row r="70" spans="2:107" ht="13.2" x14ac:dyDescent="0.2">
      <c r="B70" s="256"/>
      <c r="H70" s="368"/>
      <c r="I70" s="368"/>
      <c r="J70" s="369"/>
      <c r="K70" s="369"/>
      <c r="L70" s="370"/>
      <c r="M70" s="369"/>
      <c r="N70" s="370"/>
      <c r="AN70" s="356"/>
      <c r="AO70" s="356"/>
      <c r="AP70" s="356"/>
      <c r="AZ70" s="356"/>
      <c r="BA70" s="356"/>
      <c r="BB70" s="356"/>
      <c r="BL70" s="356"/>
      <c r="BM70" s="356"/>
      <c r="BN70" s="356"/>
      <c r="BX70" s="356"/>
      <c r="BY70" s="356"/>
      <c r="BZ70" s="356"/>
      <c r="CJ70" s="356"/>
      <c r="CK70" s="356"/>
      <c r="CL70" s="356"/>
      <c r="CV70" s="356"/>
      <c r="CW70" s="356"/>
      <c r="CX70" s="356"/>
    </row>
    <row r="71" spans="2:107" ht="13.2" x14ac:dyDescent="0.2">
      <c r="B71" s="256"/>
      <c r="G71" s="371"/>
      <c r="I71" s="372"/>
      <c r="J71" s="369"/>
      <c r="K71" s="369"/>
      <c r="L71" s="370"/>
      <c r="M71" s="369"/>
      <c r="N71" s="370"/>
      <c r="AM71" s="371"/>
      <c r="AN71" s="252" t="s">
        <v>600</v>
      </c>
    </row>
    <row r="72" spans="2:107" ht="13.2" x14ac:dyDescent="0.2">
      <c r="B72" s="256"/>
      <c r="G72" s="1225"/>
      <c r="H72" s="1225"/>
      <c r="I72" s="1225"/>
      <c r="J72" s="1225"/>
      <c r="K72" s="357"/>
      <c r="L72" s="357"/>
      <c r="M72" s="358"/>
      <c r="N72" s="358"/>
      <c r="AN72" s="1228"/>
      <c r="AO72" s="1229"/>
      <c r="AP72" s="1229"/>
      <c r="AQ72" s="1229"/>
      <c r="AR72" s="1229"/>
      <c r="AS72" s="1229"/>
      <c r="AT72" s="1229"/>
      <c r="AU72" s="1229"/>
      <c r="AV72" s="1229"/>
      <c r="AW72" s="1229"/>
      <c r="AX72" s="1229"/>
      <c r="AY72" s="1229"/>
      <c r="AZ72" s="1229"/>
      <c r="BA72" s="1229"/>
      <c r="BB72" s="1229"/>
      <c r="BC72" s="1229"/>
      <c r="BD72" s="1229"/>
      <c r="BE72" s="1229"/>
      <c r="BF72" s="1229"/>
      <c r="BG72" s="1229"/>
      <c r="BH72" s="1229"/>
      <c r="BI72" s="1229"/>
      <c r="BJ72" s="1229"/>
      <c r="BK72" s="1229"/>
      <c r="BL72" s="1229"/>
      <c r="BM72" s="1229"/>
      <c r="BN72" s="1229"/>
      <c r="BO72" s="1230"/>
      <c r="BP72" s="1224" t="s">
        <v>554</v>
      </c>
      <c r="BQ72" s="1224"/>
      <c r="BR72" s="1224"/>
      <c r="BS72" s="1224"/>
      <c r="BT72" s="1224"/>
      <c r="BU72" s="1224"/>
      <c r="BV72" s="1224"/>
      <c r="BW72" s="1224"/>
      <c r="BX72" s="1224" t="s">
        <v>555</v>
      </c>
      <c r="BY72" s="1224"/>
      <c r="BZ72" s="1224"/>
      <c r="CA72" s="1224"/>
      <c r="CB72" s="1224"/>
      <c r="CC72" s="1224"/>
      <c r="CD72" s="1224"/>
      <c r="CE72" s="1224"/>
      <c r="CF72" s="1224" t="s">
        <v>556</v>
      </c>
      <c r="CG72" s="1224"/>
      <c r="CH72" s="1224"/>
      <c r="CI72" s="1224"/>
      <c r="CJ72" s="1224"/>
      <c r="CK72" s="1224"/>
      <c r="CL72" s="1224"/>
      <c r="CM72" s="1224"/>
      <c r="CN72" s="1224" t="s">
        <v>557</v>
      </c>
      <c r="CO72" s="1224"/>
      <c r="CP72" s="1224"/>
      <c r="CQ72" s="1224"/>
      <c r="CR72" s="1224"/>
      <c r="CS72" s="1224"/>
      <c r="CT72" s="1224"/>
      <c r="CU72" s="1224"/>
      <c r="CV72" s="1224" t="s">
        <v>558</v>
      </c>
      <c r="CW72" s="1224"/>
      <c r="CX72" s="1224"/>
      <c r="CY72" s="1224"/>
      <c r="CZ72" s="1224"/>
      <c r="DA72" s="1224"/>
      <c r="DB72" s="1224"/>
      <c r="DC72" s="1224"/>
    </row>
    <row r="73" spans="2:107" ht="13.2" x14ac:dyDescent="0.2">
      <c r="B73" s="256"/>
      <c r="G73" s="1227"/>
      <c r="H73" s="1227"/>
      <c r="I73" s="1227"/>
      <c r="J73" s="1227"/>
      <c r="K73" s="1223"/>
      <c r="L73" s="1223"/>
      <c r="M73" s="1223"/>
      <c r="N73" s="1223"/>
      <c r="AM73" s="356"/>
      <c r="AN73" s="1222" t="s">
        <v>601</v>
      </c>
      <c r="AO73" s="1222"/>
      <c r="AP73" s="1222"/>
      <c r="AQ73" s="1222"/>
      <c r="AR73" s="1222"/>
      <c r="AS73" s="1222"/>
      <c r="AT73" s="1222"/>
      <c r="AU73" s="1222"/>
      <c r="AV73" s="1222"/>
      <c r="AW73" s="1222"/>
      <c r="AX73" s="1222"/>
      <c r="AY73" s="1222"/>
      <c r="AZ73" s="1222"/>
      <c r="BA73" s="1222"/>
      <c r="BB73" s="1222" t="s">
        <v>602</v>
      </c>
      <c r="BC73" s="1222"/>
      <c r="BD73" s="1222"/>
      <c r="BE73" s="1222"/>
      <c r="BF73" s="1222"/>
      <c r="BG73" s="1222"/>
      <c r="BH73" s="1222"/>
      <c r="BI73" s="1222"/>
      <c r="BJ73" s="1222"/>
      <c r="BK73" s="1222"/>
      <c r="BL73" s="1222"/>
      <c r="BM73" s="1222"/>
      <c r="BN73" s="1222"/>
      <c r="BO73" s="1222"/>
      <c r="BP73" s="1219">
        <v>22.1</v>
      </c>
      <c r="BQ73" s="1219"/>
      <c r="BR73" s="1219"/>
      <c r="BS73" s="1219"/>
      <c r="BT73" s="1219"/>
      <c r="BU73" s="1219"/>
      <c r="BV73" s="1219"/>
      <c r="BW73" s="1219"/>
      <c r="BX73" s="1219">
        <v>9.8000000000000007</v>
      </c>
      <c r="BY73" s="1219"/>
      <c r="BZ73" s="1219"/>
      <c r="CA73" s="1219"/>
      <c r="CB73" s="1219"/>
      <c r="CC73" s="1219"/>
      <c r="CD73" s="1219"/>
      <c r="CE73" s="1219"/>
      <c r="CF73" s="1219">
        <v>19.100000000000001</v>
      </c>
      <c r="CG73" s="1219"/>
      <c r="CH73" s="1219"/>
      <c r="CI73" s="1219"/>
      <c r="CJ73" s="1219"/>
      <c r="CK73" s="1219"/>
      <c r="CL73" s="1219"/>
      <c r="CM73" s="1219"/>
      <c r="CN73" s="1219">
        <v>10.5</v>
      </c>
      <c r="CO73" s="1219"/>
      <c r="CP73" s="1219"/>
      <c r="CQ73" s="1219"/>
      <c r="CR73" s="1219"/>
      <c r="CS73" s="1219"/>
      <c r="CT73" s="1219"/>
      <c r="CU73" s="1219"/>
      <c r="CV73" s="1219"/>
      <c r="CW73" s="1219"/>
      <c r="CX73" s="1219"/>
      <c r="CY73" s="1219"/>
      <c r="CZ73" s="1219"/>
      <c r="DA73" s="1219"/>
      <c r="DB73" s="1219"/>
      <c r="DC73" s="1219"/>
    </row>
    <row r="74" spans="2:107" ht="13.2" x14ac:dyDescent="0.2">
      <c r="B74" s="256"/>
      <c r="G74" s="1227"/>
      <c r="H74" s="1227"/>
      <c r="I74" s="1227"/>
      <c r="J74" s="1227"/>
      <c r="K74" s="1223"/>
      <c r="L74" s="1223"/>
      <c r="M74" s="1223"/>
      <c r="N74" s="1223"/>
      <c r="AM74" s="356"/>
      <c r="AN74" s="1222"/>
      <c r="AO74" s="1222"/>
      <c r="AP74" s="1222"/>
      <c r="AQ74" s="1222"/>
      <c r="AR74" s="1222"/>
      <c r="AS74" s="1222"/>
      <c r="AT74" s="1222"/>
      <c r="AU74" s="1222"/>
      <c r="AV74" s="1222"/>
      <c r="AW74" s="1222"/>
      <c r="AX74" s="1222"/>
      <c r="AY74" s="1222"/>
      <c r="AZ74" s="1222"/>
      <c r="BA74" s="1222"/>
      <c r="BB74" s="1222"/>
      <c r="BC74" s="1222"/>
      <c r="BD74" s="1222"/>
      <c r="BE74" s="1222"/>
      <c r="BF74" s="1222"/>
      <c r="BG74" s="1222"/>
      <c r="BH74" s="1222"/>
      <c r="BI74" s="1222"/>
      <c r="BJ74" s="1222"/>
      <c r="BK74" s="1222"/>
      <c r="BL74" s="1222"/>
      <c r="BM74" s="1222"/>
      <c r="BN74" s="1222"/>
      <c r="BO74" s="1222"/>
      <c r="BP74" s="1219"/>
      <c r="BQ74" s="1219"/>
      <c r="BR74" s="1219"/>
      <c r="BS74" s="1219"/>
      <c r="BT74" s="1219"/>
      <c r="BU74" s="1219"/>
      <c r="BV74" s="1219"/>
      <c r="BW74" s="1219"/>
      <c r="BX74" s="1219"/>
      <c r="BY74" s="1219"/>
      <c r="BZ74" s="1219"/>
      <c r="CA74" s="1219"/>
      <c r="CB74" s="1219"/>
      <c r="CC74" s="1219"/>
      <c r="CD74" s="1219"/>
      <c r="CE74" s="1219"/>
      <c r="CF74" s="1219"/>
      <c r="CG74" s="1219"/>
      <c r="CH74" s="1219"/>
      <c r="CI74" s="1219"/>
      <c r="CJ74" s="1219"/>
      <c r="CK74" s="1219"/>
      <c r="CL74" s="1219"/>
      <c r="CM74" s="1219"/>
      <c r="CN74" s="1219"/>
      <c r="CO74" s="1219"/>
      <c r="CP74" s="1219"/>
      <c r="CQ74" s="1219"/>
      <c r="CR74" s="1219"/>
      <c r="CS74" s="1219"/>
      <c r="CT74" s="1219"/>
      <c r="CU74" s="1219"/>
      <c r="CV74" s="1219"/>
      <c r="CW74" s="1219"/>
      <c r="CX74" s="1219"/>
      <c r="CY74" s="1219"/>
      <c r="CZ74" s="1219"/>
      <c r="DA74" s="1219"/>
      <c r="DB74" s="1219"/>
      <c r="DC74" s="1219"/>
    </row>
    <row r="75" spans="2:107" ht="13.2" x14ac:dyDescent="0.2">
      <c r="B75" s="256"/>
      <c r="G75" s="1227"/>
      <c r="H75" s="1227"/>
      <c r="I75" s="1225"/>
      <c r="J75" s="1225"/>
      <c r="K75" s="1226"/>
      <c r="L75" s="1226"/>
      <c r="M75" s="1226"/>
      <c r="N75" s="1226"/>
      <c r="AM75" s="356"/>
      <c r="AN75" s="1222"/>
      <c r="AO75" s="1222"/>
      <c r="AP75" s="1222"/>
      <c r="AQ75" s="1222"/>
      <c r="AR75" s="1222"/>
      <c r="AS75" s="1222"/>
      <c r="AT75" s="1222"/>
      <c r="AU75" s="1222"/>
      <c r="AV75" s="1222"/>
      <c r="AW75" s="1222"/>
      <c r="AX75" s="1222"/>
      <c r="AY75" s="1222"/>
      <c r="AZ75" s="1222"/>
      <c r="BA75" s="1222"/>
      <c r="BB75" s="1222" t="s">
        <v>607</v>
      </c>
      <c r="BC75" s="1222"/>
      <c r="BD75" s="1222"/>
      <c r="BE75" s="1222"/>
      <c r="BF75" s="1222"/>
      <c r="BG75" s="1222"/>
      <c r="BH75" s="1222"/>
      <c r="BI75" s="1222"/>
      <c r="BJ75" s="1222"/>
      <c r="BK75" s="1222"/>
      <c r="BL75" s="1222"/>
      <c r="BM75" s="1222"/>
      <c r="BN75" s="1222"/>
      <c r="BO75" s="1222"/>
      <c r="BP75" s="1219">
        <v>7.7</v>
      </c>
      <c r="BQ75" s="1219"/>
      <c r="BR75" s="1219"/>
      <c r="BS75" s="1219"/>
      <c r="BT75" s="1219"/>
      <c r="BU75" s="1219"/>
      <c r="BV75" s="1219"/>
      <c r="BW75" s="1219"/>
      <c r="BX75" s="1219">
        <v>7.1</v>
      </c>
      <c r="BY75" s="1219"/>
      <c r="BZ75" s="1219"/>
      <c r="CA75" s="1219"/>
      <c r="CB75" s="1219"/>
      <c r="CC75" s="1219"/>
      <c r="CD75" s="1219"/>
      <c r="CE75" s="1219"/>
      <c r="CF75" s="1219">
        <v>6.2</v>
      </c>
      <c r="CG75" s="1219"/>
      <c r="CH75" s="1219"/>
      <c r="CI75" s="1219"/>
      <c r="CJ75" s="1219"/>
      <c r="CK75" s="1219"/>
      <c r="CL75" s="1219"/>
      <c r="CM75" s="1219"/>
      <c r="CN75" s="1219">
        <v>5.4</v>
      </c>
      <c r="CO75" s="1219"/>
      <c r="CP75" s="1219"/>
      <c r="CQ75" s="1219"/>
      <c r="CR75" s="1219"/>
      <c r="CS75" s="1219"/>
      <c r="CT75" s="1219"/>
      <c r="CU75" s="1219"/>
      <c r="CV75" s="1219">
        <v>5</v>
      </c>
      <c r="CW75" s="1219"/>
      <c r="CX75" s="1219"/>
      <c r="CY75" s="1219"/>
      <c r="CZ75" s="1219"/>
      <c r="DA75" s="1219"/>
      <c r="DB75" s="1219"/>
      <c r="DC75" s="1219"/>
    </row>
    <row r="76" spans="2:107" ht="13.2" x14ac:dyDescent="0.2">
      <c r="B76" s="256"/>
      <c r="G76" s="1227"/>
      <c r="H76" s="1227"/>
      <c r="I76" s="1225"/>
      <c r="J76" s="1225"/>
      <c r="K76" s="1226"/>
      <c r="L76" s="1226"/>
      <c r="M76" s="1226"/>
      <c r="N76" s="1226"/>
      <c r="AM76" s="356"/>
      <c r="AN76" s="1222"/>
      <c r="AO76" s="1222"/>
      <c r="AP76" s="1222"/>
      <c r="AQ76" s="1222"/>
      <c r="AR76" s="1222"/>
      <c r="AS76" s="1222"/>
      <c r="AT76" s="1222"/>
      <c r="AU76" s="1222"/>
      <c r="AV76" s="1222"/>
      <c r="AW76" s="1222"/>
      <c r="AX76" s="1222"/>
      <c r="AY76" s="1222"/>
      <c r="AZ76" s="1222"/>
      <c r="BA76" s="1222"/>
      <c r="BB76" s="1222"/>
      <c r="BC76" s="1222"/>
      <c r="BD76" s="1222"/>
      <c r="BE76" s="1222"/>
      <c r="BF76" s="1222"/>
      <c r="BG76" s="1222"/>
      <c r="BH76" s="1222"/>
      <c r="BI76" s="1222"/>
      <c r="BJ76" s="1222"/>
      <c r="BK76" s="1222"/>
      <c r="BL76" s="1222"/>
      <c r="BM76" s="1222"/>
      <c r="BN76" s="1222"/>
      <c r="BO76" s="1222"/>
      <c r="BP76" s="1219"/>
      <c r="BQ76" s="1219"/>
      <c r="BR76" s="1219"/>
      <c r="BS76" s="1219"/>
      <c r="BT76" s="1219"/>
      <c r="BU76" s="1219"/>
      <c r="BV76" s="1219"/>
      <c r="BW76" s="1219"/>
      <c r="BX76" s="1219"/>
      <c r="BY76" s="1219"/>
      <c r="BZ76" s="1219"/>
      <c r="CA76" s="1219"/>
      <c r="CB76" s="1219"/>
      <c r="CC76" s="1219"/>
      <c r="CD76" s="1219"/>
      <c r="CE76" s="1219"/>
      <c r="CF76" s="1219"/>
      <c r="CG76" s="1219"/>
      <c r="CH76" s="1219"/>
      <c r="CI76" s="1219"/>
      <c r="CJ76" s="1219"/>
      <c r="CK76" s="1219"/>
      <c r="CL76" s="1219"/>
      <c r="CM76" s="1219"/>
      <c r="CN76" s="1219"/>
      <c r="CO76" s="1219"/>
      <c r="CP76" s="1219"/>
      <c r="CQ76" s="1219"/>
      <c r="CR76" s="1219"/>
      <c r="CS76" s="1219"/>
      <c r="CT76" s="1219"/>
      <c r="CU76" s="1219"/>
      <c r="CV76" s="1219"/>
      <c r="CW76" s="1219"/>
      <c r="CX76" s="1219"/>
      <c r="CY76" s="1219"/>
      <c r="CZ76" s="1219"/>
      <c r="DA76" s="1219"/>
      <c r="DB76" s="1219"/>
      <c r="DC76" s="1219"/>
    </row>
    <row r="77" spans="2:107" ht="13.2" x14ac:dyDescent="0.2">
      <c r="B77" s="256"/>
      <c r="G77" s="1225"/>
      <c r="H77" s="1225"/>
      <c r="I77" s="1225"/>
      <c r="J77" s="1225"/>
      <c r="K77" s="1223"/>
      <c r="L77" s="1223"/>
      <c r="M77" s="1223"/>
      <c r="N77" s="1223"/>
      <c r="AN77" s="1224" t="s">
        <v>604</v>
      </c>
      <c r="AO77" s="1224"/>
      <c r="AP77" s="1224"/>
      <c r="AQ77" s="1224"/>
      <c r="AR77" s="1224"/>
      <c r="AS77" s="1224"/>
      <c r="AT77" s="1224"/>
      <c r="AU77" s="1224"/>
      <c r="AV77" s="1224"/>
      <c r="AW77" s="1224"/>
      <c r="AX77" s="1224"/>
      <c r="AY77" s="1224"/>
      <c r="AZ77" s="1224"/>
      <c r="BA77" s="1224"/>
      <c r="BB77" s="1222" t="s">
        <v>602</v>
      </c>
      <c r="BC77" s="1222"/>
      <c r="BD77" s="1222"/>
      <c r="BE77" s="1222"/>
      <c r="BF77" s="1222"/>
      <c r="BG77" s="1222"/>
      <c r="BH77" s="1222"/>
      <c r="BI77" s="1222"/>
      <c r="BJ77" s="1222"/>
      <c r="BK77" s="1222"/>
      <c r="BL77" s="1222"/>
      <c r="BM77" s="1222"/>
      <c r="BN77" s="1222"/>
      <c r="BO77" s="1222"/>
      <c r="BP77" s="1219">
        <v>0</v>
      </c>
      <c r="BQ77" s="1219"/>
      <c r="BR77" s="1219"/>
      <c r="BS77" s="1219"/>
      <c r="BT77" s="1219"/>
      <c r="BU77" s="1219"/>
      <c r="BV77" s="1219"/>
      <c r="BW77" s="1219"/>
      <c r="BX77" s="1219">
        <v>0</v>
      </c>
      <c r="BY77" s="1219"/>
      <c r="BZ77" s="1219"/>
      <c r="CA77" s="1219"/>
      <c r="CB77" s="1219"/>
      <c r="CC77" s="1219"/>
      <c r="CD77" s="1219"/>
      <c r="CE77" s="1219"/>
      <c r="CF77" s="1219">
        <v>0</v>
      </c>
      <c r="CG77" s="1219"/>
      <c r="CH77" s="1219"/>
      <c r="CI77" s="1219"/>
      <c r="CJ77" s="1219"/>
      <c r="CK77" s="1219"/>
      <c r="CL77" s="1219"/>
      <c r="CM77" s="1219"/>
      <c r="CN77" s="1219">
        <v>0</v>
      </c>
      <c r="CO77" s="1219"/>
      <c r="CP77" s="1219"/>
      <c r="CQ77" s="1219"/>
      <c r="CR77" s="1219"/>
      <c r="CS77" s="1219"/>
      <c r="CT77" s="1219"/>
      <c r="CU77" s="1219"/>
      <c r="CV77" s="1219">
        <v>0</v>
      </c>
      <c r="CW77" s="1219"/>
      <c r="CX77" s="1219"/>
      <c r="CY77" s="1219"/>
      <c r="CZ77" s="1219"/>
      <c r="DA77" s="1219"/>
      <c r="DB77" s="1219"/>
      <c r="DC77" s="1219"/>
    </row>
    <row r="78" spans="2:107" ht="13.2" x14ac:dyDescent="0.2">
      <c r="B78" s="256"/>
      <c r="G78" s="1225"/>
      <c r="H78" s="1225"/>
      <c r="I78" s="1225"/>
      <c r="J78" s="1225"/>
      <c r="K78" s="1223"/>
      <c r="L78" s="1223"/>
      <c r="M78" s="1223"/>
      <c r="N78" s="1223"/>
      <c r="AN78" s="1224"/>
      <c r="AO78" s="1224"/>
      <c r="AP78" s="1224"/>
      <c r="AQ78" s="1224"/>
      <c r="AR78" s="1224"/>
      <c r="AS78" s="1224"/>
      <c r="AT78" s="1224"/>
      <c r="AU78" s="1224"/>
      <c r="AV78" s="1224"/>
      <c r="AW78" s="1224"/>
      <c r="AX78" s="1224"/>
      <c r="AY78" s="1224"/>
      <c r="AZ78" s="1224"/>
      <c r="BA78" s="1224"/>
      <c r="BB78" s="1222"/>
      <c r="BC78" s="1222"/>
      <c r="BD78" s="1222"/>
      <c r="BE78" s="1222"/>
      <c r="BF78" s="1222"/>
      <c r="BG78" s="1222"/>
      <c r="BH78" s="1222"/>
      <c r="BI78" s="1222"/>
      <c r="BJ78" s="1222"/>
      <c r="BK78" s="1222"/>
      <c r="BL78" s="1222"/>
      <c r="BM78" s="1222"/>
      <c r="BN78" s="1222"/>
      <c r="BO78" s="1222"/>
      <c r="BP78" s="1219"/>
      <c r="BQ78" s="1219"/>
      <c r="BR78" s="1219"/>
      <c r="BS78" s="1219"/>
      <c r="BT78" s="1219"/>
      <c r="BU78" s="1219"/>
      <c r="BV78" s="1219"/>
      <c r="BW78" s="1219"/>
      <c r="BX78" s="1219"/>
      <c r="BY78" s="1219"/>
      <c r="BZ78" s="1219"/>
      <c r="CA78" s="1219"/>
      <c r="CB78" s="1219"/>
      <c r="CC78" s="1219"/>
      <c r="CD78" s="1219"/>
      <c r="CE78" s="1219"/>
      <c r="CF78" s="1219"/>
      <c r="CG78" s="1219"/>
      <c r="CH78" s="1219"/>
      <c r="CI78" s="1219"/>
      <c r="CJ78" s="1219"/>
      <c r="CK78" s="1219"/>
      <c r="CL78" s="1219"/>
      <c r="CM78" s="1219"/>
      <c r="CN78" s="1219"/>
      <c r="CO78" s="1219"/>
      <c r="CP78" s="1219"/>
      <c r="CQ78" s="1219"/>
      <c r="CR78" s="1219"/>
      <c r="CS78" s="1219"/>
      <c r="CT78" s="1219"/>
      <c r="CU78" s="1219"/>
      <c r="CV78" s="1219"/>
      <c r="CW78" s="1219"/>
      <c r="CX78" s="1219"/>
      <c r="CY78" s="1219"/>
      <c r="CZ78" s="1219"/>
      <c r="DA78" s="1219"/>
      <c r="DB78" s="1219"/>
      <c r="DC78" s="1219"/>
    </row>
    <row r="79" spans="2:107" ht="13.2" x14ac:dyDescent="0.2">
      <c r="B79" s="256"/>
      <c r="G79" s="1225"/>
      <c r="H79" s="1225"/>
      <c r="I79" s="1220"/>
      <c r="J79" s="1220"/>
      <c r="K79" s="1221"/>
      <c r="L79" s="1221"/>
      <c r="M79" s="1221"/>
      <c r="N79" s="1221"/>
      <c r="AN79" s="1224"/>
      <c r="AO79" s="1224"/>
      <c r="AP79" s="1224"/>
      <c r="AQ79" s="1224"/>
      <c r="AR79" s="1224"/>
      <c r="AS79" s="1224"/>
      <c r="AT79" s="1224"/>
      <c r="AU79" s="1224"/>
      <c r="AV79" s="1224"/>
      <c r="AW79" s="1224"/>
      <c r="AX79" s="1224"/>
      <c r="AY79" s="1224"/>
      <c r="AZ79" s="1224"/>
      <c r="BA79" s="1224"/>
      <c r="BB79" s="1222" t="s">
        <v>607</v>
      </c>
      <c r="BC79" s="1222"/>
      <c r="BD79" s="1222"/>
      <c r="BE79" s="1222"/>
      <c r="BF79" s="1222"/>
      <c r="BG79" s="1222"/>
      <c r="BH79" s="1222"/>
      <c r="BI79" s="1222"/>
      <c r="BJ79" s="1222"/>
      <c r="BK79" s="1222"/>
      <c r="BL79" s="1222"/>
      <c r="BM79" s="1222"/>
      <c r="BN79" s="1222"/>
      <c r="BO79" s="1222"/>
      <c r="BP79" s="1219">
        <v>7.2</v>
      </c>
      <c r="BQ79" s="1219"/>
      <c r="BR79" s="1219"/>
      <c r="BS79" s="1219"/>
      <c r="BT79" s="1219"/>
      <c r="BU79" s="1219"/>
      <c r="BV79" s="1219"/>
      <c r="BW79" s="1219"/>
      <c r="BX79" s="1219">
        <v>7.2</v>
      </c>
      <c r="BY79" s="1219"/>
      <c r="BZ79" s="1219"/>
      <c r="CA79" s="1219"/>
      <c r="CB79" s="1219"/>
      <c r="CC79" s="1219"/>
      <c r="CD79" s="1219"/>
      <c r="CE79" s="1219"/>
      <c r="CF79" s="1219">
        <v>7.7</v>
      </c>
      <c r="CG79" s="1219"/>
      <c r="CH79" s="1219"/>
      <c r="CI79" s="1219"/>
      <c r="CJ79" s="1219"/>
      <c r="CK79" s="1219"/>
      <c r="CL79" s="1219"/>
      <c r="CM79" s="1219"/>
      <c r="CN79" s="1219">
        <v>8</v>
      </c>
      <c r="CO79" s="1219"/>
      <c r="CP79" s="1219"/>
      <c r="CQ79" s="1219"/>
      <c r="CR79" s="1219"/>
      <c r="CS79" s="1219"/>
      <c r="CT79" s="1219"/>
      <c r="CU79" s="1219"/>
      <c r="CV79" s="1219">
        <v>8</v>
      </c>
      <c r="CW79" s="1219"/>
      <c r="CX79" s="1219"/>
      <c r="CY79" s="1219"/>
      <c r="CZ79" s="1219"/>
      <c r="DA79" s="1219"/>
      <c r="DB79" s="1219"/>
      <c r="DC79" s="1219"/>
    </row>
    <row r="80" spans="2:107" ht="13.2" x14ac:dyDescent="0.2">
      <c r="B80" s="256"/>
      <c r="G80" s="1225"/>
      <c r="H80" s="1225"/>
      <c r="I80" s="1220"/>
      <c r="J80" s="1220"/>
      <c r="K80" s="1221"/>
      <c r="L80" s="1221"/>
      <c r="M80" s="1221"/>
      <c r="N80" s="1221"/>
      <c r="AN80" s="1224"/>
      <c r="AO80" s="1224"/>
      <c r="AP80" s="1224"/>
      <c r="AQ80" s="1224"/>
      <c r="AR80" s="1224"/>
      <c r="AS80" s="1224"/>
      <c r="AT80" s="1224"/>
      <c r="AU80" s="1224"/>
      <c r="AV80" s="1224"/>
      <c r="AW80" s="1224"/>
      <c r="AX80" s="1224"/>
      <c r="AY80" s="1224"/>
      <c r="AZ80" s="1224"/>
      <c r="BA80" s="1224"/>
      <c r="BB80" s="1222"/>
      <c r="BC80" s="1222"/>
      <c r="BD80" s="1222"/>
      <c r="BE80" s="1222"/>
      <c r="BF80" s="1222"/>
      <c r="BG80" s="1222"/>
      <c r="BH80" s="1222"/>
      <c r="BI80" s="1222"/>
      <c r="BJ80" s="1222"/>
      <c r="BK80" s="1222"/>
      <c r="BL80" s="1222"/>
      <c r="BM80" s="1222"/>
      <c r="BN80" s="1222"/>
      <c r="BO80" s="1222"/>
      <c r="BP80" s="1219"/>
      <c r="BQ80" s="1219"/>
      <c r="BR80" s="1219"/>
      <c r="BS80" s="1219"/>
      <c r="BT80" s="1219"/>
      <c r="BU80" s="1219"/>
      <c r="BV80" s="1219"/>
      <c r="BW80" s="1219"/>
      <c r="BX80" s="1219"/>
      <c r="BY80" s="1219"/>
      <c r="BZ80" s="1219"/>
      <c r="CA80" s="1219"/>
      <c r="CB80" s="1219"/>
      <c r="CC80" s="1219"/>
      <c r="CD80" s="1219"/>
      <c r="CE80" s="1219"/>
      <c r="CF80" s="1219"/>
      <c r="CG80" s="1219"/>
      <c r="CH80" s="1219"/>
      <c r="CI80" s="1219"/>
      <c r="CJ80" s="1219"/>
      <c r="CK80" s="1219"/>
      <c r="CL80" s="1219"/>
      <c r="CM80" s="1219"/>
      <c r="CN80" s="1219"/>
      <c r="CO80" s="1219"/>
      <c r="CP80" s="1219"/>
      <c r="CQ80" s="1219"/>
      <c r="CR80" s="1219"/>
      <c r="CS80" s="1219"/>
      <c r="CT80" s="1219"/>
      <c r="CU80" s="1219"/>
      <c r="CV80" s="1219"/>
      <c r="CW80" s="1219"/>
      <c r="CX80" s="1219"/>
      <c r="CY80" s="1219"/>
      <c r="CZ80" s="1219"/>
      <c r="DA80" s="1219"/>
      <c r="DB80" s="1219"/>
      <c r="DC80" s="1219"/>
    </row>
    <row r="81" spans="2:109" ht="13.2" x14ac:dyDescent="0.2">
      <c r="B81" s="256"/>
    </row>
    <row r="82" spans="2:109" ht="16.2" x14ac:dyDescent="0.2">
      <c r="B82" s="256"/>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37"/>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c r="AA83" s="308"/>
      <c r="AB83" s="308"/>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08"/>
      <c r="AY83" s="308"/>
      <c r="AZ83" s="308"/>
      <c r="BA83" s="308"/>
      <c r="BB83" s="308"/>
      <c r="BC83" s="308"/>
      <c r="BD83" s="308"/>
      <c r="BE83" s="308"/>
      <c r="BF83" s="308"/>
      <c r="BG83" s="308"/>
      <c r="BH83" s="308"/>
      <c r="BI83" s="308"/>
      <c r="BJ83" s="308"/>
      <c r="BK83" s="308"/>
      <c r="BL83" s="308"/>
      <c r="BM83" s="308"/>
      <c r="BN83" s="308"/>
      <c r="BO83" s="308"/>
      <c r="BP83" s="308"/>
      <c r="BQ83" s="308"/>
      <c r="BR83" s="308"/>
      <c r="BS83" s="308"/>
      <c r="BT83" s="308"/>
      <c r="BU83" s="308"/>
      <c r="BV83" s="308"/>
      <c r="BW83" s="308"/>
      <c r="BX83" s="308"/>
      <c r="BY83" s="308"/>
      <c r="BZ83" s="308"/>
      <c r="CA83" s="308"/>
      <c r="CB83" s="308"/>
      <c r="CC83" s="308"/>
      <c r="CD83" s="308"/>
      <c r="CE83" s="308"/>
      <c r="CF83" s="308"/>
      <c r="CG83" s="308"/>
      <c r="CH83" s="308"/>
      <c r="CI83" s="308"/>
      <c r="CJ83" s="308"/>
      <c r="CK83" s="308"/>
      <c r="CL83" s="308"/>
      <c r="CM83" s="308"/>
      <c r="CN83" s="308"/>
      <c r="CO83" s="308"/>
      <c r="CP83" s="308"/>
      <c r="CQ83" s="308"/>
      <c r="CR83" s="308"/>
      <c r="CS83" s="308"/>
      <c r="CT83" s="308"/>
      <c r="CU83" s="308"/>
      <c r="CV83" s="308"/>
      <c r="CW83" s="308"/>
      <c r="CX83" s="308"/>
      <c r="CY83" s="308"/>
      <c r="CZ83" s="308"/>
      <c r="DA83" s="308"/>
      <c r="DB83" s="308"/>
      <c r="DC83" s="308"/>
      <c r="DD83" s="338"/>
    </row>
    <row r="84" spans="2:109" ht="13.2" x14ac:dyDescent="0.2">
      <c r="DD84" s="252"/>
      <c r="DE84" s="252"/>
    </row>
    <row r="85" spans="2:109" ht="13.2" x14ac:dyDescent="0.2">
      <c r="DD85" s="252"/>
      <c r="DE85" s="252"/>
    </row>
  </sheetData>
  <sheetProtection algorithmName="SHA-512" hashValue="W/0YAQYvj3L4YSAHxFuqAXc/U7C4Xjl+YG9WKFtwcogOcqhzJngJ9JxWdEYvHO2jetKaiB75vTbDAuLivpFYxg==" saltValue="mECXhokgoXwptbFEZic5T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501</v>
      </c>
    </row>
  </sheetData>
  <sheetProtection algorithmName="SHA-512" hashValue="bExVXjkLfbK4cYjYms71twqXqUN6Ahax42xri7iuqYm8unnf5T2O1+nIfgbDQIXVrglurA4pzrwJCiy6A2Ys4w==" saltValue="DKh/Y+4cudeJ4/AVDPLsx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501</v>
      </c>
    </row>
  </sheetData>
  <sheetProtection algorithmName="SHA-512" hashValue="ENzpsJ2+RABZ0IEsuQ0a5/Urg9YeQJzw6yGQDvizmbZHRUrJBzvzXYV7nNRAa+QmLTk05APBv/cOm0ip+DBSdg==" saltValue="e3cY/TRhmURDhF77CsplM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52</v>
      </c>
      <c r="E2" s="144"/>
      <c r="F2" s="145" t="s">
        <v>551</v>
      </c>
      <c r="G2" s="146"/>
      <c r="H2" s="147"/>
    </row>
    <row r="3" spans="1:8" x14ac:dyDescent="0.2">
      <c r="A3" s="143" t="s">
        <v>544</v>
      </c>
      <c r="B3" s="148"/>
      <c r="C3" s="149"/>
      <c r="D3" s="150">
        <v>129947</v>
      </c>
      <c r="E3" s="151"/>
      <c r="F3" s="152">
        <v>122882</v>
      </c>
      <c r="G3" s="153"/>
      <c r="H3" s="154"/>
    </row>
    <row r="4" spans="1:8" x14ac:dyDescent="0.2">
      <c r="A4" s="155"/>
      <c r="B4" s="156"/>
      <c r="C4" s="157"/>
      <c r="D4" s="158">
        <v>85572</v>
      </c>
      <c r="E4" s="159"/>
      <c r="F4" s="160">
        <v>65785</v>
      </c>
      <c r="G4" s="161"/>
      <c r="H4" s="162"/>
    </row>
    <row r="5" spans="1:8" x14ac:dyDescent="0.2">
      <c r="A5" s="143" t="s">
        <v>546</v>
      </c>
      <c r="B5" s="148"/>
      <c r="C5" s="149"/>
      <c r="D5" s="150">
        <v>67427</v>
      </c>
      <c r="E5" s="151"/>
      <c r="F5" s="152">
        <v>114790</v>
      </c>
      <c r="G5" s="153"/>
      <c r="H5" s="154"/>
    </row>
    <row r="6" spans="1:8" x14ac:dyDescent="0.2">
      <c r="A6" s="155"/>
      <c r="B6" s="156"/>
      <c r="C6" s="157"/>
      <c r="D6" s="158">
        <v>40158</v>
      </c>
      <c r="E6" s="159"/>
      <c r="F6" s="160">
        <v>55601</v>
      </c>
      <c r="G6" s="161"/>
      <c r="H6" s="162"/>
    </row>
    <row r="7" spans="1:8" x14ac:dyDescent="0.2">
      <c r="A7" s="143" t="s">
        <v>547</v>
      </c>
      <c r="B7" s="148"/>
      <c r="C7" s="149"/>
      <c r="D7" s="150">
        <v>63230</v>
      </c>
      <c r="E7" s="151"/>
      <c r="F7" s="152">
        <v>126262</v>
      </c>
      <c r="G7" s="153"/>
      <c r="H7" s="154"/>
    </row>
    <row r="8" spans="1:8" x14ac:dyDescent="0.2">
      <c r="A8" s="155"/>
      <c r="B8" s="156"/>
      <c r="C8" s="157"/>
      <c r="D8" s="158">
        <v>36315</v>
      </c>
      <c r="E8" s="159"/>
      <c r="F8" s="160">
        <v>56769</v>
      </c>
      <c r="G8" s="161"/>
      <c r="H8" s="162"/>
    </row>
    <row r="9" spans="1:8" x14ac:dyDescent="0.2">
      <c r="A9" s="143" t="s">
        <v>548</v>
      </c>
      <c r="B9" s="148"/>
      <c r="C9" s="149"/>
      <c r="D9" s="150">
        <v>73600</v>
      </c>
      <c r="E9" s="151"/>
      <c r="F9" s="152">
        <v>126525</v>
      </c>
      <c r="G9" s="153"/>
      <c r="H9" s="154"/>
    </row>
    <row r="10" spans="1:8" x14ac:dyDescent="0.2">
      <c r="A10" s="155"/>
      <c r="B10" s="156"/>
      <c r="C10" s="157"/>
      <c r="D10" s="158">
        <v>38874</v>
      </c>
      <c r="E10" s="159"/>
      <c r="F10" s="160">
        <v>67052</v>
      </c>
      <c r="G10" s="161"/>
      <c r="H10" s="162"/>
    </row>
    <row r="11" spans="1:8" x14ac:dyDescent="0.2">
      <c r="A11" s="143" t="s">
        <v>549</v>
      </c>
      <c r="B11" s="148"/>
      <c r="C11" s="149"/>
      <c r="D11" s="150">
        <v>60286</v>
      </c>
      <c r="E11" s="151"/>
      <c r="F11" s="152">
        <v>122054</v>
      </c>
      <c r="G11" s="153"/>
      <c r="H11" s="154"/>
    </row>
    <row r="12" spans="1:8" x14ac:dyDescent="0.2">
      <c r="A12" s="155"/>
      <c r="B12" s="156"/>
      <c r="C12" s="163"/>
      <c r="D12" s="158">
        <v>28999</v>
      </c>
      <c r="E12" s="159"/>
      <c r="F12" s="160">
        <v>68298</v>
      </c>
      <c r="G12" s="161"/>
      <c r="H12" s="162"/>
    </row>
    <row r="13" spans="1:8" x14ac:dyDescent="0.2">
      <c r="A13" s="143"/>
      <c r="B13" s="148"/>
      <c r="C13" s="149"/>
      <c r="D13" s="150">
        <v>78898</v>
      </c>
      <c r="E13" s="151"/>
      <c r="F13" s="152">
        <v>122503</v>
      </c>
      <c r="G13" s="164"/>
      <c r="H13" s="154"/>
    </row>
    <row r="14" spans="1:8" x14ac:dyDescent="0.2">
      <c r="A14" s="155"/>
      <c r="B14" s="156"/>
      <c r="C14" s="157"/>
      <c r="D14" s="158">
        <v>45984</v>
      </c>
      <c r="E14" s="159"/>
      <c r="F14" s="160">
        <v>62701</v>
      </c>
      <c r="G14" s="161"/>
      <c r="H14" s="162"/>
    </row>
    <row r="17" spans="1:11" x14ac:dyDescent="0.2">
      <c r="A17" s="139" t="s">
        <v>53</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54</v>
      </c>
      <c r="B19" s="165">
        <f>ROUND(VALUE(SUBSTITUTE(実質収支比率等に係る経年分析!F$48,"▲","-")),2)</f>
        <v>11.48</v>
      </c>
      <c r="C19" s="165">
        <f>ROUND(VALUE(SUBSTITUTE(実質収支比率等に係る経年分析!G$48,"▲","-")),2)</f>
        <v>9.86</v>
      </c>
      <c r="D19" s="165">
        <f>ROUND(VALUE(SUBSTITUTE(実質収支比率等に係る経年分析!H$48,"▲","-")),2)</f>
        <v>6.24</v>
      </c>
      <c r="E19" s="165">
        <f>ROUND(VALUE(SUBSTITUTE(実質収支比率等に係る経年分析!I$48,"▲","-")),2)</f>
        <v>11.3</v>
      </c>
      <c r="F19" s="165">
        <f>ROUND(VALUE(SUBSTITUTE(実質収支比率等に係る経年分析!J$48,"▲","-")),2)</f>
        <v>6.87</v>
      </c>
    </row>
    <row r="20" spans="1:11" x14ac:dyDescent="0.2">
      <c r="A20" s="165" t="s">
        <v>55</v>
      </c>
      <c r="B20" s="165">
        <f>ROUND(VALUE(SUBSTITUTE(実質収支比率等に係る経年分析!F$47,"▲","-")),2)</f>
        <v>39.06</v>
      </c>
      <c r="C20" s="165">
        <f>ROUND(VALUE(SUBSTITUTE(実質収支比率等に係る経年分析!G$47,"▲","-")),2)</f>
        <v>38.5</v>
      </c>
      <c r="D20" s="165">
        <f>ROUND(VALUE(SUBSTITUTE(実質収支比率等に係る経年分析!H$47,"▲","-")),2)</f>
        <v>27.17</v>
      </c>
      <c r="E20" s="165">
        <f>ROUND(VALUE(SUBSTITUTE(実質収支比率等に係る経年分析!I$47,"▲","-")),2)</f>
        <v>33.909999999999997</v>
      </c>
      <c r="F20" s="165">
        <f>ROUND(VALUE(SUBSTITUTE(実質収支比率等に係る経年分析!J$47,"▲","-")),2)</f>
        <v>39.450000000000003</v>
      </c>
    </row>
    <row r="21" spans="1:11" x14ac:dyDescent="0.2">
      <c r="A21" s="165" t="s">
        <v>56</v>
      </c>
      <c r="B21" s="165">
        <f>IF(ISNUMBER(VALUE(SUBSTITUTE(実質収支比率等に係る経年分析!F$49,"▲","-"))),ROUND(VALUE(SUBSTITUTE(実質収支比率等に係る経年分析!F$49,"▲","-")),2),NA())</f>
        <v>-1.33</v>
      </c>
      <c r="C21" s="165">
        <f>IF(ISNUMBER(VALUE(SUBSTITUTE(実質収支比率等に係る経年分析!G$49,"▲","-"))),ROUND(VALUE(SUBSTITUTE(実質収支比率等に係る経年分析!G$49,"▲","-")),2),NA())</f>
        <v>-2.65</v>
      </c>
      <c r="D21" s="165">
        <f>IF(ISNUMBER(VALUE(SUBSTITUTE(実質収支比率等に係る経年分析!H$49,"▲","-"))),ROUND(VALUE(SUBSTITUTE(実質収支比率等に係る経年分析!H$49,"▲","-")),2),NA())</f>
        <v>-14.6</v>
      </c>
      <c r="E21" s="165">
        <f>IF(ISNUMBER(VALUE(SUBSTITUTE(実質収支比率等に係る経年分析!I$49,"▲","-"))),ROUND(VALUE(SUBSTITUTE(実質収支比率等に係る経年分析!I$49,"▲","-")),2),NA())</f>
        <v>13.67</v>
      </c>
      <c r="F21" s="165">
        <f>IF(ISNUMBER(VALUE(SUBSTITUTE(実質収支比率等に係る経年分析!J$49,"▲","-"))),ROUND(VALUE(SUBSTITUTE(実質収支比率等に係る経年分析!J$49,"▲","-")),2),NA())</f>
        <v>4.47</v>
      </c>
    </row>
    <row r="24" spans="1:11" x14ac:dyDescent="0.2">
      <c r="A24" s="139" t="s">
        <v>57</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58</v>
      </c>
      <c r="C26" s="166" t="s">
        <v>59</v>
      </c>
      <c r="D26" s="166" t="s">
        <v>58</v>
      </c>
      <c r="E26" s="166" t="s">
        <v>59</v>
      </c>
      <c r="F26" s="166" t="s">
        <v>58</v>
      </c>
      <c r="G26" s="166" t="s">
        <v>59</v>
      </c>
      <c r="H26" s="166" t="s">
        <v>58</v>
      </c>
      <c r="I26" s="166" t="s">
        <v>59</v>
      </c>
      <c r="J26" s="166" t="s">
        <v>58</v>
      </c>
      <c r="K26" s="166" t="s">
        <v>59</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0.83</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0.55000000000000004</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0.25</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0.03</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0.02</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str">
        <f>IF(連結実質赤字比率に係る赤字・黒字の構成分析!C$41="",NA(),連結実質赤字比率に係る赤字・黒字の構成分析!C$41)</f>
        <v>農業集落排水事業特別会計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0.03</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0.03</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0.03</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0.03</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0.02</v>
      </c>
    </row>
    <row r="30" spans="1:11" x14ac:dyDescent="0.2">
      <c r="A30" s="166" t="str">
        <f>IF(連結実質赤字比率に係る赤字・黒字の構成分析!C$40="",NA(),連結実質赤字比率に係る赤字・黒字の構成分析!C$40)</f>
        <v>花火の里ニュータウン汚水処理事業特別会計</v>
      </c>
      <c r="B30" s="166" t="e">
        <f>IF(ROUND(VALUE(SUBSTITUTE(連結実質赤字比率に係る赤字・黒字の構成分析!F$40,"▲", "-")), 2) &lt; 0, ABS(ROUND(VALUE(SUBSTITUTE(連結実質赤字比率に係る赤字・黒字の構成分析!F$40,"▲", "-")), 2)), NA())</f>
        <v>#VALUE!</v>
      </c>
      <c r="C30" s="166" t="e">
        <f>IF(ROUND(VALUE(SUBSTITUTE(連結実質赤字比率に係る赤字・黒字の構成分析!F$40,"▲", "-")), 2) &gt;= 0, ABS(ROUND(VALUE(SUBSTITUTE(連結実質赤字比率に係る赤字・黒字の構成分析!F$40,"▲", "-")), 2)), NA())</f>
        <v>#VALUE!</v>
      </c>
      <c r="D30" s="166" t="e">
        <f>IF(ROUND(VALUE(SUBSTITUTE(連結実質赤字比率に係る赤字・黒字の構成分析!G$40,"▲", "-")), 2) &lt; 0, ABS(ROUND(VALUE(SUBSTITUTE(連結実質赤字比率に係る赤字・黒字の構成分析!G$40,"▲", "-")), 2)), NA())</f>
        <v>#VALUE!</v>
      </c>
      <c r="E30" s="166" t="e">
        <f>IF(ROUND(VALUE(SUBSTITUTE(連結実質赤字比率に係る赤字・黒字の構成分析!G$40,"▲", "-")), 2) &gt;= 0, ABS(ROUND(VALUE(SUBSTITUTE(連結実質赤字比率に係る赤字・黒字の構成分析!G$40,"▲", "-")), 2)), NA())</f>
        <v>#VALUE!</v>
      </c>
      <c r="F30" s="166" t="e">
        <f>IF(ROUND(VALUE(SUBSTITUTE(連結実質赤字比率に係る赤字・黒字の構成分析!H$40,"▲", "-")), 2) &lt; 0, ABS(ROUND(VALUE(SUBSTITUTE(連結実質赤字比率に係る赤字・黒字の構成分析!H$40,"▲", "-")), 2)), NA())</f>
        <v>#VALUE!</v>
      </c>
      <c r="G30" s="166" t="e">
        <f>IF(ROUND(VALUE(SUBSTITUTE(連結実質赤字比率に係る赤字・黒字の構成分析!H$40,"▲", "-")), 2) &gt;= 0, ABS(ROUND(VALUE(SUBSTITUTE(連結実質赤字比率に係る赤字・黒字の構成分析!H$40,"▲", "-")), 2)), NA())</f>
        <v>#VALUE!</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7.0000000000000007E-2</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0.09</v>
      </c>
    </row>
    <row r="31" spans="1:11" x14ac:dyDescent="0.2">
      <c r="A31" s="166" t="str">
        <f>IF(連結実質赤字比率に係る赤字・黒字の構成分析!C$39="",NA(),連結実質赤字比率に係る赤字・黒字の構成分析!C$39)</f>
        <v>国民健康保険特別会計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4.1399999999999997</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0.94</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0.35</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0.75</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0.42</v>
      </c>
    </row>
    <row r="32" spans="1:11" x14ac:dyDescent="0.2">
      <c r="A32" s="166" t="str">
        <f>IF(連結実質赤字比率に係る赤字・黒字の構成分析!C$38="",NA(),連結実質赤字比率に係る赤字・黒字の構成分析!C$38)</f>
        <v>公共下水道事業特別会計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0.2</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0.22</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0.2</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0.42</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0.64</v>
      </c>
    </row>
    <row r="33" spans="1:16" x14ac:dyDescent="0.2">
      <c r="A33" s="166" t="str">
        <f>IF(連結実質赤字比率に係る赤字・黒字の構成分析!C$37="",NA(),連結実質赤字比率に係る赤字・黒字の構成分析!C$37)</f>
        <v>介護保険特別会計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2.2999999999999998</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2.83</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1.41</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2.4300000000000002</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1.64</v>
      </c>
    </row>
    <row r="34" spans="1:16" x14ac:dyDescent="0.2">
      <c r="A34" s="166" t="str">
        <f>IF(連結実質赤字比率に係る赤字・黒字の構成分析!C$36="",NA(),連結実質赤字比率に係る赤字・黒字の構成分析!C$36)</f>
        <v>宅地造成事業特別会計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6.19</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6.27</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6.29</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5.99</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5.55</v>
      </c>
    </row>
    <row r="35" spans="1:16" x14ac:dyDescent="0.2">
      <c r="A35" s="166" t="str">
        <f>IF(連結実質赤字比率に係る赤字・黒字の構成分析!C$35="",NA(),連結実質赤字比率に係る赤字・黒字の構成分析!C$35)</f>
        <v>一般会計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11.47</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9.86</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6.23</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11.22</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6.77</v>
      </c>
    </row>
    <row r="36" spans="1:16" x14ac:dyDescent="0.2">
      <c r="A36" s="166" t="str">
        <f>IF(連結実質赤字比率に係る赤字・黒字の構成分析!C$34="",NA(),連結実質赤字比率に係る赤字・黒字の構成分析!C$34)</f>
        <v>上水道事業会計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9</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10.199999999999999</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11.37</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10.55</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10.35</v>
      </c>
    </row>
    <row r="39" spans="1:16" x14ac:dyDescent="0.2">
      <c r="A39" s="139" t="s">
        <v>60</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2">
      <c r="A42" s="167" t="s">
        <v>63</v>
      </c>
      <c r="B42" s="167"/>
      <c r="C42" s="167"/>
      <c r="D42" s="167">
        <f>'実質公債費比率（分子）の構造'!K$52</f>
        <v>263</v>
      </c>
      <c r="E42" s="167"/>
      <c r="F42" s="167"/>
      <c r="G42" s="167">
        <f>'実質公債費比率（分子）の構造'!L$52</f>
        <v>245</v>
      </c>
      <c r="H42" s="167"/>
      <c r="I42" s="167"/>
      <c r="J42" s="167">
        <f>'実質公債費比率（分子）の構造'!M$52</f>
        <v>236</v>
      </c>
      <c r="K42" s="167"/>
      <c r="L42" s="167"/>
      <c r="M42" s="167">
        <f>'実質公債費比率（分子）の構造'!N$52</f>
        <v>247</v>
      </c>
      <c r="N42" s="167"/>
      <c r="O42" s="167"/>
      <c r="P42" s="167">
        <f>'実質公債費比率（分子）の構造'!O$52</f>
        <v>243</v>
      </c>
    </row>
    <row r="43" spans="1:16" x14ac:dyDescent="0.2">
      <c r="A43" s="167" t="s">
        <v>18</v>
      </c>
      <c r="B43" s="167" t="str">
        <f>'実質公債費比率（分子）の構造'!K$51</f>
        <v>-</v>
      </c>
      <c r="C43" s="167"/>
      <c r="D43" s="167"/>
      <c r="E43" s="167" t="str">
        <f>'実質公債費比率（分子）の構造'!L$51</f>
        <v>-</v>
      </c>
      <c r="F43" s="167"/>
      <c r="G43" s="167"/>
      <c r="H43" s="167">
        <f>'実質公債費比率（分子）の構造'!M$51</f>
        <v>0</v>
      </c>
      <c r="I43" s="167"/>
      <c r="J43" s="167"/>
      <c r="K43" s="167">
        <f>'実質公債費比率（分子）の構造'!N$51</f>
        <v>0</v>
      </c>
      <c r="L43" s="167"/>
      <c r="M43" s="167"/>
      <c r="N43" s="167">
        <f>'実質公債費比率（分子）の構造'!O$51</f>
        <v>0</v>
      </c>
      <c r="O43" s="167"/>
      <c r="P43" s="167"/>
    </row>
    <row r="44" spans="1:16" x14ac:dyDescent="0.2">
      <c r="A44" s="167" t="s">
        <v>64</v>
      </c>
      <c r="B44" s="167">
        <f>'実質公債費比率（分子）の構造'!K$50</f>
        <v>15</v>
      </c>
      <c r="C44" s="167"/>
      <c r="D44" s="167"/>
      <c r="E44" s="167">
        <f>'実質公債費比率（分子）の構造'!L$50</f>
        <v>6</v>
      </c>
      <c r="F44" s="167"/>
      <c r="G44" s="167"/>
      <c r="H44" s="167">
        <f>'実質公債費比率（分子）の構造'!M$50</f>
        <v>6</v>
      </c>
      <c r="I44" s="167"/>
      <c r="J44" s="167"/>
      <c r="K44" s="167">
        <f>'実質公債費比率（分子）の構造'!N$50</f>
        <v>5</v>
      </c>
      <c r="L44" s="167"/>
      <c r="M44" s="167"/>
      <c r="N44" s="167">
        <f>'実質公債費比率（分子）の構造'!O$50</f>
        <v>4</v>
      </c>
      <c r="O44" s="167"/>
      <c r="P44" s="167"/>
    </row>
    <row r="45" spans="1:16" x14ac:dyDescent="0.2">
      <c r="A45" s="167" t="s">
        <v>65</v>
      </c>
      <c r="B45" s="167">
        <f>'実質公債費比率（分子）の構造'!K$49</f>
        <v>12</v>
      </c>
      <c r="C45" s="167"/>
      <c r="D45" s="167"/>
      <c r="E45" s="167">
        <f>'実質公債費比率（分子）の構造'!L$49</f>
        <v>2</v>
      </c>
      <c r="F45" s="167"/>
      <c r="G45" s="167"/>
      <c r="H45" s="167">
        <f>'実質公債費比率（分子）の構造'!M$49</f>
        <v>2</v>
      </c>
      <c r="I45" s="167"/>
      <c r="J45" s="167"/>
      <c r="K45" s="167">
        <f>'実質公債費比率（分子）の構造'!N$49</f>
        <v>3</v>
      </c>
      <c r="L45" s="167"/>
      <c r="M45" s="167"/>
      <c r="N45" s="167">
        <f>'実質公債費比率（分子）の構造'!O$49</f>
        <v>4</v>
      </c>
      <c r="O45" s="167"/>
      <c r="P45" s="167"/>
    </row>
    <row r="46" spans="1:16" x14ac:dyDescent="0.2">
      <c r="A46" s="167" t="s">
        <v>66</v>
      </c>
      <c r="B46" s="167">
        <f>'実質公債費比率（分子）の構造'!K$48</f>
        <v>98</v>
      </c>
      <c r="C46" s="167"/>
      <c r="D46" s="167"/>
      <c r="E46" s="167">
        <f>'実質公債費比率（分子）の構造'!L$48</f>
        <v>100</v>
      </c>
      <c r="F46" s="167"/>
      <c r="G46" s="167"/>
      <c r="H46" s="167">
        <f>'実質公債費比率（分子）の構造'!M$48</f>
        <v>101</v>
      </c>
      <c r="I46" s="167"/>
      <c r="J46" s="167"/>
      <c r="K46" s="167">
        <f>'実質公債費比率（分子）の構造'!N$48</f>
        <v>103</v>
      </c>
      <c r="L46" s="167"/>
      <c r="M46" s="167"/>
      <c r="N46" s="167">
        <f>'実質公債費比率（分子）の構造'!O$48</f>
        <v>100</v>
      </c>
      <c r="O46" s="167"/>
      <c r="P46" s="167"/>
    </row>
    <row r="47" spans="1:16" x14ac:dyDescent="0.2">
      <c r="A47" s="167" t="s">
        <v>67</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68</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69</v>
      </c>
      <c r="B49" s="167">
        <f>'実質公債費比率（分子）の構造'!K$45</f>
        <v>277</v>
      </c>
      <c r="C49" s="167"/>
      <c r="D49" s="167"/>
      <c r="E49" s="167">
        <f>'実質公債費比率（分子）の構造'!L$45</f>
        <v>253</v>
      </c>
      <c r="F49" s="167"/>
      <c r="G49" s="167"/>
      <c r="H49" s="167">
        <f>'実質公債費比率（分子）の構造'!M$45</f>
        <v>233</v>
      </c>
      <c r="I49" s="167"/>
      <c r="J49" s="167"/>
      <c r="K49" s="167">
        <f>'実質公債費比率（分子）の構造'!N$45</f>
        <v>232</v>
      </c>
      <c r="L49" s="167"/>
      <c r="M49" s="167"/>
      <c r="N49" s="167">
        <f>'実質公債費比率（分子）の構造'!O$45</f>
        <v>244</v>
      </c>
      <c r="O49" s="167"/>
      <c r="P49" s="167"/>
    </row>
    <row r="50" spans="1:16" x14ac:dyDescent="0.2">
      <c r="A50" s="167" t="s">
        <v>70</v>
      </c>
      <c r="B50" s="167" t="e">
        <f>NA()</f>
        <v>#N/A</v>
      </c>
      <c r="C50" s="167">
        <f>IF(ISNUMBER('実質公債費比率（分子）の構造'!K$53),'実質公債費比率（分子）の構造'!K$53,NA())</f>
        <v>139</v>
      </c>
      <c r="D50" s="167" t="e">
        <f>NA()</f>
        <v>#N/A</v>
      </c>
      <c r="E50" s="167" t="e">
        <f>NA()</f>
        <v>#N/A</v>
      </c>
      <c r="F50" s="167">
        <f>IF(ISNUMBER('実質公債費比率（分子）の構造'!L$53),'実質公債費比率（分子）の構造'!L$53,NA())</f>
        <v>116</v>
      </c>
      <c r="G50" s="167" t="e">
        <f>NA()</f>
        <v>#N/A</v>
      </c>
      <c r="H50" s="167" t="e">
        <f>NA()</f>
        <v>#N/A</v>
      </c>
      <c r="I50" s="167">
        <f>IF(ISNUMBER('実質公債費比率（分子）の構造'!M$53),'実質公債費比率（分子）の構造'!M$53,NA())</f>
        <v>106</v>
      </c>
      <c r="J50" s="167" t="e">
        <f>NA()</f>
        <v>#N/A</v>
      </c>
      <c r="K50" s="167" t="e">
        <f>NA()</f>
        <v>#N/A</v>
      </c>
      <c r="L50" s="167">
        <f>IF(ISNUMBER('実質公債費比率（分子）の構造'!N$53),'実質公債費比率（分子）の構造'!N$53,NA())</f>
        <v>96</v>
      </c>
      <c r="M50" s="167" t="e">
        <f>NA()</f>
        <v>#N/A</v>
      </c>
      <c r="N50" s="167" t="e">
        <f>NA()</f>
        <v>#N/A</v>
      </c>
      <c r="O50" s="167">
        <f>IF(ISNUMBER('実質公債費比率（分子）の構造'!O$53),'実質公債費比率（分子）の構造'!O$53,NA())</f>
        <v>109</v>
      </c>
      <c r="P50" s="167" t="e">
        <f>NA()</f>
        <v>#N/A</v>
      </c>
    </row>
    <row r="53" spans="1:16" x14ac:dyDescent="0.2">
      <c r="A53" s="139" t="s">
        <v>71</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72</v>
      </c>
      <c r="C55" s="166"/>
      <c r="D55" s="166" t="s">
        <v>73</v>
      </c>
      <c r="E55" s="166" t="s">
        <v>72</v>
      </c>
      <c r="F55" s="166"/>
      <c r="G55" s="166" t="s">
        <v>73</v>
      </c>
      <c r="H55" s="166" t="s">
        <v>72</v>
      </c>
      <c r="I55" s="166"/>
      <c r="J55" s="166" t="s">
        <v>73</v>
      </c>
      <c r="K55" s="166" t="s">
        <v>72</v>
      </c>
      <c r="L55" s="166"/>
      <c r="M55" s="166" t="s">
        <v>73</v>
      </c>
      <c r="N55" s="166" t="s">
        <v>72</v>
      </c>
      <c r="O55" s="166"/>
      <c r="P55" s="166" t="s">
        <v>73</v>
      </c>
    </row>
    <row r="56" spans="1:16" x14ac:dyDescent="0.2">
      <c r="A56" s="166" t="s">
        <v>43</v>
      </c>
      <c r="B56" s="166"/>
      <c r="C56" s="166"/>
      <c r="D56" s="166">
        <f>'将来負担比率（分子）の構造'!I$52</f>
        <v>2992</v>
      </c>
      <c r="E56" s="166"/>
      <c r="F56" s="166"/>
      <c r="G56" s="166">
        <f>'将来負担比率（分子）の構造'!J$52</f>
        <v>2958</v>
      </c>
      <c r="H56" s="166"/>
      <c r="I56" s="166"/>
      <c r="J56" s="166">
        <f>'将来負担比率（分子）の構造'!K$52</f>
        <v>2994</v>
      </c>
      <c r="K56" s="166"/>
      <c r="L56" s="166"/>
      <c r="M56" s="166">
        <f>'将来負担比率（分子）の構造'!L$52</f>
        <v>3034</v>
      </c>
      <c r="N56" s="166"/>
      <c r="O56" s="166"/>
      <c r="P56" s="166">
        <f>'将来負担比率（分子）の構造'!M$52</f>
        <v>2952</v>
      </c>
    </row>
    <row r="57" spans="1:16" x14ac:dyDescent="0.2">
      <c r="A57" s="166" t="s">
        <v>42</v>
      </c>
      <c r="B57" s="166"/>
      <c r="C57" s="166"/>
      <c r="D57" s="166" t="str">
        <f>'将来負担比率（分子）の構造'!I$51</f>
        <v>-</v>
      </c>
      <c r="E57" s="166"/>
      <c r="F57" s="166"/>
      <c r="G57" s="166" t="str">
        <f>'将来負担比率（分子）の構造'!J$51</f>
        <v>-</v>
      </c>
      <c r="H57" s="166"/>
      <c r="I57" s="166"/>
      <c r="J57" s="166" t="str">
        <f>'将来負担比率（分子）の構造'!K$51</f>
        <v>-</v>
      </c>
      <c r="K57" s="166"/>
      <c r="L57" s="166"/>
      <c r="M57" s="166" t="str">
        <f>'将来負担比率（分子）の構造'!L$51</f>
        <v>-</v>
      </c>
      <c r="N57" s="166"/>
      <c r="O57" s="166"/>
      <c r="P57" s="166" t="str">
        <f>'将来負担比率（分子）の構造'!M$51</f>
        <v>-</v>
      </c>
    </row>
    <row r="58" spans="1:16" x14ac:dyDescent="0.2">
      <c r="A58" s="166" t="s">
        <v>41</v>
      </c>
      <c r="B58" s="166"/>
      <c r="C58" s="166"/>
      <c r="D58" s="166">
        <f>'将来負担比率（分子）の構造'!I$50</f>
        <v>1888</v>
      </c>
      <c r="E58" s="166"/>
      <c r="F58" s="166"/>
      <c r="G58" s="166">
        <f>'将来負担比率（分子）の構造'!J$50</f>
        <v>2037</v>
      </c>
      <c r="H58" s="166"/>
      <c r="I58" s="166"/>
      <c r="J58" s="166">
        <f>'将来負担比率（分子）の構造'!K$50</f>
        <v>1909</v>
      </c>
      <c r="K58" s="166"/>
      <c r="L58" s="166"/>
      <c r="M58" s="166">
        <f>'将来負担比率（分子）の構造'!L$50</f>
        <v>2108</v>
      </c>
      <c r="N58" s="166"/>
      <c r="O58" s="166"/>
      <c r="P58" s="166">
        <f>'将来負担比率（分子）の構造'!M$50</f>
        <v>2527</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35</v>
      </c>
      <c r="B62" s="166">
        <f>'将来負担比率（分子）の構造'!I$45</f>
        <v>508</v>
      </c>
      <c r="C62" s="166"/>
      <c r="D62" s="166"/>
      <c r="E62" s="166">
        <f>'将来負担比率（分子）の構造'!J$45</f>
        <v>403</v>
      </c>
      <c r="F62" s="166"/>
      <c r="G62" s="166"/>
      <c r="H62" s="166">
        <f>'将来負担比率（分子）の構造'!K$45</f>
        <v>414</v>
      </c>
      <c r="I62" s="166"/>
      <c r="J62" s="166"/>
      <c r="K62" s="166">
        <f>'将来負担比率（分子）の構造'!L$45</f>
        <v>377</v>
      </c>
      <c r="L62" s="166"/>
      <c r="M62" s="166"/>
      <c r="N62" s="166">
        <f>'将来負担比率（分子）の構造'!M$45</f>
        <v>349</v>
      </c>
      <c r="O62" s="166"/>
      <c r="P62" s="166"/>
    </row>
    <row r="63" spans="1:16" x14ac:dyDescent="0.2">
      <c r="A63" s="166" t="s">
        <v>34</v>
      </c>
      <c r="B63" s="166">
        <f>'将来負担比率（分子）の構造'!I$44</f>
        <v>66</v>
      </c>
      <c r="C63" s="166"/>
      <c r="D63" s="166"/>
      <c r="E63" s="166">
        <f>'将来負担比率（分子）の構造'!J$44</f>
        <v>83</v>
      </c>
      <c r="F63" s="166"/>
      <c r="G63" s="166"/>
      <c r="H63" s="166">
        <f>'将来負担比率（分子）の構造'!K$44</f>
        <v>118</v>
      </c>
      <c r="I63" s="166"/>
      <c r="J63" s="166"/>
      <c r="K63" s="166">
        <f>'将来負担比率（分子）の構造'!L$44</f>
        <v>202</v>
      </c>
      <c r="L63" s="166"/>
      <c r="M63" s="166"/>
      <c r="N63" s="166">
        <f>'将来負担比率（分子）の構造'!M$44</f>
        <v>198</v>
      </c>
      <c r="O63" s="166"/>
      <c r="P63" s="166"/>
    </row>
    <row r="64" spans="1:16" x14ac:dyDescent="0.2">
      <c r="A64" s="166" t="s">
        <v>33</v>
      </c>
      <c r="B64" s="166">
        <f>'将来負担比率（分子）の構造'!I$43</f>
        <v>1580</v>
      </c>
      <c r="C64" s="166"/>
      <c r="D64" s="166"/>
      <c r="E64" s="166">
        <f>'将来負担比率（分子）の構造'!J$43</f>
        <v>1561</v>
      </c>
      <c r="F64" s="166"/>
      <c r="G64" s="166"/>
      <c r="H64" s="166">
        <f>'将来負担比率（分子）の構造'!K$43</f>
        <v>1546</v>
      </c>
      <c r="I64" s="166"/>
      <c r="J64" s="166"/>
      <c r="K64" s="166">
        <f>'将来負担比率（分子）の構造'!L$43</f>
        <v>1541</v>
      </c>
      <c r="L64" s="166"/>
      <c r="M64" s="166"/>
      <c r="N64" s="166">
        <f>'将来負担比率（分子）の構造'!M$43</f>
        <v>1572</v>
      </c>
      <c r="O64" s="166"/>
      <c r="P64" s="166"/>
    </row>
    <row r="65" spans="1:16" x14ac:dyDescent="0.2">
      <c r="A65" s="166" t="s">
        <v>32</v>
      </c>
      <c r="B65" s="166">
        <f>'将来負担比率（分子）の構造'!I$42</f>
        <v>26</v>
      </c>
      <c r="C65" s="166"/>
      <c r="D65" s="166"/>
      <c r="E65" s="166">
        <f>'将来負担比率（分子）の構造'!J$42</f>
        <v>20</v>
      </c>
      <c r="F65" s="166"/>
      <c r="G65" s="166"/>
      <c r="H65" s="166">
        <f>'将来負担比率（分子）の構造'!K$42</f>
        <v>15</v>
      </c>
      <c r="I65" s="166"/>
      <c r="J65" s="166"/>
      <c r="K65" s="166">
        <f>'将来負担比率（分子）の構造'!L$42</f>
        <v>11</v>
      </c>
      <c r="L65" s="166"/>
      <c r="M65" s="166"/>
      <c r="N65" s="166">
        <f>'将来負担比率（分子）の構造'!M$42</f>
        <v>7</v>
      </c>
      <c r="O65" s="166"/>
      <c r="P65" s="166"/>
    </row>
    <row r="66" spans="1:16" x14ac:dyDescent="0.2">
      <c r="A66" s="166" t="s">
        <v>31</v>
      </c>
      <c r="B66" s="166">
        <f>'将来負担比率（分子）の構造'!I$41</f>
        <v>3123</v>
      </c>
      <c r="C66" s="166"/>
      <c r="D66" s="166"/>
      <c r="E66" s="166">
        <f>'将来負担比率（分子）の構造'!J$41</f>
        <v>3115</v>
      </c>
      <c r="F66" s="166"/>
      <c r="G66" s="166"/>
      <c r="H66" s="166">
        <f>'将来負担比率（分子）の構造'!K$41</f>
        <v>3181</v>
      </c>
      <c r="I66" s="166"/>
      <c r="J66" s="166"/>
      <c r="K66" s="166">
        <f>'将来負担比率（分子）の構造'!L$41</f>
        <v>3228</v>
      </c>
      <c r="L66" s="166"/>
      <c r="M66" s="166"/>
      <c r="N66" s="166">
        <f>'将来負担比率（分子）の構造'!M$41</f>
        <v>3131</v>
      </c>
      <c r="O66" s="166"/>
      <c r="P66" s="166"/>
    </row>
    <row r="67" spans="1:16" x14ac:dyDescent="0.2">
      <c r="A67" s="166" t="s">
        <v>74</v>
      </c>
      <c r="B67" s="166" t="e">
        <f>NA()</f>
        <v>#N/A</v>
      </c>
      <c r="C67" s="166">
        <f>IF(ISNUMBER('将来負担比率（分子）の構造'!I$53), IF('将来負担比率（分子）の構造'!I$53 &lt; 0, 0, '将来負担比率（分子）の構造'!I$53), NA())</f>
        <v>424</v>
      </c>
      <c r="D67" s="166" t="e">
        <f>NA()</f>
        <v>#N/A</v>
      </c>
      <c r="E67" s="166" t="e">
        <f>NA()</f>
        <v>#N/A</v>
      </c>
      <c r="F67" s="166">
        <f>IF(ISNUMBER('将来負担比率（分子）の構造'!J$53), IF('将来負担比率（分子）の構造'!J$53 &lt; 0, 0, '将来負担比率（分子）の構造'!J$53), NA())</f>
        <v>187</v>
      </c>
      <c r="G67" s="166" t="e">
        <f>NA()</f>
        <v>#N/A</v>
      </c>
      <c r="H67" s="166" t="e">
        <f>NA()</f>
        <v>#N/A</v>
      </c>
      <c r="I67" s="166">
        <f>IF(ISNUMBER('将来負担比率（分子）の構造'!K$53), IF('将来負担比率（分子）の構造'!K$53 &lt; 0, 0, '将来負担比率（分子）の構造'!K$53), NA())</f>
        <v>371</v>
      </c>
      <c r="J67" s="166" t="e">
        <f>NA()</f>
        <v>#N/A</v>
      </c>
      <c r="K67" s="166" t="e">
        <f>NA()</f>
        <v>#N/A</v>
      </c>
      <c r="L67" s="166">
        <f>IF(ISNUMBER('将来負担比率（分子）の構造'!L$53), IF('将来負担比率（分子）の構造'!L$53 &lt; 0, 0, '将来負担比率（分子）の構造'!L$53), NA())</f>
        <v>216</v>
      </c>
      <c r="M67" s="166" t="e">
        <f>NA()</f>
        <v>#N/A</v>
      </c>
      <c r="N67" s="166" t="e">
        <f>NA()</f>
        <v>#N/A</v>
      </c>
      <c r="O67" s="166">
        <f>IF(ISNUMBER('将来負担比率（分子）の構造'!M$53), IF('将来負担比率（分子）の構造'!M$53 &lt; 0, 0, '将来負担比率（分子）の構造'!M$53), NA())</f>
        <v>0</v>
      </c>
      <c r="P67" s="166" t="e">
        <f>NA()</f>
        <v>#N/A</v>
      </c>
    </row>
    <row r="70" spans="1:16" x14ac:dyDescent="0.2">
      <c r="A70" s="168" t="s">
        <v>75</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76</v>
      </c>
      <c r="B72" s="170">
        <f>基金残高に係る経年分析!F55</f>
        <v>590</v>
      </c>
      <c r="C72" s="170">
        <f>基金残高に係る経年分析!G55</f>
        <v>780</v>
      </c>
      <c r="D72" s="170">
        <f>基金残高に係る経年分析!H55</f>
        <v>980</v>
      </c>
    </row>
    <row r="73" spans="1:16" x14ac:dyDescent="0.2">
      <c r="A73" s="169" t="s">
        <v>77</v>
      </c>
      <c r="B73" s="170">
        <f>基金残高に係る経年分析!F56</f>
        <v>40</v>
      </c>
      <c r="C73" s="170">
        <f>基金残高に係る経年分析!G56</f>
        <v>40</v>
      </c>
      <c r="D73" s="170">
        <f>基金残高に係る経年分析!H56</f>
        <v>40</v>
      </c>
    </row>
    <row r="74" spans="1:16" x14ac:dyDescent="0.2">
      <c r="A74" s="169" t="s">
        <v>78</v>
      </c>
      <c r="B74" s="170">
        <f>基金残高に係る経年分析!F57</f>
        <v>784</v>
      </c>
      <c r="C74" s="170">
        <f>基金残高に係る経年分析!G57</f>
        <v>813</v>
      </c>
      <c r="D74" s="170">
        <f>基金残高に係る経年分析!H57</f>
        <v>1019</v>
      </c>
    </row>
  </sheetData>
  <sheetProtection algorithmName="SHA-512" hashValue="/sdf8UHRymNJrsYpzukJ/27FCFgRoKwpPdagAE+AJujNY2+o10TnGkn0tBobiVX0kVGhiyTRUju4tpzAEnRLiA==" saltValue="ubCLces/BqGEtA/YDTQLd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2"/>
  <cols>
    <col min="1" max="1" width="1.6640625" style="205" customWidth="1"/>
    <col min="2" max="2" width="2.33203125" style="205" customWidth="1"/>
    <col min="3" max="16" width="2.6640625" style="205" customWidth="1"/>
    <col min="17" max="17" width="2.33203125" style="205" customWidth="1"/>
    <col min="18" max="95" width="1.6640625" style="205" customWidth="1"/>
    <col min="96" max="133" width="1.6640625" style="217" customWidth="1"/>
    <col min="134" max="143" width="1.66406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26" t="s">
        <v>212</v>
      </c>
      <c r="DI1" s="727"/>
      <c r="DJ1" s="727"/>
      <c r="DK1" s="727"/>
      <c r="DL1" s="727"/>
      <c r="DM1" s="727"/>
      <c r="DN1" s="728"/>
      <c r="DO1" s="205"/>
      <c r="DP1" s="726" t="s">
        <v>213</v>
      </c>
      <c r="DQ1" s="727"/>
      <c r="DR1" s="727"/>
      <c r="DS1" s="727"/>
      <c r="DT1" s="727"/>
      <c r="DU1" s="727"/>
      <c r="DV1" s="727"/>
      <c r="DW1" s="727"/>
      <c r="DX1" s="727"/>
      <c r="DY1" s="727"/>
      <c r="DZ1" s="727"/>
      <c r="EA1" s="727"/>
      <c r="EB1" s="727"/>
      <c r="EC1" s="728"/>
      <c r="ED1" s="204"/>
      <c r="EE1" s="204"/>
      <c r="EF1" s="204"/>
      <c r="EG1" s="204"/>
      <c r="EH1" s="204"/>
      <c r="EI1" s="204"/>
      <c r="EJ1" s="204"/>
      <c r="EK1" s="204"/>
      <c r="EL1" s="204"/>
      <c r="EM1" s="204"/>
    </row>
    <row r="2" spans="2:143" ht="22.5" customHeight="1" x14ac:dyDescent="0.2">
      <c r="B2" s="206" t="s">
        <v>214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88" t="s">
        <v>215</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216</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688" t="s">
        <v>217</v>
      </c>
      <c r="CE3" s="689"/>
      <c r="CF3" s="689"/>
      <c r="CG3" s="689"/>
      <c r="CH3" s="689"/>
      <c r="CI3" s="689"/>
      <c r="CJ3" s="689"/>
      <c r="CK3" s="689"/>
      <c r="CL3" s="689"/>
      <c r="CM3" s="689"/>
      <c r="CN3" s="689"/>
      <c r="CO3" s="689"/>
      <c r="CP3" s="689"/>
      <c r="CQ3" s="689"/>
      <c r="CR3" s="689"/>
      <c r="CS3" s="689"/>
      <c r="CT3" s="689"/>
      <c r="CU3" s="689"/>
      <c r="CV3" s="689"/>
      <c r="CW3" s="689"/>
      <c r="CX3" s="689"/>
      <c r="CY3" s="689"/>
      <c r="CZ3" s="689"/>
      <c r="DA3" s="689"/>
      <c r="DB3" s="689"/>
      <c r="DC3" s="689"/>
      <c r="DD3" s="689"/>
      <c r="DE3" s="689"/>
      <c r="DF3" s="689"/>
      <c r="DG3" s="689"/>
      <c r="DH3" s="689"/>
      <c r="DI3" s="689"/>
      <c r="DJ3" s="689"/>
      <c r="DK3" s="689"/>
      <c r="DL3" s="689"/>
      <c r="DM3" s="689"/>
      <c r="DN3" s="689"/>
      <c r="DO3" s="689"/>
      <c r="DP3" s="689"/>
      <c r="DQ3" s="689"/>
      <c r="DR3" s="689"/>
      <c r="DS3" s="689"/>
      <c r="DT3" s="689"/>
      <c r="DU3" s="689"/>
      <c r="DV3" s="689"/>
      <c r="DW3" s="689"/>
      <c r="DX3" s="689"/>
      <c r="DY3" s="689"/>
      <c r="DZ3" s="689"/>
      <c r="EA3" s="689"/>
      <c r="EB3" s="689"/>
      <c r="EC3" s="690"/>
    </row>
    <row r="4" spans="2:143" ht="11.25" customHeight="1" x14ac:dyDescent="0.2">
      <c r="B4" s="688" t="s">
        <v>1</v>
      </c>
      <c r="C4" s="689"/>
      <c r="D4" s="689"/>
      <c r="E4" s="689"/>
      <c r="F4" s="689"/>
      <c r="G4" s="689"/>
      <c r="H4" s="689"/>
      <c r="I4" s="689"/>
      <c r="J4" s="689"/>
      <c r="K4" s="689"/>
      <c r="L4" s="689"/>
      <c r="M4" s="689"/>
      <c r="N4" s="689"/>
      <c r="O4" s="689"/>
      <c r="P4" s="689"/>
      <c r="Q4" s="690"/>
      <c r="R4" s="688" t="s">
        <v>218</v>
      </c>
      <c r="S4" s="689"/>
      <c r="T4" s="689"/>
      <c r="U4" s="689"/>
      <c r="V4" s="689"/>
      <c r="W4" s="689"/>
      <c r="X4" s="689"/>
      <c r="Y4" s="690"/>
      <c r="Z4" s="688" t="s">
        <v>219</v>
      </c>
      <c r="AA4" s="689"/>
      <c r="AB4" s="689"/>
      <c r="AC4" s="690"/>
      <c r="AD4" s="688" t="s">
        <v>220</v>
      </c>
      <c r="AE4" s="689"/>
      <c r="AF4" s="689"/>
      <c r="AG4" s="689"/>
      <c r="AH4" s="689"/>
      <c r="AI4" s="689"/>
      <c r="AJ4" s="689"/>
      <c r="AK4" s="690"/>
      <c r="AL4" s="688" t="s">
        <v>219</v>
      </c>
      <c r="AM4" s="689"/>
      <c r="AN4" s="689"/>
      <c r="AO4" s="690"/>
      <c r="AP4" s="729" t="s">
        <v>221</v>
      </c>
      <c r="AQ4" s="729"/>
      <c r="AR4" s="729"/>
      <c r="AS4" s="729"/>
      <c r="AT4" s="729"/>
      <c r="AU4" s="729"/>
      <c r="AV4" s="729"/>
      <c r="AW4" s="729"/>
      <c r="AX4" s="729"/>
      <c r="AY4" s="729"/>
      <c r="AZ4" s="729"/>
      <c r="BA4" s="729"/>
      <c r="BB4" s="729"/>
      <c r="BC4" s="729"/>
      <c r="BD4" s="729"/>
      <c r="BE4" s="729"/>
      <c r="BF4" s="729"/>
      <c r="BG4" s="729" t="s">
        <v>222</v>
      </c>
      <c r="BH4" s="729"/>
      <c r="BI4" s="729"/>
      <c r="BJ4" s="729"/>
      <c r="BK4" s="729"/>
      <c r="BL4" s="729"/>
      <c r="BM4" s="729"/>
      <c r="BN4" s="729"/>
      <c r="BO4" s="729" t="s">
        <v>219</v>
      </c>
      <c r="BP4" s="729"/>
      <c r="BQ4" s="729"/>
      <c r="BR4" s="729"/>
      <c r="BS4" s="729" t="s">
        <v>223</v>
      </c>
      <c r="BT4" s="729"/>
      <c r="BU4" s="729"/>
      <c r="BV4" s="729"/>
      <c r="BW4" s="729"/>
      <c r="BX4" s="729"/>
      <c r="BY4" s="729"/>
      <c r="BZ4" s="729"/>
      <c r="CA4" s="729"/>
      <c r="CB4" s="729"/>
      <c r="CD4" s="688" t="s">
        <v>224</v>
      </c>
      <c r="CE4" s="689"/>
      <c r="CF4" s="689"/>
      <c r="CG4" s="689"/>
      <c r="CH4" s="689"/>
      <c r="CI4" s="689"/>
      <c r="CJ4" s="689"/>
      <c r="CK4" s="689"/>
      <c r="CL4" s="689"/>
      <c r="CM4" s="689"/>
      <c r="CN4" s="689"/>
      <c r="CO4" s="689"/>
      <c r="CP4" s="689"/>
      <c r="CQ4" s="689"/>
      <c r="CR4" s="689"/>
      <c r="CS4" s="689"/>
      <c r="CT4" s="689"/>
      <c r="CU4" s="689"/>
      <c r="CV4" s="689"/>
      <c r="CW4" s="689"/>
      <c r="CX4" s="689"/>
      <c r="CY4" s="689"/>
      <c r="CZ4" s="689"/>
      <c r="DA4" s="689"/>
      <c r="DB4" s="689"/>
      <c r="DC4" s="689"/>
      <c r="DD4" s="689"/>
      <c r="DE4" s="689"/>
      <c r="DF4" s="689"/>
      <c r="DG4" s="689"/>
      <c r="DH4" s="689"/>
      <c r="DI4" s="689"/>
      <c r="DJ4" s="689"/>
      <c r="DK4" s="689"/>
      <c r="DL4" s="689"/>
      <c r="DM4" s="689"/>
      <c r="DN4" s="689"/>
      <c r="DO4" s="689"/>
      <c r="DP4" s="689"/>
      <c r="DQ4" s="689"/>
      <c r="DR4" s="689"/>
      <c r="DS4" s="689"/>
      <c r="DT4" s="689"/>
      <c r="DU4" s="689"/>
      <c r="DV4" s="689"/>
      <c r="DW4" s="689"/>
      <c r="DX4" s="689"/>
      <c r="DY4" s="689"/>
      <c r="DZ4" s="689"/>
      <c r="EA4" s="689"/>
      <c r="EB4" s="689"/>
      <c r="EC4" s="690"/>
    </row>
    <row r="5" spans="2:143" ht="11.25" customHeight="1" x14ac:dyDescent="0.2">
      <c r="B5" s="685" t="s">
        <v>225</v>
      </c>
      <c r="C5" s="686"/>
      <c r="D5" s="686"/>
      <c r="E5" s="686"/>
      <c r="F5" s="686"/>
      <c r="G5" s="686"/>
      <c r="H5" s="686"/>
      <c r="I5" s="686"/>
      <c r="J5" s="686"/>
      <c r="K5" s="686"/>
      <c r="L5" s="686"/>
      <c r="M5" s="686"/>
      <c r="N5" s="686"/>
      <c r="O5" s="686"/>
      <c r="P5" s="686"/>
      <c r="Q5" s="687"/>
      <c r="R5" s="682">
        <v>657173</v>
      </c>
      <c r="S5" s="683"/>
      <c r="T5" s="683"/>
      <c r="U5" s="683"/>
      <c r="V5" s="683"/>
      <c r="W5" s="683"/>
      <c r="X5" s="683"/>
      <c r="Y5" s="711"/>
      <c r="Z5" s="724">
        <v>16</v>
      </c>
      <c r="AA5" s="724"/>
      <c r="AB5" s="724"/>
      <c r="AC5" s="724"/>
      <c r="AD5" s="725">
        <v>657173</v>
      </c>
      <c r="AE5" s="725"/>
      <c r="AF5" s="725"/>
      <c r="AG5" s="725"/>
      <c r="AH5" s="725"/>
      <c r="AI5" s="725"/>
      <c r="AJ5" s="725"/>
      <c r="AK5" s="725"/>
      <c r="AL5" s="712">
        <v>27.4</v>
      </c>
      <c r="AM5" s="698"/>
      <c r="AN5" s="698"/>
      <c r="AO5" s="713"/>
      <c r="AP5" s="685" t="s">
        <v>226</v>
      </c>
      <c r="AQ5" s="686"/>
      <c r="AR5" s="686"/>
      <c r="AS5" s="686"/>
      <c r="AT5" s="686"/>
      <c r="AU5" s="686"/>
      <c r="AV5" s="686"/>
      <c r="AW5" s="686"/>
      <c r="AX5" s="686"/>
      <c r="AY5" s="686"/>
      <c r="AZ5" s="686"/>
      <c r="BA5" s="686"/>
      <c r="BB5" s="686"/>
      <c r="BC5" s="686"/>
      <c r="BD5" s="686"/>
      <c r="BE5" s="686"/>
      <c r="BF5" s="687"/>
      <c r="BG5" s="635">
        <v>657173</v>
      </c>
      <c r="BH5" s="636"/>
      <c r="BI5" s="636"/>
      <c r="BJ5" s="636"/>
      <c r="BK5" s="636"/>
      <c r="BL5" s="636"/>
      <c r="BM5" s="636"/>
      <c r="BN5" s="637"/>
      <c r="BO5" s="661">
        <v>100</v>
      </c>
      <c r="BP5" s="661"/>
      <c r="BQ5" s="661"/>
      <c r="BR5" s="661"/>
      <c r="BS5" s="662" t="s">
        <v>127</v>
      </c>
      <c r="BT5" s="662"/>
      <c r="BU5" s="662"/>
      <c r="BV5" s="662"/>
      <c r="BW5" s="662"/>
      <c r="BX5" s="662"/>
      <c r="BY5" s="662"/>
      <c r="BZ5" s="662"/>
      <c r="CA5" s="662"/>
      <c r="CB5" s="707"/>
      <c r="CD5" s="688" t="s">
        <v>221</v>
      </c>
      <c r="CE5" s="689"/>
      <c r="CF5" s="689"/>
      <c r="CG5" s="689"/>
      <c r="CH5" s="689"/>
      <c r="CI5" s="689"/>
      <c r="CJ5" s="689"/>
      <c r="CK5" s="689"/>
      <c r="CL5" s="689"/>
      <c r="CM5" s="689"/>
      <c r="CN5" s="689"/>
      <c r="CO5" s="689"/>
      <c r="CP5" s="689"/>
      <c r="CQ5" s="690"/>
      <c r="CR5" s="688" t="s">
        <v>227</v>
      </c>
      <c r="CS5" s="689"/>
      <c r="CT5" s="689"/>
      <c r="CU5" s="689"/>
      <c r="CV5" s="689"/>
      <c r="CW5" s="689"/>
      <c r="CX5" s="689"/>
      <c r="CY5" s="690"/>
      <c r="CZ5" s="688" t="s">
        <v>219</v>
      </c>
      <c r="DA5" s="689"/>
      <c r="DB5" s="689"/>
      <c r="DC5" s="690"/>
      <c r="DD5" s="688" t="s">
        <v>228</v>
      </c>
      <c r="DE5" s="689"/>
      <c r="DF5" s="689"/>
      <c r="DG5" s="689"/>
      <c r="DH5" s="689"/>
      <c r="DI5" s="689"/>
      <c r="DJ5" s="689"/>
      <c r="DK5" s="689"/>
      <c r="DL5" s="689"/>
      <c r="DM5" s="689"/>
      <c r="DN5" s="689"/>
      <c r="DO5" s="689"/>
      <c r="DP5" s="690"/>
      <c r="DQ5" s="688" t="s">
        <v>229</v>
      </c>
      <c r="DR5" s="689"/>
      <c r="DS5" s="689"/>
      <c r="DT5" s="689"/>
      <c r="DU5" s="689"/>
      <c r="DV5" s="689"/>
      <c r="DW5" s="689"/>
      <c r="DX5" s="689"/>
      <c r="DY5" s="689"/>
      <c r="DZ5" s="689"/>
      <c r="EA5" s="689"/>
      <c r="EB5" s="689"/>
      <c r="EC5" s="690"/>
    </row>
    <row r="6" spans="2:143" ht="11.25" customHeight="1" x14ac:dyDescent="0.2">
      <c r="B6" s="632" t="s">
        <v>230</v>
      </c>
      <c r="C6" s="633"/>
      <c r="D6" s="633"/>
      <c r="E6" s="633"/>
      <c r="F6" s="633"/>
      <c r="G6" s="633"/>
      <c r="H6" s="633"/>
      <c r="I6" s="633"/>
      <c r="J6" s="633"/>
      <c r="K6" s="633"/>
      <c r="L6" s="633"/>
      <c r="M6" s="633"/>
      <c r="N6" s="633"/>
      <c r="O6" s="633"/>
      <c r="P6" s="633"/>
      <c r="Q6" s="634"/>
      <c r="R6" s="635">
        <v>38644</v>
      </c>
      <c r="S6" s="636"/>
      <c r="T6" s="636"/>
      <c r="U6" s="636"/>
      <c r="V6" s="636"/>
      <c r="W6" s="636"/>
      <c r="X6" s="636"/>
      <c r="Y6" s="637"/>
      <c r="Z6" s="661">
        <v>0.9</v>
      </c>
      <c r="AA6" s="661"/>
      <c r="AB6" s="661"/>
      <c r="AC6" s="661"/>
      <c r="AD6" s="662">
        <v>38644</v>
      </c>
      <c r="AE6" s="662"/>
      <c r="AF6" s="662"/>
      <c r="AG6" s="662"/>
      <c r="AH6" s="662"/>
      <c r="AI6" s="662"/>
      <c r="AJ6" s="662"/>
      <c r="AK6" s="662"/>
      <c r="AL6" s="638">
        <v>1.6</v>
      </c>
      <c r="AM6" s="639"/>
      <c r="AN6" s="639"/>
      <c r="AO6" s="663"/>
      <c r="AP6" s="632" t="s">
        <v>231</v>
      </c>
      <c r="AQ6" s="633"/>
      <c r="AR6" s="633"/>
      <c r="AS6" s="633"/>
      <c r="AT6" s="633"/>
      <c r="AU6" s="633"/>
      <c r="AV6" s="633"/>
      <c r="AW6" s="633"/>
      <c r="AX6" s="633"/>
      <c r="AY6" s="633"/>
      <c r="AZ6" s="633"/>
      <c r="BA6" s="633"/>
      <c r="BB6" s="633"/>
      <c r="BC6" s="633"/>
      <c r="BD6" s="633"/>
      <c r="BE6" s="633"/>
      <c r="BF6" s="634"/>
      <c r="BG6" s="635">
        <v>657173</v>
      </c>
      <c r="BH6" s="636"/>
      <c r="BI6" s="636"/>
      <c r="BJ6" s="636"/>
      <c r="BK6" s="636"/>
      <c r="BL6" s="636"/>
      <c r="BM6" s="636"/>
      <c r="BN6" s="637"/>
      <c r="BO6" s="661">
        <v>100</v>
      </c>
      <c r="BP6" s="661"/>
      <c r="BQ6" s="661"/>
      <c r="BR6" s="661"/>
      <c r="BS6" s="662" t="s">
        <v>127</v>
      </c>
      <c r="BT6" s="662"/>
      <c r="BU6" s="662"/>
      <c r="BV6" s="662"/>
      <c r="BW6" s="662"/>
      <c r="BX6" s="662"/>
      <c r="BY6" s="662"/>
      <c r="BZ6" s="662"/>
      <c r="CA6" s="662"/>
      <c r="CB6" s="707"/>
      <c r="CD6" s="685" t="s">
        <v>232</v>
      </c>
      <c r="CE6" s="686"/>
      <c r="CF6" s="686"/>
      <c r="CG6" s="686"/>
      <c r="CH6" s="686"/>
      <c r="CI6" s="686"/>
      <c r="CJ6" s="686"/>
      <c r="CK6" s="686"/>
      <c r="CL6" s="686"/>
      <c r="CM6" s="686"/>
      <c r="CN6" s="686"/>
      <c r="CO6" s="686"/>
      <c r="CP6" s="686"/>
      <c r="CQ6" s="687"/>
      <c r="CR6" s="635">
        <v>72549</v>
      </c>
      <c r="CS6" s="636"/>
      <c r="CT6" s="636"/>
      <c r="CU6" s="636"/>
      <c r="CV6" s="636"/>
      <c r="CW6" s="636"/>
      <c r="CX6" s="636"/>
      <c r="CY6" s="637"/>
      <c r="CZ6" s="712">
        <v>1.9</v>
      </c>
      <c r="DA6" s="698"/>
      <c r="DB6" s="698"/>
      <c r="DC6" s="714"/>
      <c r="DD6" s="641" t="s">
        <v>127</v>
      </c>
      <c r="DE6" s="636"/>
      <c r="DF6" s="636"/>
      <c r="DG6" s="636"/>
      <c r="DH6" s="636"/>
      <c r="DI6" s="636"/>
      <c r="DJ6" s="636"/>
      <c r="DK6" s="636"/>
      <c r="DL6" s="636"/>
      <c r="DM6" s="636"/>
      <c r="DN6" s="636"/>
      <c r="DO6" s="636"/>
      <c r="DP6" s="637"/>
      <c r="DQ6" s="641">
        <v>72526</v>
      </c>
      <c r="DR6" s="636"/>
      <c r="DS6" s="636"/>
      <c r="DT6" s="636"/>
      <c r="DU6" s="636"/>
      <c r="DV6" s="636"/>
      <c r="DW6" s="636"/>
      <c r="DX6" s="636"/>
      <c r="DY6" s="636"/>
      <c r="DZ6" s="636"/>
      <c r="EA6" s="636"/>
      <c r="EB6" s="636"/>
      <c r="EC6" s="673"/>
    </row>
    <row r="7" spans="2:143" ht="11.25" customHeight="1" x14ac:dyDescent="0.2">
      <c r="B7" s="632" t="s">
        <v>233</v>
      </c>
      <c r="C7" s="633"/>
      <c r="D7" s="633"/>
      <c r="E7" s="633"/>
      <c r="F7" s="633"/>
      <c r="G7" s="633"/>
      <c r="H7" s="633"/>
      <c r="I7" s="633"/>
      <c r="J7" s="633"/>
      <c r="K7" s="633"/>
      <c r="L7" s="633"/>
      <c r="M7" s="633"/>
      <c r="N7" s="633"/>
      <c r="O7" s="633"/>
      <c r="P7" s="633"/>
      <c r="Q7" s="634"/>
      <c r="R7" s="635">
        <v>423</v>
      </c>
      <c r="S7" s="636"/>
      <c r="T7" s="636"/>
      <c r="U7" s="636"/>
      <c r="V7" s="636"/>
      <c r="W7" s="636"/>
      <c r="X7" s="636"/>
      <c r="Y7" s="637"/>
      <c r="Z7" s="661">
        <v>0</v>
      </c>
      <c r="AA7" s="661"/>
      <c r="AB7" s="661"/>
      <c r="AC7" s="661"/>
      <c r="AD7" s="662">
        <v>423</v>
      </c>
      <c r="AE7" s="662"/>
      <c r="AF7" s="662"/>
      <c r="AG7" s="662"/>
      <c r="AH7" s="662"/>
      <c r="AI7" s="662"/>
      <c r="AJ7" s="662"/>
      <c r="AK7" s="662"/>
      <c r="AL7" s="638">
        <v>0</v>
      </c>
      <c r="AM7" s="639"/>
      <c r="AN7" s="639"/>
      <c r="AO7" s="663"/>
      <c r="AP7" s="632" t="s">
        <v>234</v>
      </c>
      <c r="AQ7" s="633"/>
      <c r="AR7" s="633"/>
      <c r="AS7" s="633"/>
      <c r="AT7" s="633"/>
      <c r="AU7" s="633"/>
      <c r="AV7" s="633"/>
      <c r="AW7" s="633"/>
      <c r="AX7" s="633"/>
      <c r="AY7" s="633"/>
      <c r="AZ7" s="633"/>
      <c r="BA7" s="633"/>
      <c r="BB7" s="633"/>
      <c r="BC7" s="633"/>
      <c r="BD7" s="633"/>
      <c r="BE7" s="633"/>
      <c r="BF7" s="634"/>
      <c r="BG7" s="635">
        <v>263960</v>
      </c>
      <c r="BH7" s="636"/>
      <c r="BI7" s="636"/>
      <c r="BJ7" s="636"/>
      <c r="BK7" s="636"/>
      <c r="BL7" s="636"/>
      <c r="BM7" s="636"/>
      <c r="BN7" s="637"/>
      <c r="BO7" s="661">
        <v>40.200000000000003</v>
      </c>
      <c r="BP7" s="661"/>
      <c r="BQ7" s="661"/>
      <c r="BR7" s="661"/>
      <c r="BS7" s="662" t="s">
        <v>127</v>
      </c>
      <c r="BT7" s="662"/>
      <c r="BU7" s="662"/>
      <c r="BV7" s="662"/>
      <c r="BW7" s="662"/>
      <c r="BX7" s="662"/>
      <c r="BY7" s="662"/>
      <c r="BZ7" s="662"/>
      <c r="CA7" s="662"/>
      <c r="CB7" s="707"/>
      <c r="CD7" s="632" t="s">
        <v>235</v>
      </c>
      <c r="CE7" s="633"/>
      <c r="CF7" s="633"/>
      <c r="CG7" s="633"/>
      <c r="CH7" s="633"/>
      <c r="CI7" s="633"/>
      <c r="CJ7" s="633"/>
      <c r="CK7" s="633"/>
      <c r="CL7" s="633"/>
      <c r="CM7" s="633"/>
      <c r="CN7" s="633"/>
      <c r="CO7" s="633"/>
      <c r="CP7" s="633"/>
      <c r="CQ7" s="634"/>
      <c r="CR7" s="635">
        <v>1002808</v>
      </c>
      <c r="CS7" s="636"/>
      <c r="CT7" s="636"/>
      <c r="CU7" s="636"/>
      <c r="CV7" s="636"/>
      <c r="CW7" s="636"/>
      <c r="CX7" s="636"/>
      <c r="CY7" s="637"/>
      <c r="CZ7" s="661">
        <v>25.9</v>
      </c>
      <c r="DA7" s="661"/>
      <c r="DB7" s="661"/>
      <c r="DC7" s="661"/>
      <c r="DD7" s="641">
        <v>30782</v>
      </c>
      <c r="DE7" s="636"/>
      <c r="DF7" s="636"/>
      <c r="DG7" s="636"/>
      <c r="DH7" s="636"/>
      <c r="DI7" s="636"/>
      <c r="DJ7" s="636"/>
      <c r="DK7" s="636"/>
      <c r="DL7" s="636"/>
      <c r="DM7" s="636"/>
      <c r="DN7" s="636"/>
      <c r="DO7" s="636"/>
      <c r="DP7" s="637"/>
      <c r="DQ7" s="641">
        <v>948119</v>
      </c>
      <c r="DR7" s="636"/>
      <c r="DS7" s="636"/>
      <c r="DT7" s="636"/>
      <c r="DU7" s="636"/>
      <c r="DV7" s="636"/>
      <c r="DW7" s="636"/>
      <c r="DX7" s="636"/>
      <c r="DY7" s="636"/>
      <c r="DZ7" s="636"/>
      <c r="EA7" s="636"/>
      <c r="EB7" s="636"/>
      <c r="EC7" s="673"/>
    </row>
    <row r="8" spans="2:143" ht="11.25" customHeight="1" x14ac:dyDescent="0.2">
      <c r="B8" s="632" t="s">
        <v>236</v>
      </c>
      <c r="C8" s="633"/>
      <c r="D8" s="633"/>
      <c r="E8" s="633"/>
      <c r="F8" s="633"/>
      <c r="G8" s="633"/>
      <c r="H8" s="633"/>
      <c r="I8" s="633"/>
      <c r="J8" s="633"/>
      <c r="K8" s="633"/>
      <c r="L8" s="633"/>
      <c r="M8" s="633"/>
      <c r="N8" s="633"/>
      <c r="O8" s="633"/>
      <c r="P8" s="633"/>
      <c r="Q8" s="634"/>
      <c r="R8" s="635">
        <v>2942</v>
      </c>
      <c r="S8" s="636"/>
      <c r="T8" s="636"/>
      <c r="U8" s="636"/>
      <c r="V8" s="636"/>
      <c r="W8" s="636"/>
      <c r="X8" s="636"/>
      <c r="Y8" s="637"/>
      <c r="Z8" s="661">
        <v>0.1</v>
      </c>
      <c r="AA8" s="661"/>
      <c r="AB8" s="661"/>
      <c r="AC8" s="661"/>
      <c r="AD8" s="662">
        <v>2942</v>
      </c>
      <c r="AE8" s="662"/>
      <c r="AF8" s="662"/>
      <c r="AG8" s="662"/>
      <c r="AH8" s="662"/>
      <c r="AI8" s="662"/>
      <c r="AJ8" s="662"/>
      <c r="AK8" s="662"/>
      <c r="AL8" s="638">
        <v>0.1</v>
      </c>
      <c r="AM8" s="639"/>
      <c r="AN8" s="639"/>
      <c r="AO8" s="663"/>
      <c r="AP8" s="632" t="s">
        <v>237</v>
      </c>
      <c r="AQ8" s="633"/>
      <c r="AR8" s="633"/>
      <c r="AS8" s="633"/>
      <c r="AT8" s="633"/>
      <c r="AU8" s="633"/>
      <c r="AV8" s="633"/>
      <c r="AW8" s="633"/>
      <c r="AX8" s="633"/>
      <c r="AY8" s="633"/>
      <c r="AZ8" s="633"/>
      <c r="BA8" s="633"/>
      <c r="BB8" s="633"/>
      <c r="BC8" s="633"/>
      <c r="BD8" s="633"/>
      <c r="BE8" s="633"/>
      <c r="BF8" s="634"/>
      <c r="BG8" s="635">
        <v>10553</v>
      </c>
      <c r="BH8" s="636"/>
      <c r="BI8" s="636"/>
      <c r="BJ8" s="636"/>
      <c r="BK8" s="636"/>
      <c r="BL8" s="636"/>
      <c r="BM8" s="636"/>
      <c r="BN8" s="637"/>
      <c r="BO8" s="661">
        <v>1.6</v>
      </c>
      <c r="BP8" s="661"/>
      <c r="BQ8" s="661"/>
      <c r="BR8" s="661"/>
      <c r="BS8" s="662" t="s">
        <v>127</v>
      </c>
      <c r="BT8" s="662"/>
      <c r="BU8" s="662"/>
      <c r="BV8" s="662"/>
      <c r="BW8" s="662"/>
      <c r="BX8" s="662"/>
      <c r="BY8" s="662"/>
      <c r="BZ8" s="662"/>
      <c r="CA8" s="662"/>
      <c r="CB8" s="707"/>
      <c r="CD8" s="632" t="s">
        <v>238</v>
      </c>
      <c r="CE8" s="633"/>
      <c r="CF8" s="633"/>
      <c r="CG8" s="633"/>
      <c r="CH8" s="633"/>
      <c r="CI8" s="633"/>
      <c r="CJ8" s="633"/>
      <c r="CK8" s="633"/>
      <c r="CL8" s="633"/>
      <c r="CM8" s="633"/>
      <c r="CN8" s="633"/>
      <c r="CO8" s="633"/>
      <c r="CP8" s="633"/>
      <c r="CQ8" s="634"/>
      <c r="CR8" s="635">
        <v>876680</v>
      </c>
      <c r="CS8" s="636"/>
      <c r="CT8" s="636"/>
      <c r="CU8" s="636"/>
      <c r="CV8" s="636"/>
      <c r="CW8" s="636"/>
      <c r="CX8" s="636"/>
      <c r="CY8" s="637"/>
      <c r="CZ8" s="661">
        <v>22.6</v>
      </c>
      <c r="DA8" s="661"/>
      <c r="DB8" s="661"/>
      <c r="DC8" s="661"/>
      <c r="DD8" s="641">
        <v>7269</v>
      </c>
      <c r="DE8" s="636"/>
      <c r="DF8" s="636"/>
      <c r="DG8" s="636"/>
      <c r="DH8" s="636"/>
      <c r="DI8" s="636"/>
      <c r="DJ8" s="636"/>
      <c r="DK8" s="636"/>
      <c r="DL8" s="636"/>
      <c r="DM8" s="636"/>
      <c r="DN8" s="636"/>
      <c r="DO8" s="636"/>
      <c r="DP8" s="637"/>
      <c r="DQ8" s="641">
        <v>480446</v>
      </c>
      <c r="DR8" s="636"/>
      <c r="DS8" s="636"/>
      <c r="DT8" s="636"/>
      <c r="DU8" s="636"/>
      <c r="DV8" s="636"/>
      <c r="DW8" s="636"/>
      <c r="DX8" s="636"/>
      <c r="DY8" s="636"/>
      <c r="DZ8" s="636"/>
      <c r="EA8" s="636"/>
      <c r="EB8" s="636"/>
      <c r="EC8" s="673"/>
    </row>
    <row r="9" spans="2:143" ht="11.25" customHeight="1" x14ac:dyDescent="0.2">
      <c r="B9" s="632" t="s">
        <v>239</v>
      </c>
      <c r="C9" s="633"/>
      <c r="D9" s="633"/>
      <c r="E9" s="633"/>
      <c r="F9" s="633"/>
      <c r="G9" s="633"/>
      <c r="H9" s="633"/>
      <c r="I9" s="633"/>
      <c r="J9" s="633"/>
      <c r="K9" s="633"/>
      <c r="L9" s="633"/>
      <c r="M9" s="633"/>
      <c r="N9" s="633"/>
      <c r="O9" s="633"/>
      <c r="P9" s="633"/>
      <c r="Q9" s="634"/>
      <c r="R9" s="635">
        <v>3108</v>
      </c>
      <c r="S9" s="636"/>
      <c r="T9" s="636"/>
      <c r="U9" s="636"/>
      <c r="V9" s="636"/>
      <c r="W9" s="636"/>
      <c r="X9" s="636"/>
      <c r="Y9" s="637"/>
      <c r="Z9" s="661">
        <v>0.1</v>
      </c>
      <c r="AA9" s="661"/>
      <c r="AB9" s="661"/>
      <c r="AC9" s="661"/>
      <c r="AD9" s="662">
        <v>3108</v>
      </c>
      <c r="AE9" s="662"/>
      <c r="AF9" s="662"/>
      <c r="AG9" s="662"/>
      <c r="AH9" s="662"/>
      <c r="AI9" s="662"/>
      <c r="AJ9" s="662"/>
      <c r="AK9" s="662"/>
      <c r="AL9" s="638">
        <v>0.1</v>
      </c>
      <c r="AM9" s="639"/>
      <c r="AN9" s="639"/>
      <c r="AO9" s="663"/>
      <c r="AP9" s="632" t="s">
        <v>240</v>
      </c>
      <c r="AQ9" s="633"/>
      <c r="AR9" s="633"/>
      <c r="AS9" s="633"/>
      <c r="AT9" s="633"/>
      <c r="AU9" s="633"/>
      <c r="AV9" s="633"/>
      <c r="AW9" s="633"/>
      <c r="AX9" s="633"/>
      <c r="AY9" s="633"/>
      <c r="AZ9" s="633"/>
      <c r="BA9" s="633"/>
      <c r="BB9" s="633"/>
      <c r="BC9" s="633"/>
      <c r="BD9" s="633"/>
      <c r="BE9" s="633"/>
      <c r="BF9" s="634"/>
      <c r="BG9" s="635">
        <v>230538</v>
      </c>
      <c r="BH9" s="636"/>
      <c r="BI9" s="636"/>
      <c r="BJ9" s="636"/>
      <c r="BK9" s="636"/>
      <c r="BL9" s="636"/>
      <c r="BM9" s="636"/>
      <c r="BN9" s="637"/>
      <c r="BO9" s="661">
        <v>35.1</v>
      </c>
      <c r="BP9" s="661"/>
      <c r="BQ9" s="661"/>
      <c r="BR9" s="661"/>
      <c r="BS9" s="662" t="s">
        <v>127</v>
      </c>
      <c r="BT9" s="662"/>
      <c r="BU9" s="662"/>
      <c r="BV9" s="662"/>
      <c r="BW9" s="662"/>
      <c r="BX9" s="662"/>
      <c r="BY9" s="662"/>
      <c r="BZ9" s="662"/>
      <c r="CA9" s="662"/>
      <c r="CB9" s="707"/>
      <c r="CD9" s="632" t="s">
        <v>241</v>
      </c>
      <c r="CE9" s="633"/>
      <c r="CF9" s="633"/>
      <c r="CG9" s="633"/>
      <c r="CH9" s="633"/>
      <c r="CI9" s="633"/>
      <c r="CJ9" s="633"/>
      <c r="CK9" s="633"/>
      <c r="CL9" s="633"/>
      <c r="CM9" s="633"/>
      <c r="CN9" s="633"/>
      <c r="CO9" s="633"/>
      <c r="CP9" s="633"/>
      <c r="CQ9" s="634"/>
      <c r="CR9" s="635">
        <v>323254</v>
      </c>
      <c r="CS9" s="636"/>
      <c r="CT9" s="636"/>
      <c r="CU9" s="636"/>
      <c r="CV9" s="636"/>
      <c r="CW9" s="636"/>
      <c r="CX9" s="636"/>
      <c r="CY9" s="637"/>
      <c r="CZ9" s="661">
        <v>8.3000000000000007</v>
      </c>
      <c r="DA9" s="661"/>
      <c r="DB9" s="661"/>
      <c r="DC9" s="661"/>
      <c r="DD9" s="641">
        <v>10273</v>
      </c>
      <c r="DE9" s="636"/>
      <c r="DF9" s="636"/>
      <c r="DG9" s="636"/>
      <c r="DH9" s="636"/>
      <c r="DI9" s="636"/>
      <c r="DJ9" s="636"/>
      <c r="DK9" s="636"/>
      <c r="DL9" s="636"/>
      <c r="DM9" s="636"/>
      <c r="DN9" s="636"/>
      <c r="DO9" s="636"/>
      <c r="DP9" s="637"/>
      <c r="DQ9" s="641">
        <v>237139</v>
      </c>
      <c r="DR9" s="636"/>
      <c r="DS9" s="636"/>
      <c r="DT9" s="636"/>
      <c r="DU9" s="636"/>
      <c r="DV9" s="636"/>
      <c r="DW9" s="636"/>
      <c r="DX9" s="636"/>
      <c r="DY9" s="636"/>
      <c r="DZ9" s="636"/>
      <c r="EA9" s="636"/>
      <c r="EB9" s="636"/>
      <c r="EC9" s="673"/>
    </row>
    <row r="10" spans="2:143" ht="11.25" customHeight="1" x14ac:dyDescent="0.2">
      <c r="B10" s="632" t="s">
        <v>242</v>
      </c>
      <c r="C10" s="633"/>
      <c r="D10" s="633"/>
      <c r="E10" s="633"/>
      <c r="F10" s="633"/>
      <c r="G10" s="633"/>
      <c r="H10" s="633"/>
      <c r="I10" s="633"/>
      <c r="J10" s="633"/>
      <c r="K10" s="633"/>
      <c r="L10" s="633"/>
      <c r="M10" s="633"/>
      <c r="N10" s="633"/>
      <c r="O10" s="633"/>
      <c r="P10" s="633"/>
      <c r="Q10" s="634"/>
      <c r="R10" s="635" t="s">
        <v>127</v>
      </c>
      <c r="S10" s="636"/>
      <c r="T10" s="636"/>
      <c r="U10" s="636"/>
      <c r="V10" s="636"/>
      <c r="W10" s="636"/>
      <c r="X10" s="636"/>
      <c r="Y10" s="637"/>
      <c r="Z10" s="661" t="s">
        <v>127</v>
      </c>
      <c r="AA10" s="661"/>
      <c r="AB10" s="661"/>
      <c r="AC10" s="661"/>
      <c r="AD10" s="662" t="s">
        <v>127</v>
      </c>
      <c r="AE10" s="662"/>
      <c r="AF10" s="662"/>
      <c r="AG10" s="662"/>
      <c r="AH10" s="662"/>
      <c r="AI10" s="662"/>
      <c r="AJ10" s="662"/>
      <c r="AK10" s="662"/>
      <c r="AL10" s="638" t="s">
        <v>127</v>
      </c>
      <c r="AM10" s="639"/>
      <c r="AN10" s="639"/>
      <c r="AO10" s="663"/>
      <c r="AP10" s="632" t="s">
        <v>243</v>
      </c>
      <c r="AQ10" s="633"/>
      <c r="AR10" s="633"/>
      <c r="AS10" s="633"/>
      <c r="AT10" s="633"/>
      <c r="AU10" s="633"/>
      <c r="AV10" s="633"/>
      <c r="AW10" s="633"/>
      <c r="AX10" s="633"/>
      <c r="AY10" s="633"/>
      <c r="AZ10" s="633"/>
      <c r="BA10" s="633"/>
      <c r="BB10" s="633"/>
      <c r="BC10" s="633"/>
      <c r="BD10" s="633"/>
      <c r="BE10" s="633"/>
      <c r="BF10" s="634"/>
      <c r="BG10" s="635">
        <v>11881</v>
      </c>
      <c r="BH10" s="636"/>
      <c r="BI10" s="636"/>
      <c r="BJ10" s="636"/>
      <c r="BK10" s="636"/>
      <c r="BL10" s="636"/>
      <c r="BM10" s="636"/>
      <c r="BN10" s="637"/>
      <c r="BO10" s="661">
        <v>1.8</v>
      </c>
      <c r="BP10" s="661"/>
      <c r="BQ10" s="661"/>
      <c r="BR10" s="661"/>
      <c r="BS10" s="662" t="s">
        <v>127</v>
      </c>
      <c r="BT10" s="662"/>
      <c r="BU10" s="662"/>
      <c r="BV10" s="662"/>
      <c r="BW10" s="662"/>
      <c r="BX10" s="662"/>
      <c r="BY10" s="662"/>
      <c r="BZ10" s="662"/>
      <c r="CA10" s="662"/>
      <c r="CB10" s="707"/>
      <c r="CD10" s="632" t="s">
        <v>244</v>
      </c>
      <c r="CE10" s="633"/>
      <c r="CF10" s="633"/>
      <c r="CG10" s="633"/>
      <c r="CH10" s="633"/>
      <c r="CI10" s="633"/>
      <c r="CJ10" s="633"/>
      <c r="CK10" s="633"/>
      <c r="CL10" s="633"/>
      <c r="CM10" s="633"/>
      <c r="CN10" s="633"/>
      <c r="CO10" s="633"/>
      <c r="CP10" s="633"/>
      <c r="CQ10" s="634"/>
      <c r="CR10" s="635">
        <v>4048</v>
      </c>
      <c r="CS10" s="636"/>
      <c r="CT10" s="636"/>
      <c r="CU10" s="636"/>
      <c r="CV10" s="636"/>
      <c r="CW10" s="636"/>
      <c r="CX10" s="636"/>
      <c r="CY10" s="637"/>
      <c r="CZ10" s="661">
        <v>0.1</v>
      </c>
      <c r="DA10" s="661"/>
      <c r="DB10" s="661"/>
      <c r="DC10" s="661"/>
      <c r="DD10" s="641">
        <v>701</v>
      </c>
      <c r="DE10" s="636"/>
      <c r="DF10" s="636"/>
      <c r="DG10" s="636"/>
      <c r="DH10" s="636"/>
      <c r="DI10" s="636"/>
      <c r="DJ10" s="636"/>
      <c r="DK10" s="636"/>
      <c r="DL10" s="636"/>
      <c r="DM10" s="636"/>
      <c r="DN10" s="636"/>
      <c r="DO10" s="636"/>
      <c r="DP10" s="637"/>
      <c r="DQ10" s="641">
        <v>3924</v>
      </c>
      <c r="DR10" s="636"/>
      <c r="DS10" s="636"/>
      <c r="DT10" s="636"/>
      <c r="DU10" s="636"/>
      <c r="DV10" s="636"/>
      <c r="DW10" s="636"/>
      <c r="DX10" s="636"/>
      <c r="DY10" s="636"/>
      <c r="DZ10" s="636"/>
      <c r="EA10" s="636"/>
      <c r="EB10" s="636"/>
      <c r="EC10" s="673"/>
    </row>
    <row r="11" spans="2:143" ht="11.25" customHeight="1" x14ac:dyDescent="0.2">
      <c r="B11" s="632" t="s">
        <v>245</v>
      </c>
      <c r="C11" s="633"/>
      <c r="D11" s="633"/>
      <c r="E11" s="633"/>
      <c r="F11" s="633"/>
      <c r="G11" s="633"/>
      <c r="H11" s="633"/>
      <c r="I11" s="633"/>
      <c r="J11" s="633"/>
      <c r="K11" s="633"/>
      <c r="L11" s="633"/>
      <c r="M11" s="633"/>
      <c r="N11" s="633"/>
      <c r="O11" s="633"/>
      <c r="P11" s="633"/>
      <c r="Q11" s="634"/>
      <c r="R11" s="635">
        <v>149872</v>
      </c>
      <c r="S11" s="636"/>
      <c r="T11" s="636"/>
      <c r="U11" s="636"/>
      <c r="V11" s="636"/>
      <c r="W11" s="636"/>
      <c r="X11" s="636"/>
      <c r="Y11" s="637"/>
      <c r="Z11" s="638">
        <v>3.7</v>
      </c>
      <c r="AA11" s="639"/>
      <c r="AB11" s="639"/>
      <c r="AC11" s="640"/>
      <c r="AD11" s="641">
        <v>149872</v>
      </c>
      <c r="AE11" s="636"/>
      <c r="AF11" s="636"/>
      <c r="AG11" s="636"/>
      <c r="AH11" s="636"/>
      <c r="AI11" s="636"/>
      <c r="AJ11" s="636"/>
      <c r="AK11" s="637"/>
      <c r="AL11" s="638">
        <v>6.3</v>
      </c>
      <c r="AM11" s="639"/>
      <c r="AN11" s="639"/>
      <c r="AO11" s="663"/>
      <c r="AP11" s="632" t="s">
        <v>246</v>
      </c>
      <c r="AQ11" s="633"/>
      <c r="AR11" s="633"/>
      <c r="AS11" s="633"/>
      <c r="AT11" s="633"/>
      <c r="AU11" s="633"/>
      <c r="AV11" s="633"/>
      <c r="AW11" s="633"/>
      <c r="AX11" s="633"/>
      <c r="AY11" s="633"/>
      <c r="AZ11" s="633"/>
      <c r="BA11" s="633"/>
      <c r="BB11" s="633"/>
      <c r="BC11" s="633"/>
      <c r="BD11" s="633"/>
      <c r="BE11" s="633"/>
      <c r="BF11" s="634"/>
      <c r="BG11" s="635">
        <v>10988</v>
      </c>
      <c r="BH11" s="636"/>
      <c r="BI11" s="636"/>
      <c r="BJ11" s="636"/>
      <c r="BK11" s="636"/>
      <c r="BL11" s="636"/>
      <c r="BM11" s="636"/>
      <c r="BN11" s="637"/>
      <c r="BO11" s="661">
        <v>1.7</v>
      </c>
      <c r="BP11" s="661"/>
      <c r="BQ11" s="661"/>
      <c r="BR11" s="661"/>
      <c r="BS11" s="662" t="s">
        <v>127</v>
      </c>
      <c r="BT11" s="662"/>
      <c r="BU11" s="662"/>
      <c r="BV11" s="662"/>
      <c r="BW11" s="662"/>
      <c r="BX11" s="662"/>
      <c r="BY11" s="662"/>
      <c r="BZ11" s="662"/>
      <c r="CA11" s="662"/>
      <c r="CB11" s="707"/>
      <c r="CD11" s="632" t="s">
        <v>247</v>
      </c>
      <c r="CE11" s="633"/>
      <c r="CF11" s="633"/>
      <c r="CG11" s="633"/>
      <c r="CH11" s="633"/>
      <c r="CI11" s="633"/>
      <c r="CJ11" s="633"/>
      <c r="CK11" s="633"/>
      <c r="CL11" s="633"/>
      <c r="CM11" s="633"/>
      <c r="CN11" s="633"/>
      <c r="CO11" s="633"/>
      <c r="CP11" s="633"/>
      <c r="CQ11" s="634"/>
      <c r="CR11" s="635">
        <v>231854</v>
      </c>
      <c r="CS11" s="636"/>
      <c r="CT11" s="636"/>
      <c r="CU11" s="636"/>
      <c r="CV11" s="636"/>
      <c r="CW11" s="636"/>
      <c r="CX11" s="636"/>
      <c r="CY11" s="637"/>
      <c r="CZ11" s="661">
        <v>6</v>
      </c>
      <c r="DA11" s="661"/>
      <c r="DB11" s="661"/>
      <c r="DC11" s="661"/>
      <c r="DD11" s="641">
        <v>74187</v>
      </c>
      <c r="DE11" s="636"/>
      <c r="DF11" s="636"/>
      <c r="DG11" s="636"/>
      <c r="DH11" s="636"/>
      <c r="DI11" s="636"/>
      <c r="DJ11" s="636"/>
      <c r="DK11" s="636"/>
      <c r="DL11" s="636"/>
      <c r="DM11" s="636"/>
      <c r="DN11" s="636"/>
      <c r="DO11" s="636"/>
      <c r="DP11" s="637"/>
      <c r="DQ11" s="641">
        <v>123041</v>
      </c>
      <c r="DR11" s="636"/>
      <c r="DS11" s="636"/>
      <c r="DT11" s="636"/>
      <c r="DU11" s="636"/>
      <c r="DV11" s="636"/>
      <c r="DW11" s="636"/>
      <c r="DX11" s="636"/>
      <c r="DY11" s="636"/>
      <c r="DZ11" s="636"/>
      <c r="EA11" s="636"/>
      <c r="EB11" s="636"/>
      <c r="EC11" s="673"/>
    </row>
    <row r="12" spans="2:143" ht="11.25" customHeight="1" x14ac:dyDescent="0.2">
      <c r="B12" s="632" t="s">
        <v>248</v>
      </c>
      <c r="C12" s="633"/>
      <c r="D12" s="633"/>
      <c r="E12" s="633"/>
      <c r="F12" s="633"/>
      <c r="G12" s="633"/>
      <c r="H12" s="633"/>
      <c r="I12" s="633"/>
      <c r="J12" s="633"/>
      <c r="K12" s="633"/>
      <c r="L12" s="633"/>
      <c r="M12" s="633"/>
      <c r="N12" s="633"/>
      <c r="O12" s="633"/>
      <c r="P12" s="633"/>
      <c r="Q12" s="634"/>
      <c r="R12" s="635">
        <v>1453</v>
      </c>
      <c r="S12" s="636"/>
      <c r="T12" s="636"/>
      <c r="U12" s="636"/>
      <c r="V12" s="636"/>
      <c r="W12" s="636"/>
      <c r="X12" s="636"/>
      <c r="Y12" s="637"/>
      <c r="Z12" s="661">
        <v>0</v>
      </c>
      <c r="AA12" s="661"/>
      <c r="AB12" s="661"/>
      <c r="AC12" s="661"/>
      <c r="AD12" s="662">
        <v>1453</v>
      </c>
      <c r="AE12" s="662"/>
      <c r="AF12" s="662"/>
      <c r="AG12" s="662"/>
      <c r="AH12" s="662"/>
      <c r="AI12" s="662"/>
      <c r="AJ12" s="662"/>
      <c r="AK12" s="662"/>
      <c r="AL12" s="638">
        <v>0.1</v>
      </c>
      <c r="AM12" s="639"/>
      <c r="AN12" s="639"/>
      <c r="AO12" s="663"/>
      <c r="AP12" s="632" t="s">
        <v>249</v>
      </c>
      <c r="AQ12" s="633"/>
      <c r="AR12" s="633"/>
      <c r="AS12" s="633"/>
      <c r="AT12" s="633"/>
      <c r="AU12" s="633"/>
      <c r="AV12" s="633"/>
      <c r="AW12" s="633"/>
      <c r="AX12" s="633"/>
      <c r="AY12" s="633"/>
      <c r="AZ12" s="633"/>
      <c r="BA12" s="633"/>
      <c r="BB12" s="633"/>
      <c r="BC12" s="633"/>
      <c r="BD12" s="633"/>
      <c r="BE12" s="633"/>
      <c r="BF12" s="634"/>
      <c r="BG12" s="635">
        <v>315902</v>
      </c>
      <c r="BH12" s="636"/>
      <c r="BI12" s="636"/>
      <c r="BJ12" s="636"/>
      <c r="BK12" s="636"/>
      <c r="BL12" s="636"/>
      <c r="BM12" s="636"/>
      <c r="BN12" s="637"/>
      <c r="BO12" s="661">
        <v>48.1</v>
      </c>
      <c r="BP12" s="661"/>
      <c r="BQ12" s="661"/>
      <c r="BR12" s="661"/>
      <c r="BS12" s="662" t="s">
        <v>127</v>
      </c>
      <c r="BT12" s="662"/>
      <c r="BU12" s="662"/>
      <c r="BV12" s="662"/>
      <c r="BW12" s="662"/>
      <c r="BX12" s="662"/>
      <c r="BY12" s="662"/>
      <c r="BZ12" s="662"/>
      <c r="CA12" s="662"/>
      <c r="CB12" s="707"/>
      <c r="CD12" s="632" t="s">
        <v>250</v>
      </c>
      <c r="CE12" s="633"/>
      <c r="CF12" s="633"/>
      <c r="CG12" s="633"/>
      <c r="CH12" s="633"/>
      <c r="CI12" s="633"/>
      <c r="CJ12" s="633"/>
      <c r="CK12" s="633"/>
      <c r="CL12" s="633"/>
      <c r="CM12" s="633"/>
      <c r="CN12" s="633"/>
      <c r="CO12" s="633"/>
      <c r="CP12" s="633"/>
      <c r="CQ12" s="634"/>
      <c r="CR12" s="635">
        <v>122401</v>
      </c>
      <c r="CS12" s="636"/>
      <c r="CT12" s="636"/>
      <c r="CU12" s="636"/>
      <c r="CV12" s="636"/>
      <c r="CW12" s="636"/>
      <c r="CX12" s="636"/>
      <c r="CY12" s="637"/>
      <c r="CZ12" s="661">
        <v>3.2</v>
      </c>
      <c r="DA12" s="661"/>
      <c r="DB12" s="661"/>
      <c r="DC12" s="661"/>
      <c r="DD12" s="641">
        <v>138</v>
      </c>
      <c r="DE12" s="636"/>
      <c r="DF12" s="636"/>
      <c r="DG12" s="636"/>
      <c r="DH12" s="636"/>
      <c r="DI12" s="636"/>
      <c r="DJ12" s="636"/>
      <c r="DK12" s="636"/>
      <c r="DL12" s="636"/>
      <c r="DM12" s="636"/>
      <c r="DN12" s="636"/>
      <c r="DO12" s="636"/>
      <c r="DP12" s="637"/>
      <c r="DQ12" s="641">
        <v>102401</v>
      </c>
      <c r="DR12" s="636"/>
      <c r="DS12" s="636"/>
      <c r="DT12" s="636"/>
      <c r="DU12" s="636"/>
      <c r="DV12" s="636"/>
      <c r="DW12" s="636"/>
      <c r="DX12" s="636"/>
      <c r="DY12" s="636"/>
      <c r="DZ12" s="636"/>
      <c r="EA12" s="636"/>
      <c r="EB12" s="636"/>
      <c r="EC12" s="673"/>
    </row>
    <row r="13" spans="2:143" ht="11.25" customHeight="1" x14ac:dyDescent="0.2">
      <c r="B13" s="632" t="s">
        <v>251</v>
      </c>
      <c r="C13" s="633"/>
      <c r="D13" s="633"/>
      <c r="E13" s="633"/>
      <c r="F13" s="633"/>
      <c r="G13" s="633"/>
      <c r="H13" s="633"/>
      <c r="I13" s="633"/>
      <c r="J13" s="633"/>
      <c r="K13" s="633"/>
      <c r="L13" s="633"/>
      <c r="M13" s="633"/>
      <c r="N13" s="633"/>
      <c r="O13" s="633"/>
      <c r="P13" s="633"/>
      <c r="Q13" s="634"/>
      <c r="R13" s="635" t="s">
        <v>127</v>
      </c>
      <c r="S13" s="636"/>
      <c r="T13" s="636"/>
      <c r="U13" s="636"/>
      <c r="V13" s="636"/>
      <c r="W13" s="636"/>
      <c r="X13" s="636"/>
      <c r="Y13" s="637"/>
      <c r="Z13" s="661" t="s">
        <v>127</v>
      </c>
      <c r="AA13" s="661"/>
      <c r="AB13" s="661"/>
      <c r="AC13" s="661"/>
      <c r="AD13" s="662" t="s">
        <v>127</v>
      </c>
      <c r="AE13" s="662"/>
      <c r="AF13" s="662"/>
      <c r="AG13" s="662"/>
      <c r="AH13" s="662"/>
      <c r="AI13" s="662"/>
      <c r="AJ13" s="662"/>
      <c r="AK13" s="662"/>
      <c r="AL13" s="638" t="s">
        <v>127</v>
      </c>
      <c r="AM13" s="639"/>
      <c r="AN13" s="639"/>
      <c r="AO13" s="663"/>
      <c r="AP13" s="632" t="s">
        <v>252</v>
      </c>
      <c r="AQ13" s="633"/>
      <c r="AR13" s="633"/>
      <c r="AS13" s="633"/>
      <c r="AT13" s="633"/>
      <c r="AU13" s="633"/>
      <c r="AV13" s="633"/>
      <c r="AW13" s="633"/>
      <c r="AX13" s="633"/>
      <c r="AY13" s="633"/>
      <c r="AZ13" s="633"/>
      <c r="BA13" s="633"/>
      <c r="BB13" s="633"/>
      <c r="BC13" s="633"/>
      <c r="BD13" s="633"/>
      <c r="BE13" s="633"/>
      <c r="BF13" s="634"/>
      <c r="BG13" s="635">
        <v>315898</v>
      </c>
      <c r="BH13" s="636"/>
      <c r="BI13" s="636"/>
      <c r="BJ13" s="636"/>
      <c r="BK13" s="636"/>
      <c r="BL13" s="636"/>
      <c r="BM13" s="636"/>
      <c r="BN13" s="637"/>
      <c r="BO13" s="661">
        <v>48.1</v>
      </c>
      <c r="BP13" s="661"/>
      <c r="BQ13" s="661"/>
      <c r="BR13" s="661"/>
      <c r="BS13" s="662" t="s">
        <v>127</v>
      </c>
      <c r="BT13" s="662"/>
      <c r="BU13" s="662"/>
      <c r="BV13" s="662"/>
      <c r="BW13" s="662"/>
      <c r="BX13" s="662"/>
      <c r="BY13" s="662"/>
      <c r="BZ13" s="662"/>
      <c r="CA13" s="662"/>
      <c r="CB13" s="707"/>
      <c r="CD13" s="632" t="s">
        <v>253</v>
      </c>
      <c r="CE13" s="633"/>
      <c r="CF13" s="633"/>
      <c r="CG13" s="633"/>
      <c r="CH13" s="633"/>
      <c r="CI13" s="633"/>
      <c r="CJ13" s="633"/>
      <c r="CK13" s="633"/>
      <c r="CL13" s="633"/>
      <c r="CM13" s="633"/>
      <c r="CN13" s="633"/>
      <c r="CO13" s="633"/>
      <c r="CP13" s="633"/>
      <c r="CQ13" s="634"/>
      <c r="CR13" s="635">
        <v>360310</v>
      </c>
      <c r="CS13" s="636"/>
      <c r="CT13" s="636"/>
      <c r="CU13" s="636"/>
      <c r="CV13" s="636"/>
      <c r="CW13" s="636"/>
      <c r="CX13" s="636"/>
      <c r="CY13" s="637"/>
      <c r="CZ13" s="661">
        <v>9.3000000000000007</v>
      </c>
      <c r="DA13" s="661"/>
      <c r="DB13" s="661"/>
      <c r="DC13" s="661"/>
      <c r="DD13" s="641">
        <v>197521</v>
      </c>
      <c r="DE13" s="636"/>
      <c r="DF13" s="636"/>
      <c r="DG13" s="636"/>
      <c r="DH13" s="636"/>
      <c r="DI13" s="636"/>
      <c r="DJ13" s="636"/>
      <c r="DK13" s="636"/>
      <c r="DL13" s="636"/>
      <c r="DM13" s="636"/>
      <c r="DN13" s="636"/>
      <c r="DO13" s="636"/>
      <c r="DP13" s="637"/>
      <c r="DQ13" s="641">
        <v>200411</v>
      </c>
      <c r="DR13" s="636"/>
      <c r="DS13" s="636"/>
      <c r="DT13" s="636"/>
      <c r="DU13" s="636"/>
      <c r="DV13" s="636"/>
      <c r="DW13" s="636"/>
      <c r="DX13" s="636"/>
      <c r="DY13" s="636"/>
      <c r="DZ13" s="636"/>
      <c r="EA13" s="636"/>
      <c r="EB13" s="636"/>
      <c r="EC13" s="673"/>
    </row>
    <row r="14" spans="2:143" ht="11.25" customHeight="1" x14ac:dyDescent="0.2">
      <c r="B14" s="632" t="s">
        <v>254</v>
      </c>
      <c r="C14" s="633"/>
      <c r="D14" s="633"/>
      <c r="E14" s="633"/>
      <c r="F14" s="633"/>
      <c r="G14" s="633"/>
      <c r="H14" s="633"/>
      <c r="I14" s="633"/>
      <c r="J14" s="633"/>
      <c r="K14" s="633"/>
      <c r="L14" s="633"/>
      <c r="M14" s="633"/>
      <c r="N14" s="633"/>
      <c r="O14" s="633"/>
      <c r="P14" s="633"/>
      <c r="Q14" s="634"/>
      <c r="R14" s="635" t="s">
        <v>127</v>
      </c>
      <c r="S14" s="636"/>
      <c r="T14" s="636"/>
      <c r="U14" s="636"/>
      <c r="V14" s="636"/>
      <c r="W14" s="636"/>
      <c r="X14" s="636"/>
      <c r="Y14" s="637"/>
      <c r="Z14" s="661" t="s">
        <v>127</v>
      </c>
      <c r="AA14" s="661"/>
      <c r="AB14" s="661"/>
      <c r="AC14" s="661"/>
      <c r="AD14" s="662" t="s">
        <v>127</v>
      </c>
      <c r="AE14" s="662"/>
      <c r="AF14" s="662"/>
      <c r="AG14" s="662"/>
      <c r="AH14" s="662"/>
      <c r="AI14" s="662"/>
      <c r="AJ14" s="662"/>
      <c r="AK14" s="662"/>
      <c r="AL14" s="638" t="s">
        <v>127</v>
      </c>
      <c r="AM14" s="639"/>
      <c r="AN14" s="639"/>
      <c r="AO14" s="663"/>
      <c r="AP14" s="632" t="s">
        <v>255</v>
      </c>
      <c r="AQ14" s="633"/>
      <c r="AR14" s="633"/>
      <c r="AS14" s="633"/>
      <c r="AT14" s="633"/>
      <c r="AU14" s="633"/>
      <c r="AV14" s="633"/>
      <c r="AW14" s="633"/>
      <c r="AX14" s="633"/>
      <c r="AY14" s="633"/>
      <c r="AZ14" s="633"/>
      <c r="BA14" s="633"/>
      <c r="BB14" s="633"/>
      <c r="BC14" s="633"/>
      <c r="BD14" s="633"/>
      <c r="BE14" s="633"/>
      <c r="BF14" s="634"/>
      <c r="BG14" s="635">
        <v>21985</v>
      </c>
      <c r="BH14" s="636"/>
      <c r="BI14" s="636"/>
      <c r="BJ14" s="636"/>
      <c r="BK14" s="636"/>
      <c r="BL14" s="636"/>
      <c r="BM14" s="636"/>
      <c r="BN14" s="637"/>
      <c r="BO14" s="661">
        <v>3.3</v>
      </c>
      <c r="BP14" s="661"/>
      <c r="BQ14" s="661"/>
      <c r="BR14" s="661"/>
      <c r="BS14" s="662" t="s">
        <v>127</v>
      </c>
      <c r="BT14" s="662"/>
      <c r="BU14" s="662"/>
      <c r="BV14" s="662"/>
      <c r="BW14" s="662"/>
      <c r="BX14" s="662"/>
      <c r="BY14" s="662"/>
      <c r="BZ14" s="662"/>
      <c r="CA14" s="662"/>
      <c r="CB14" s="707"/>
      <c r="CD14" s="632" t="s">
        <v>256</v>
      </c>
      <c r="CE14" s="633"/>
      <c r="CF14" s="633"/>
      <c r="CG14" s="633"/>
      <c r="CH14" s="633"/>
      <c r="CI14" s="633"/>
      <c r="CJ14" s="633"/>
      <c r="CK14" s="633"/>
      <c r="CL14" s="633"/>
      <c r="CM14" s="633"/>
      <c r="CN14" s="633"/>
      <c r="CO14" s="633"/>
      <c r="CP14" s="633"/>
      <c r="CQ14" s="634"/>
      <c r="CR14" s="635">
        <v>180667</v>
      </c>
      <c r="CS14" s="636"/>
      <c r="CT14" s="636"/>
      <c r="CU14" s="636"/>
      <c r="CV14" s="636"/>
      <c r="CW14" s="636"/>
      <c r="CX14" s="636"/>
      <c r="CY14" s="637"/>
      <c r="CZ14" s="661">
        <v>4.7</v>
      </c>
      <c r="DA14" s="661"/>
      <c r="DB14" s="661"/>
      <c r="DC14" s="661"/>
      <c r="DD14" s="641">
        <v>11371</v>
      </c>
      <c r="DE14" s="636"/>
      <c r="DF14" s="636"/>
      <c r="DG14" s="636"/>
      <c r="DH14" s="636"/>
      <c r="DI14" s="636"/>
      <c r="DJ14" s="636"/>
      <c r="DK14" s="636"/>
      <c r="DL14" s="636"/>
      <c r="DM14" s="636"/>
      <c r="DN14" s="636"/>
      <c r="DO14" s="636"/>
      <c r="DP14" s="637"/>
      <c r="DQ14" s="641">
        <v>167646</v>
      </c>
      <c r="DR14" s="636"/>
      <c r="DS14" s="636"/>
      <c r="DT14" s="636"/>
      <c r="DU14" s="636"/>
      <c r="DV14" s="636"/>
      <c r="DW14" s="636"/>
      <c r="DX14" s="636"/>
      <c r="DY14" s="636"/>
      <c r="DZ14" s="636"/>
      <c r="EA14" s="636"/>
      <c r="EB14" s="636"/>
      <c r="EC14" s="673"/>
    </row>
    <row r="15" spans="2:143" ht="11.25" customHeight="1" x14ac:dyDescent="0.2">
      <c r="B15" s="632" t="s">
        <v>257</v>
      </c>
      <c r="C15" s="633"/>
      <c r="D15" s="633"/>
      <c r="E15" s="633"/>
      <c r="F15" s="633"/>
      <c r="G15" s="633"/>
      <c r="H15" s="633"/>
      <c r="I15" s="633"/>
      <c r="J15" s="633"/>
      <c r="K15" s="633"/>
      <c r="L15" s="633"/>
      <c r="M15" s="633"/>
      <c r="N15" s="633"/>
      <c r="O15" s="633"/>
      <c r="P15" s="633"/>
      <c r="Q15" s="634"/>
      <c r="R15" s="635" t="s">
        <v>127</v>
      </c>
      <c r="S15" s="636"/>
      <c r="T15" s="636"/>
      <c r="U15" s="636"/>
      <c r="V15" s="636"/>
      <c r="W15" s="636"/>
      <c r="X15" s="636"/>
      <c r="Y15" s="637"/>
      <c r="Z15" s="661" t="s">
        <v>127</v>
      </c>
      <c r="AA15" s="661"/>
      <c r="AB15" s="661"/>
      <c r="AC15" s="661"/>
      <c r="AD15" s="662" t="s">
        <v>127</v>
      </c>
      <c r="AE15" s="662"/>
      <c r="AF15" s="662"/>
      <c r="AG15" s="662"/>
      <c r="AH15" s="662"/>
      <c r="AI15" s="662"/>
      <c r="AJ15" s="662"/>
      <c r="AK15" s="662"/>
      <c r="AL15" s="638" t="s">
        <v>127</v>
      </c>
      <c r="AM15" s="639"/>
      <c r="AN15" s="639"/>
      <c r="AO15" s="663"/>
      <c r="AP15" s="632" t="s">
        <v>258</v>
      </c>
      <c r="AQ15" s="633"/>
      <c r="AR15" s="633"/>
      <c r="AS15" s="633"/>
      <c r="AT15" s="633"/>
      <c r="AU15" s="633"/>
      <c r="AV15" s="633"/>
      <c r="AW15" s="633"/>
      <c r="AX15" s="633"/>
      <c r="AY15" s="633"/>
      <c r="AZ15" s="633"/>
      <c r="BA15" s="633"/>
      <c r="BB15" s="633"/>
      <c r="BC15" s="633"/>
      <c r="BD15" s="633"/>
      <c r="BE15" s="633"/>
      <c r="BF15" s="634"/>
      <c r="BG15" s="635">
        <v>55326</v>
      </c>
      <c r="BH15" s="636"/>
      <c r="BI15" s="636"/>
      <c r="BJ15" s="636"/>
      <c r="BK15" s="636"/>
      <c r="BL15" s="636"/>
      <c r="BM15" s="636"/>
      <c r="BN15" s="637"/>
      <c r="BO15" s="661">
        <v>8.4</v>
      </c>
      <c r="BP15" s="661"/>
      <c r="BQ15" s="661"/>
      <c r="BR15" s="661"/>
      <c r="BS15" s="662" t="s">
        <v>127</v>
      </c>
      <c r="BT15" s="662"/>
      <c r="BU15" s="662"/>
      <c r="BV15" s="662"/>
      <c r="BW15" s="662"/>
      <c r="BX15" s="662"/>
      <c r="BY15" s="662"/>
      <c r="BZ15" s="662"/>
      <c r="CA15" s="662"/>
      <c r="CB15" s="707"/>
      <c r="CD15" s="632" t="s">
        <v>259</v>
      </c>
      <c r="CE15" s="633"/>
      <c r="CF15" s="633"/>
      <c r="CG15" s="633"/>
      <c r="CH15" s="633"/>
      <c r="CI15" s="633"/>
      <c r="CJ15" s="633"/>
      <c r="CK15" s="633"/>
      <c r="CL15" s="633"/>
      <c r="CM15" s="633"/>
      <c r="CN15" s="633"/>
      <c r="CO15" s="633"/>
      <c r="CP15" s="633"/>
      <c r="CQ15" s="634"/>
      <c r="CR15" s="635">
        <v>436558</v>
      </c>
      <c r="CS15" s="636"/>
      <c r="CT15" s="636"/>
      <c r="CU15" s="636"/>
      <c r="CV15" s="636"/>
      <c r="CW15" s="636"/>
      <c r="CX15" s="636"/>
      <c r="CY15" s="637"/>
      <c r="CZ15" s="661">
        <v>11.3</v>
      </c>
      <c r="DA15" s="661"/>
      <c r="DB15" s="661"/>
      <c r="DC15" s="661"/>
      <c r="DD15" s="641">
        <v>38640</v>
      </c>
      <c r="DE15" s="636"/>
      <c r="DF15" s="636"/>
      <c r="DG15" s="636"/>
      <c r="DH15" s="636"/>
      <c r="DI15" s="636"/>
      <c r="DJ15" s="636"/>
      <c r="DK15" s="636"/>
      <c r="DL15" s="636"/>
      <c r="DM15" s="636"/>
      <c r="DN15" s="636"/>
      <c r="DO15" s="636"/>
      <c r="DP15" s="637"/>
      <c r="DQ15" s="641">
        <v>429970</v>
      </c>
      <c r="DR15" s="636"/>
      <c r="DS15" s="636"/>
      <c r="DT15" s="636"/>
      <c r="DU15" s="636"/>
      <c r="DV15" s="636"/>
      <c r="DW15" s="636"/>
      <c r="DX15" s="636"/>
      <c r="DY15" s="636"/>
      <c r="DZ15" s="636"/>
      <c r="EA15" s="636"/>
      <c r="EB15" s="636"/>
      <c r="EC15" s="673"/>
    </row>
    <row r="16" spans="2:143" ht="11.25" customHeight="1" x14ac:dyDescent="0.2">
      <c r="B16" s="632" t="s">
        <v>260</v>
      </c>
      <c r="C16" s="633"/>
      <c r="D16" s="633"/>
      <c r="E16" s="633"/>
      <c r="F16" s="633"/>
      <c r="G16" s="633"/>
      <c r="H16" s="633"/>
      <c r="I16" s="633"/>
      <c r="J16" s="633"/>
      <c r="K16" s="633"/>
      <c r="L16" s="633"/>
      <c r="M16" s="633"/>
      <c r="N16" s="633"/>
      <c r="O16" s="633"/>
      <c r="P16" s="633"/>
      <c r="Q16" s="634"/>
      <c r="R16" s="635">
        <v>2352</v>
      </c>
      <c r="S16" s="636"/>
      <c r="T16" s="636"/>
      <c r="U16" s="636"/>
      <c r="V16" s="636"/>
      <c r="W16" s="636"/>
      <c r="X16" s="636"/>
      <c r="Y16" s="637"/>
      <c r="Z16" s="661">
        <v>0.1</v>
      </c>
      <c r="AA16" s="661"/>
      <c r="AB16" s="661"/>
      <c r="AC16" s="661"/>
      <c r="AD16" s="662">
        <v>2352</v>
      </c>
      <c r="AE16" s="662"/>
      <c r="AF16" s="662"/>
      <c r="AG16" s="662"/>
      <c r="AH16" s="662"/>
      <c r="AI16" s="662"/>
      <c r="AJ16" s="662"/>
      <c r="AK16" s="662"/>
      <c r="AL16" s="638">
        <v>0.1</v>
      </c>
      <c r="AM16" s="639"/>
      <c r="AN16" s="639"/>
      <c r="AO16" s="663"/>
      <c r="AP16" s="632" t="s">
        <v>261</v>
      </c>
      <c r="AQ16" s="633"/>
      <c r="AR16" s="633"/>
      <c r="AS16" s="633"/>
      <c r="AT16" s="633"/>
      <c r="AU16" s="633"/>
      <c r="AV16" s="633"/>
      <c r="AW16" s="633"/>
      <c r="AX16" s="633"/>
      <c r="AY16" s="633"/>
      <c r="AZ16" s="633"/>
      <c r="BA16" s="633"/>
      <c r="BB16" s="633"/>
      <c r="BC16" s="633"/>
      <c r="BD16" s="633"/>
      <c r="BE16" s="633"/>
      <c r="BF16" s="634"/>
      <c r="BG16" s="635" t="s">
        <v>127</v>
      </c>
      <c r="BH16" s="636"/>
      <c r="BI16" s="636"/>
      <c r="BJ16" s="636"/>
      <c r="BK16" s="636"/>
      <c r="BL16" s="636"/>
      <c r="BM16" s="636"/>
      <c r="BN16" s="637"/>
      <c r="BO16" s="661" t="s">
        <v>127</v>
      </c>
      <c r="BP16" s="661"/>
      <c r="BQ16" s="661"/>
      <c r="BR16" s="661"/>
      <c r="BS16" s="662" t="s">
        <v>127</v>
      </c>
      <c r="BT16" s="662"/>
      <c r="BU16" s="662"/>
      <c r="BV16" s="662"/>
      <c r="BW16" s="662"/>
      <c r="BX16" s="662"/>
      <c r="BY16" s="662"/>
      <c r="BZ16" s="662"/>
      <c r="CA16" s="662"/>
      <c r="CB16" s="707"/>
      <c r="CD16" s="632" t="s">
        <v>262</v>
      </c>
      <c r="CE16" s="633"/>
      <c r="CF16" s="633"/>
      <c r="CG16" s="633"/>
      <c r="CH16" s="633"/>
      <c r="CI16" s="633"/>
      <c r="CJ16" s="633"/>
      <c r="CK16" s="633"/>
      <c r="CL16" s="633"/>
      <c r="CM16" s="633"/>
      <c r="CN16" s="633"/>
      <c r="CO16" s="633"/>
      <c r="CP16" s="633"/>
      <c r="CQ16" s="634"/>
      <c r="CR16" s="635">
        <v>22691</v>
      </c>
      <c r="CS16" s="636"/>
      <c r="CT16" s="636"/>
      <c r="CU16" s="636"/>
      <c r="CV16" s="636"/>
      <c r="CW16" s="636"/>
      <c r="CX16" s="636"/>
      <c r="CY16" s="637"/>
      <c r="CZ16" s="661">
        <v>0.6</v>
      </c>
      <c r="DA16" s="661"/>
      <c r="DB16" s="661"/>
      <c r="DC16" s="661"/>
      <c r="DD16" s="641" t="s">
        <v>127</v>
      </c>
      <c r="DE16" s="636"/>
      <c r="DF16" s="636"/>
      <c r="DG16" s="636"/>
      <c r="DH16" s="636"/>
      <c r="DI16" s="636"/>
      <c r="DJ16" s="636"/>
      <c r="DK16" s="636"/>
      <c r="DL16" s="636"/>
      <c r="DM16" s="636"/>
      <c r="DN16" s="636"/>
      <c r="DO16" s="636"/>
      <c r="DP16" s="637"/>
      <c r="DQ16" s="641">
        <v>5541</v>
      </c>
      <c r="DR16" s="636"/>
      <c r="DS16" s="636"/>
      <c r="DT16" s="636"/>
      <c r="DU16" s="636"/>
      <c r="DV16" s="636"/>
      <c r="DW16" s="636"/>
      <c r="DX16" s="636"/>
      <c r="DY16" s="636"/>
      <c r="DZ16" s="636"/>
      <c r="EA16" s="636"/>
      <c r="EB16" s="636"/>
      <c r="EC16" s="673"/>
    </row>
    <row r="17" spans="2:133" ht="11.25" customHeight="1" x14ac:dyDescent="0.2">
      <c r="B17" s="632" t="s">
        <v>263</v>
      </c>
      <c r="C17" s="633"/>
      <c r="D17" s="633"/>
      <c r="E17" s="633"/>
      <c r="F17" s="633"/>
      <c r="G17" s="633"/>
      <c r="H17" s="633"/>
      <c r="I17" s="633"/>
      <c r="J17" s="633"/>
      <c r="K17" s="633"/>
      <c r="L17" s="633"/>
      <c r="M17" s="633"/>
      <c r="N17" s="633"/>
      <c r="O17" s="633"/>
      <c r="P17" s="633"/>
      <c r="Q17" s="634"/>
      <c r="R17" s="635">
        <v>7369</v>
      </c>
      <c r="S17" s="636"/>
      <c r="T17" s="636"/>
      <c r="U17" s="636"/>
      <c r="V17" s="636"/>
      <c r="W17" s="636"/>
      <c r="X17" s="636"/>
      <c r="Y17" s="637"/>
      <c r="Z17" s="661">
        <v>0.2</v>
      </c>
      <c r="AA17" s="661"/>
      <c r="AB17" s="661"/>
      <c r="AC17" s="661"/>
      <c r="AD17" s="662">
        <v>7369</v>
      </c>
      <c r="AE17" s="662"/>
      <c r="AF17" s="662"/>
      <c r="AG17" s="662"/>
      <c r="AH17" s="662"/>
      <c r="AI17" s="662"/>
      <c r="AJ17" s="662"/>
      <c r="AK17" s="662"/>
      <c r="AL17" s="638">
        <v>0.3</v>
      </c>
      <c r="AM17" s="639"/>
      <c r="AN17" s="639"/>
      <c r="AO17" s="663"/>
      <c r="AP17" s="632" t="s">
        <v>264</v>
      </c>
      <c r="AQ17" s="633"/>
      <c r="AR17" s="633"/>
      <c r="AS17" s="633"/>
      <c r="AT17" s="633"/>
      <c r="AU17" s="633"/>
      <c r="AV17" s="633"/>
      <c r="AW17" s="633"/>
      <c r="AX17" s="633"/>
      <c r="AY17" s="633"/>
      <c r="AZ17" s="633"/>
      <c r="BA17" s="633"/>
      <c r="BB17" s="633"/>
      <c r="BC17" s="633"/>
      <c r="BD17" s="633"/>
      <c r="BE17" s="633"/>
      <c r="BF17" s="634"/>
      <c r="BG17" s="635" t="s">
        <v>127</v>
      </c>
      <c r="BH17" s="636"/>
      <c r="BI17" s="636"/>
      <c r="BJ17" s="636"/>
      <c r="BK17" s="636"/>
      <c r="BL17" s="636"/>
      <c r="BM17" s="636"/>
      <c r="BN17" s="637"/>
      <c r="BO17" s="661" t="s">
        <v>127</v>
      </c>
      <c r="BP17" s="661"/>
      <c r="BQ17" s="661"/>
      <c r="BR17" s="661"/>
      <c r="BS17" s="662" t="s">
        <v>127</v>
      </c>
      <c r="BT17" s="662"/>
      <c r="BU17" s="662"/>
      <c r="BV17" s="662"/>
      <c r="BW17" s="662"/>
      <c r="BX17" s="662"/>
      <c r="BY17" s="662"/>
      <c r="BZ17" s="662"/>
      <c r="CA17" s="662"/>
      <c r="CB17" s="707"/>
      <c r="CD17" s="632" t="s">
        <v>265</v>
      </c>
      <c r="CE17" s="633"/>
      <c r="CF17" s="633"/>
      <c r="CG17" s="633"/>
      <c r="CH17" s="633"/>
      <c r="CI17" s="633"/>
      <c r="CJ17" s="633"/>
      <c r="CK17" s="633"/>
      <c r="CL17" s="633"/>
      <c r="CM17" s="633"/>
      <c r="CN17" s="633"/>
      <c r="CO17" s="633"/>
      <c r="CP17" s="633"/>
      <c r="CQ17" s="634"/>
      <c r="CR17" s="635">
        <v>244516</v>
      </c>
      <c r="CS17" s="636"/>
      <c r="CT17" s="636"/>
      <c r="CU17" s="636"/>
      <c r="CV17" s="636"/>
      <c r="CW17" s="636"/>
      <c r="CX17" s="636"/>
      <c r="CY17" s="637"/>
      <c r="CZ17" s="661">
        <v>6.3</v>
      </c>
      <c r="DA17" s="661"/>
      <c r="DB17" s="661"/>
      <c r="DC17" s="661"/>
      <c r="DD17" s="641" t="s">
        <v>127</v>
      </c>
      <c r="DE17" s="636"/>
      <c r="DF17" s="636"/>
      <c r="DG17" s="636"/>
      <c r="DH17" s="636"/>
      <c r="DI17" s="636"/>
      <c r="DJ17" s="636"/>
      <c r="DK17" s="636"/>
      <c r="DL17" s="636"/>
      <c r="DM17" s="636"/>
      <c r="DN17" s="636"/>
      <c r="DO17" s="636"/>
      <c r="DP17" s="637"/>
      <c r="DQ17" s="641">
        <v>244516</v>
      </c>
      <c r="DR17" s="636"/>
      <c r="DS17" s="636"/>
      <c r="DT17" s="636"/>
      <c r="DU17" s="636"/>
      <c r="DV17" s="636"/>
      <c r="DW17" s="636"/>
      <c r="DX17" s="636"/>
      <c r="DY17" s="636"/>
      <c r="DZ17" s="636"/>
      <c r="EA17" s="636"/>
      <c r="EB17" s="636"/>
      <c r="EC17" s="673"/>
    </row>
    <row r="18" spans="2:133" ht="11.25" customHeight="1" x14ac:dyDescent="0.2">
      <c r="B18" s="632" t="s">
        <v>266</v>
      </c>
      <c r="C18" s="633"/>
      <c r="D18" s="633"/>
      <c r="E18" s="633"/>
      <c r="F18" s="633"/>
      <c r="G18" s="633"/>
      <c r="H18" s="633"/>
      <c r="I18" s="633"/>
      <c r="J18" s="633"/>
      <c r="K18" s="633"/>
      <c r="L18" s="633"/>
      <c r="M18" s="633"/>
      <c r="N18" s="633"/>
      <c r="O18" s="633"/>
      <c r="P18" s="633"/>
      <c r="Q18" s="634"/>
      <c r="R18" s="635">
        <v>16256</v>
      </c>
      <c r="S18" s="636"/>
      <c r="T18" s="636"/>
      <c r="U18" s="636"/>
      <c r="V18" s="636"/>
      <c r="W18" s="636"/>
      <c r="X18" s="636"/>
      <c r="Y18" s="637"/>
      <c r="Z18" s="661">
        <v>0.4</v>
      </c>
      <c r="AA18" s="661"/>
      <c r="AB18" s="661"/>
      <c r="AC18" s="661"/>
      <c r="AD18" s="662">
        <v>16256</v>
      </c>
      <c r="AE18" s="662"/>
      <c r="AF18" s="662"/>
      <c r="AG18" s="662"/>
      <c r="AH18" s="662"/>
      <c r="AI18" s="662"/>
      <c r="AJ18" s="662"/>
      <c r="AK18" s="662"/>
      <c r="AL18" s="638">
        <v>0.69999998807907104</v>
      </c>
      <c r="AM18" s="639"/>
      <c r="AN18" s="639"/>
      <c r="AO18" s="663"/>
      <c r="AP18" s="632" t="s">
        <v>267</v>
      </c>
      <c r="AQ18" s="633"/>
      <c r="AR18" s="633"/>
      <c r="AS18" s="633"/>
      <c r="AT18" s="633"/>
      <c r="AU18" s="633"/>
      <c r="AV18" s="633"/>
      <c r="AW18" s="633"/>
      <c r="AX18" s="633"/>
      <c r="AY18" s="633"/>
      <c r="AZ18" s="633"/>
      <c r="BA18" s="633"/>
      <c r="BB18" s="633"/>
      <c r="BC18" s="633"/>
      <c r="BD18" s="633"/>
      <c r="BE18" s="633"/>
      <c r="BF18" s="634"/>
      <c r="BG18" s="635" t="s">
        <v>127</v>
      </c>
      <c r="BH18" s="636"/>
      <c r="BI18" s="636"/>
      <c r="BJ18" s="636"/>
      <c r="BK18" s="636"/>
      <c r="BL18" s="636"/>
      <c r="BM18" s="636"/>
      <c r="BN18" s="637"/>
      <c r="BO18" s="661" t="s">
        <v>127</v>
      </c>
      <c r="BP18" s="661"/>
      <c r="BQ18" s="661"/>
      <c r="BR18" s="661"/>
      <c r="BS18" s="662" t="s">
        <v>127</v>
      </c>
      <c r="BT18" s="662"/>
      <c r="BU18" s="662"/>
      <c r="BV18" s="662"/>
      <c r="BW18" s="662"/>
      <c r="BX18" s="662"/>
      <c r="BY18" s="662"/>
      <c r="BZ18" s="662"/>
      <c r="CA18" s="662"/>
      <c r="CB18" s="707"/>
      <c r="CD18" s="632" t="s">
        <v>268</v>
      </c>
      <c r="CE18" s="633"/>
      <c r="CF18" s="633"/>
      <c r="CG18" s="633"/>
      <c r="CH18" s="633"/>
      <c r="CI18" s="633"/>
      <c r="CJ18" s="633"/>
      <c r="CK18" s="633"/>
      <c r="CL18" s="633"/>
      <c r="CM18" s="633"/>
      <c r="CN18" s="633"/>
      <c r="CO18" s="633"/>
      <c r="CP18" s="633"/>
      <c r="CQ18" s="634"/>
      <c r="CR18" s="635" t="s">
        <v>127</v>
      </c>
      <c r="CS18" s="636"/>
      <c r="CT18" s="636"/>
      <c r="CU18" s="636"/>
      <c r="CV18" s="636"/>
      <c r="CW18" s="636"/>
      <c r="CX18" s="636"/>
      <c r="CY18" s="637"/>
      <c r="CZ18" s="661" t="s">
        <v>127</v>
      </c>
      <c r="DA18" s="661"/>
      <c r="DB18" s="661"/>
      <c r="DC18" s="661"/>
      <c r="DD18" s="641" t="s">
        <v>127</v>
      </c>
      <c r="DE18" s="636"/>
      <c r="DF18" s="636"/>
      <c r="DG18" s="636"/>
      <c r="DH18" s="636"/>
      <c r="DI18" s="636"/>
      <c r="DJ18" s="636"/>
      <c r="DK18" s="636"/>
      <c r="DL18" s="636"/>
      <c r="DM18" s="636"/>
      <c r="DN18" s="636"/>
      <c r="DO18" s="636"/>
      <c r="DP18" s="637"/>
      <c r="DQ18" s="641" t="s">
        <v>127</v>
      </c>
      <c r="DR18" s="636"/>
      <c r="DS18" s="636"/>
      <c r="DT18" s="636"/>
      <c r="DU18" s="636"/>
      <c r="DV18" s="636"/>
      <c r="DW18" s="636"/>
      <c r="DX18" s="636"/>
      <c r="DY18" s="636"/>
      <c r="DZ18" s="636"/>
      <c r="EA18" s="636"/>
      <c r="EB18" s="636"/>
      <c r="EC18" s="673"/>
    </row>
    <row r="19" spans="2:133" ht="11.25" customHeight="1" x14ac:dyDescent="0.2">
      <c r="B19" s="632" t="s">
        <v>269</v>
      </c>
      <c r="C19" s="633"/>
      <c r="D19" s="633"/>
      <c r="E19" s="633"/>
      <c r="F19" s="633"/>
      <c r="G19" s="633"/>
      <c r="H19" s="633"/>
      <c r="I19" s="633"/>
      <c r="J19" s="633"/>
      <c r="K19" s="633"/>
      <c r="L19" s="633"/>
      <c r="M19" s="633"/>
      <c r="N19" s="633"/>
      <c r="O19" s="633"/>
      <c r="P19" s="633"/>
      <c r="Q19" s="634"/>
      <c r="R19" s="635">
        <v>4629</v>
      </c>
      <c r="S19" s="636"/>
      <c r="T19" s="636"/>
      <c r="U19" s="636"/>
      <c r="V19" s="636"/>
      <c r="W19" s="636"/>
      <c r="X19" s="636"/>
      <c r="Y19" s="637"/>
      <c r="Z19" s="661">
        <v>0.1</v>
      </c>
      <c r="AA19" s="661"/>
      <c r="AB19" s="661"/>
      <c r="AC19" s="661"/>
      <c r="AD19" s="662">
        <v>4629</v>
      </c>
      <c r="AE19" s="662"/>
      <c r="AF19" s="662"/>
      <c r="AG19" s="662"/>
      <c r="AH19" s="662"/>
      <c r="AI19" s="662"/>
      <c r="AJ19" s="662"/>
      <c r="AK19" s="662"/>
      <c r="AL19" s="638">
        <v>0.2</v>
      </c>
      <c r="AM19" s="639"/>
      <c r="AN19" s="639"/>
      <c r="AO19" s="663"/>
      <c r="AP19" s="632" t="s">
        <v>270</v>
      </c>
      <c r="AQ19" s="633"/>
      <c r="AR19" s="633"/>
      <c r="AS19" s="633"/>
      <c r="AT19" s="633"/>
      <c r="AU19" s="633"/>
      <c r="AV19" s="633"/>
      <c r="AW19" s="633"/>
      <c r="AX19" s="633"/>
      <c r="AY19" s="633"/>
      <c r="AZ19" s="633"/>
      <c r="BA19" s="633"/>
      <c r="BB19" s="633"/>
      <c r="BC19" s="633"/>
      <c r="BD19" s="633"/>
      <c r="BE19" s="633"/>
      <c r="BF19" s="634"/>
      <c r="BG19" s="635" t="s">
        <v>127</v>
      </c>
      <c r="BH19" s="636"/>
      <c r="BI19" s="636"/>
      <c r="BJ19" s="636"/>
      <c r="BK19" s="636"/>
      <c r="BL19" s="636"/>
      <c r="BM19" s="636"/>
      <c r="BN19" s="637"/>
      <c r="BO19" s="661" t="s">
        <v>127</v>
      </c>
      <c r="BP19" s="661"/>
      <c r="BQ19" s="661"/>
      <c r="BR19" s="661"/>
      <c r="BS19" s="662" t="s">
        <v>127</v>
      </c>
      <c r="BT19" s="662"/>
      <c r="BU19" s="662"/>
      <c r="BV19" s="662"/>
      <c r="BW19" s="662"/>
      <c r="BX19" s="662"/>
      <c r="BY19" s="662"/>
      <c r="BZ19" s="662"/>
      <c r="CA19" s="662"/>
      <c r="CB19" s="707"/>
      <c r="CD19" s="632" t="s">
        <v>271</v>
      </c>
      <c r="CE19" s="633"/>
      <c r="CF19" s="633"/>
      <c r="CG19" s="633"/>
      <c r="CH19" s="633"/>
      <c r="CI19" s="633"/>
      <c r="CJ19" s="633"/>
      <c r="CK19" s="633"/>
      <c r="CL19" s="633"/>
      <c r="CM19" s="633"/>
      <c r="CN19" s="633"/>
      <c r="CO19" s="633"/>
      <c r="CP19" s="633"/>
      <c r="CQ19" s="634"/>
      <c r="CR19" s="635" t="s">
        <v>127</v>
      </c>
      <c r="CS19" s="636"/>
      <c r="CT19" s="636"/>
      <c r="CU19" s="636"/>
      <c r="CV19" s="636"/>
      <c r="CW19" s="636"/>
      <c r="CX19" s="636"/>
      <c r="CY19" s="637"/>
      <c r="CZ19" s="661" t="s">
        <v>127</v>
      </c>
      <c r="DA19" s="661"/>
      <c r="DB19" s="661"/>
      <c r="DC19" s="661"/>
      <c r="DD19" s="641" t="s">
        <v>127</v>
      </c>
      <c r="DE19" s="636"/>
      <c r="DF19" s="636"/>
      <c r="DG19" s="636"/>
      <c r="DH19" s="636"/>
      <c r="DI19" s="636"/>
      <c r="DJ19" s="636"/>
      <c r="DK19" s="636"/>
      <c r="DL19" s="636"/>
      <c r="DM19" s="636"/>
      <c r="DN19" s="636"/>
      <c r="DO19" s="636"/>
      <c r="DP19" s="637"/>
      <c r="DQ19" s="641" t="s">
        <v>127</v>
      </c>
      <c r="DR19" s="636"/>
      <c r="DS19" s="636"/>
      <c r="DT19" s="636"/>
      <c r="DU19" s="636"/>
      <c r="DV19" s="636"/>
      <c r="DW19" s="636"/>
      <c r="DX19" s="636"/>
      <c r="DY19" s="636"/>
      <c r="DZ19" s="636"/>
      <c r="EA19" s="636"/>
      <c r="EB19" s="636"/>
      <c r="EC19" s="673"/>
    </row>
    <row r="20" spans="2:133" ht="11.25" customHeight="1" x14ac:dyDescent="0.2">
      <c r="B20" s="632" t="s">
        <v>272</v>
      </c>
      <c r="C20" s="633"/>
      <c r="D20" s="633"/>
      <c r="E20" s="633"/>
      <c r="F20" s="633"/>
      <c r="G20" s="633"/>
      <c r="H20" s="633"/>
      <c r="I20" s="633"/>
      <c r="J20" s="633"/>
      <c r="K20" s="633"/>
      <c r="L20" s="633"/>
      <c r="M20" s="633"/>
      <c r="N20" s="633"/>
      <c r="O20" s="633"/>
      <c r="P20" s="633"/>
      <c r="Q20" s="634"/>
      <c r="R20" s="635">
        <v>679</v>
      </c>
      <c r="S20" s="636"/>
      <c r="T20" s="636"/>
      <c r="U20" s="636"/>
      <c r="V20" s="636"/>
      <c r="W20" s="636"/>
      <c r="X20" s="636"/>
      <c r="Y20" s="637"/>
      <c r="Z20" s="661">
        <v>0</v>
      </c>
      <c r="AA20" s="661"/>
      <c r="AB20" s="661"/>
      <c r="AC20" s="661"/>
      <c r="AD20" s="662">
        <v>679</v>
      </c>
      <c r="AE20" s="662"/>
      <c r="AF20" s="662"/>
      <c r="AG20" s="662"/>
      <c r="AH20" s="662"/>
      <c r="AI20" s="662"/>
      <c r="AJ20" s="662"/>
      <c r="AK20" s="662"/>
      <c r="AL20" s="638">
        <v>0</v>
      </c>
      <c r="AM20" s="639"/>
      <c r="AN20" s="639"/>
      <c r="AO20" s="663"/>
      <c r="AP20" s="632" t="s">
        <v>273</v>
      </c>
      <c r="AQ20" s="633"/>
      <c r="AR20" s="633"/>
      <c r="AS20" s="633"/>
      <c r="AT20" s="633"/>
      <c r="AU20" s="633"/>
      <c r="AV20" s="633"/>
      <c r="AW20" s="633"/>
      <c r="AX20" s="633"/>
      <c r="AY20" s="633"/>
      <c r="AZ20" s="633"/>
      <c r="BA20" s="633"/>
      <c r="BB20" s="633"/>
      <c r="BC20" s="633"/>
      <c r="BD20" s="633"/>
      <c r="BE20" s="633"/>
      <c r="BF20" s="634"/>
      <c r="BG20" s="635" t="s">
        <v>127</v>
      </c>
      <c r="BH20" s="636"/>
      <c r="BI20" s="636"/>
      <c r="BJ20" s="636"/>
      <c r="BK20" s="636"/>
      <c r="BL20" s="636"/>
      <c r="BM20" s="636"/>
      <c r="BN20" s="637"/>
      <c r="BO20" s="661" t="s">
        <v>127</v>
      </c>
      <c r="BP20" s="661"/>
      <c r="BQ20" s="661"/>
      <c r="BR20" s="661"/>
      <c r="BS20" s="662" t="s">
        <v>127</v>
      </c>
      <c r="BT20" s="662"/>
      <c r="BU20" s="662"/>
      <c r="BV20" s="662"/>
      <c r="BW20" s="662"/>
      <c r="BX20" s="662"/>
      <c r="BY20" s="662"/>
      <c r="BZ20" s="662"/>
      <c r="CA20" s="662"/>
      <c r="CB20" s="707"/>
      <c r="CD20" s="632" t="s">
        <v>274</v>
      </c>
      <c r="CE20" s="633"/>
      <c r="CF20" s="633"/>
      <c r="CG20" s="633"/>
      <c r="CH20" s="633"/>
      <c r="CI20" s="633"/>
      <c r="CJ20" s="633"/>
      <c r="CK20" s="633"/>
      <c r="CL20" s="633"/>
      <c r="CM20" s="633"/>
      <c r="CN20" s="633"/>
      <c r="CO20" s="633"/>
      <c r="CP20" s="633"/>
      <c r="CQ20" s="634"/>
      <c r="CR20" s="635">
        <v>3878336</v>
      </c>
      <c r="CS20" s="636"/>
      <c r="CT20" s="636"/>
      <c r="CU20" s="636"/>
      <c r="CV20" s="636"/>
      <c r="CW20" s="636"/>
      <c r="CX20" s="636"/>
      <c r="CY20" s="637"/>
      <c r="CZ20" s="661">
        <v>100</v>
      </c>
      <c r="DA20" s="661"/>
      <c r="DB20" s="661"/>
      <c r="DC20" s="661"/>
      <c r="DD20" s="641">
        <v>370882</v>
      </c>
      <c r="DE20" s="636"/>
      <c r="DF20" s="636"/>
      <c r="DG20" s="636"/>
      <c r="DH20" s="636"/>
      <c r="DI20" s="636"/>
      <c r="DJ20" s="636"/>
      <c r="DK20" s="636"/>
      <c r="DL20" s="636"/>
      <c r="DM20" s="636"/>
      <c r="DN20" s="636"/>
      <c r="DO20" s="636"/>
      <c r="DP20" s="637"/>
      <c r="DQ20" s="641">
        <v>3015680</v>
      </c>
      <c r="DR20" s="636"/>
      <c r="DS20" s="636"/>
      <c r="DT20" s="636"/>
      <c r="DU20" s="636"/>
      <c r="DV20" s="636"/>
      <c r="DW20" s="636"/>
      <c r="DX20" s="636"/>
      <c r="DY20" s="636"/>
      <c r="DZ20" s="636"/>
      <c r="EA20" s="636"/>
      <c r="EB20" s="636"/>
      <c r="EC20" s="673"/>
    </row>
    <row r="21" spans="2:133" ht="11.25" customHeight="1" x14ac:dyDescent="0.2">
      <c r="B21" s="632" t="s">
        <v>275</v>
      </c>
      <c r="C21" s="633"/>
      <c r="D21" s="633"/>
      <c r="E21" s="633"/>
      <c r="F21" s="633"/>
      <c r="G21" s="633"/>
      <c r="H21" s="633"/>
      <c r="I21" s="633"/>
      <c r="J21" s="633"/>
      <c r="K21" s="633"/>
      <c r="L21" s="633"/>
      <c r="M21" s="633"/>
      <c r="N21" s="633"/>
      <c r="O21" s="633"/>
      <c r="P21" s="633"/>
      <c r="Q21" s="634"/>
      <c r="R21" s="635">
        <v>339</v>
      </c>
      <c r="S21" s="636"/>
      <c r="T21" s="636"/>
      <c r="U21" s="636"/>
      <c r="V21" s="636"/>
      <c r="W21" s="636"/>
      <c r="X21" s="636"/>
      <c r="Y21" s="637"/>
      <c r="Z21" s="661">
        <v>0</v>
      </c>
      <c r="AA21" s="661"/>
      <c r="AB21" s="661"/>
      <c r="AC21" s="661"/>
      <c r="AD21" s="662">
        <v>339</v>
      </c>
      <c r="AE21" s="662"/>
      <c r="AF21" s="662"/>
      <c r="AG21" s="662"/>
      <c r="AH21" s="662"/>
      <c r="AI21" s="662"/>
      <c r="AJ21" s="662"/>
      <c r="AK21" s="662"/>
      <c r="AL21" s="638">
        <v>0</v>
      </c>
      <c r="AM21" s="639"/>
      <c r="AN21" s="639"/>
      <c r="AO21" s="663"/>
      <c r="AP21" s="632" t="s">
        <v>276</v>
      </c>
      <c r="AQ21" s="708"/>
      <c r="AR21" s="708"/>
      <c r="AS21" s="708"/>
      <c r="AT21" s="708"/>
      <c r="AU21" s="708"/>
      <c r="AV21" s="708"/>
      <c r="AW21" s="708"/>
      <c r="AX21" s="708"/>
      <c r="AY21" s="708"/>
      <c r="AZ21" s="708"/>
      <c r="BA21" s="708"/>
      <c r="BB21" s="708"/>
      <c r="BC21" s="708"/>
      <c r="BD21" s="708"/>
      <c r="BE21" s="708"/>
      <c r="BF21" s="709"/>
      <c r="BG21" s="635" t="s">
        <v>127</v>
      </c>
      <c r="BH21" s="636"/>
      <c r="BI21" s="636"/>
      <c r="BJ21" s="636"/>
      <c r="BK21" s="636"/>
      <c r="BL21" s="636"/>
      <c r="BM21" s="636"/>
      <c r="BN21" s="637"/>
      <c r="BO21" s="661" t="s">
        <v>127</v>
      </c>
      <c r="BP21" s="661"/>
      <c r="BQ21" s="661"/>
      <c r="BR21" s="661"/>
      <c r="BS21" s="662" t="s">
        <v>127</v>
      </c>
      <c r="BT21" s="662"/>
      <c r="BU21" s="662"/>
      <c r="BV21" s="662"/>
      <c r="BW21" s="662"/>
      <c r="BX21" s="662"/>
      <c r="BY21" s="662"/>
      <c r="BZ21" s="662"/>
      <c r="CA21" s="662"/>
      <c r="CB21" s="707"/>
      <c r="CD21" s="612"/>
      <c r="CE21" s="613"/>
      <c r="CF21" s="613"/>
      <c r="CG21" s="613"/>
      <c r="CH21" s="613"/>
      <c r="CI21" s="613"/>
      <c r="CJ21" s="613"/>
      <c r="CK21" s="613"/>
      <c r="CL21" s="613"/>
      <c r="CM21" s="613"/>
      <c r="CN21" s="613"/>
      <c r="CO21" s="613"/>
      <c r="CP21" s="613"/>
      <c r="CQ21" s="614"/>
      <c r="CR21" s="715"/>
      <c r="CS21" s="716"/>
      <c r="CT21" s="716"/>
      <c r="CU21" s="716"/>
      <c r="CV21" s="716"/>
      <c r="CW21" s="716"/>
      <c r="CX21" s="716"/>
      <c r="CY21" s="717"/>
      <c r="CZ21" s="718"/>
      <c r="DA21" s="718"/>
      <c r="DB21" s="718"/>
      <c r="DC21" s="718"/>
      <c r="DD21" s="719"/>
      <c r="DE21" s="716"/>
      <c r="DF21" s="716"/>
      <c r="DG21" s="716"/>
      <c r="DH21" s="716"/>
      <c r="DI21" s="716"/>
      <c r="DJ21" s="716"/>
      <c r="DK21" s="716"/>
      <c r="DL21" s="716"/>
      <c r="DM21" s="716"/>
      <c r="DN21" s="716"/>
      <c r="DO21" s="716"/>
      <c r="DP21" s="717"/>
      <c r="DQ21" s="719"/>
      <c r="DR21" s="716"/>
      <c r="DS21" s="716"/>
      <c r="DT21" s="716"/>
      <c r="DU21" s="716"/>
      <c r="DV21" s="716"/>
      <c r="DW21" s="716"/>
      <c r="DX21" s="716"/>
      <c r="DY21" s="716"/>
      <c r="DZ21" s="716"/>
      <c r="EA21" s="716"/>
      <c r="EB21" s="716"/>
      <c r="EC21" s="723"/>
    </row>
    <row r="22" spans="2:133" ht="11.25" customHeight="1" x14ac:dyDescent="0.2">
      <c r="B22" s="692" t="s">
        <v>277</v>
      </c>
      <c r="C22" s="693"/>
      <c r="D22" s="693"/>
      <c r="E22" s="693"/>
      <c r="F22" s="693"/>
      <c r="G22" s="693"/>
      <c r="H22" s="693"/>
      <c r="I22" s="693"/>
      <c r="J22" s="693"/>
      <c r="K22" s="693"/>
      <c r="L22" s="693"/>
      <c r="M22" s="693"/>
      <c r="N22" s="693"/>
      <c r="O22" s="693"/>
      <c r="P22" s="693"/>
      <c r="Q22" s="694"/>
      <c r="R22" s="635">
        <v>10609</v>
      </c>
      <c r="S22" s="636"/>
      <c r="T22" s="636"/>
      <c r="U22" s="636"/>
      <c r="V22" s="636"/>
      <c r="W22" s="636"/>
      <c r="X22" s="636"/>
      <c r="Y22" s="637"/>
      <c r="Z22" s="661">
        <v>0.3</v>
      </c>
      <c r="AA22" s="661"/>
      <c r="AB22" s="661"/>
      <c r="AC22" s="661"/>
      <c r="AD22" s="662">
        <v>10609</v>
      </c>
      <c r="AE22" s="662"/>
      <c r="AF22" s="662"/>
      <c r="AG22" s="662"/>
      <c r="AH22" s="662"/>
      <c r="AI22" s="662"/>
      <c r="AJ22" s="662"/>
      <c r="AK22" s="662"/>
      <c r="AL22" s="638">
        <v>0.40000000596046448</v>
      </c>
      <c r="AM22" s="639"/>
      <c r="AN22" s="639"/>
      <c r="AO22" s="663"/>
      <c r="AP22" s="632" t="s">
        <v>278</v>
      </c>
      <c r="AQ22" s="708"/>
      <c r="AR22" s="708"/>
      <c r="AS22" s="708"/>
      <c r="AT22" s="708"/>
      <c r="AU22" s="708"/>
      <c r="AV22" s="708"/>
      <c r="AW22" s="708"/>
      <c r="AX22" s="708"/>
      <c r="AY22" s="708"/>
      <c r="AZ22" s="708"/>
      <c r="BA22" s="708"/>
      <c r="BB22" s="708"/>
      <c r="BC22" s="708"/>
      <c r="BD22" s="708"/>
      <c r="BE22" s="708"/>
      <c r="BF22" s="709"/>
      <c r="BG22" s="635" t="s">
        <v>127</v>
      </c>
      <c r="BH22" s="636"/>
      <c r="BI22" s="636"/>
      <c r="BJ22" s="636"/>
      <c r="BK22" s="636"/>
      <c r="BL22" s="636"/>
      <c r="BM22" s="636"/>
      <c r="BN22" s="637"/>
      <c r="BO22" s="661" t="s">
        <v>127</v>
      </c>
      <c r="BP22" s="661"/>
      <c r="BQ22" s="661"/>
      <c r="BR22" s="661"/>
      <c r="BS22" s="662" t="s">
        <v>127</v>
      </c>
      <c r="BT22" s="662"/>
      <c r="BU22" s="662"/>
      <c r="BV22" s="662"/>
      <c r="BW22" s="662"/>
      <c r="BX22" s="662"/>
      <c r="BY22" s="662"/>
      <c r="BZ22" s="662"/>
      <c r="CA22" s="662"/>
      <c r="CB22" s="707"/>
      <c r="CD22" s="688" t="s">
        <v>279</v>
      </c>
      <c r="CE22" s="689"/>
      <c r="CF22" s="689"/>
      <c r="CG22" s="689"/>
      <c r="CH22" s="689"/>
      <c r="CI22" s="689"/>
      <c r="CJ22" s="689"/>
      <c r="CK22" s="689"/>
      <c r="CL22" s="689"/>
      <c r="CM22" s="689"/>
      <c r="CN22" s="689"/>
      <c r="CO22" s="689"/>
      <c r="CP22" s="689"/>
      <c r="CQ22" s="689"/>
      <c r="CR22" s="689"/>
      <c r="CS22" s="689"/>
      <c r="CT22" s="689"/>
      <c r="CU22" s="689"/>
      <c r="CV22" s="689"/>
      <c r="CW22" s="689"/>
      <c r="CX22" s="689"/>
      <c r="CY22" s="689"/>
      <c r="CZ22" s="689"/>
      <c r="DA22" s="689"/>
      <c r="DB22" s="689"/>
      <c r="DC22" s="689"/>
      <c r="DD22" s="689"/>
      <c r="DE22" s="689"/>
      <c r="DF22" s="689"/>
      <c r="DG22" s="689"/>
      <c r="DH22" s="689"/>
      <c r="DI22" s="689"/>
      <c r="DJ22" s="689"/>
      <c r="DK22" s="689"/>
      <c r="DL22" s="689"/>
      <c r="DM22" s="689"/>
      <c r="DN22" s="689"/>
      <c r="DO22" s="689"/>
      <c r="DP22" s="689"/>
      <c r="DQ22" s="689"/>
      <c r="DR22" s="689"/>
      <c r="DS22" s="689"/>
      <c r="DT22" s="689"/>
      <c r="DU22" s="689"/>
      <c r="DV22" s="689"/>
      <c r="DW22" s="689"/>
      <c r="DX22" s="689"/>
      <c r="DY22" s="689"/>
      <c r="DZ22" s="689"/>
      <c r="EA22" s="689"/>
      <c r="EB22" s="689"/>
      <c r="EC22" s="690"/>
    </row>
    <row r="23" spans="2:133" ht="11.25" customHeight="1" x14ac:dyDescent="0.2">
      <c r="B23" s="632" t="s">
        <v>280</v>
      </c>
      <c r="C23" s="633"/>
      <c r="D23" s="633"/>
      <c r="E23" s="633"/>
      <c r="F23" s="633"/>
      <c r="G23" s="633"/>
      <c r="H23" s="633"/>
      <c r="I23" s="633"/>
      <c r="J23" s="633"/>
      <c r="K23" s="633"/>
      <c r="L23" s="633"/>
      <c r="M23" s="633"/>
      <c r="N23" s="633"/>
      <c r="O23" s="633"/>
      <c r="P23" s="633"/>
      <c r="Q23" s="634"/>
      <c r="R23" s="635">
        <v>1640904</v>
      </c>
      <c r="S23" s="636"/>
      <c r="T23" s="636"/>
      <c r="U23" s="636"/>
      <c r="V23" s="636"/>
      <c r="W23" s="636"/>
      <c r="X23" s="636"/>
      <c r="Y23" s="637"/>
      <c r="Z23" s="661">
        <v>40</v>
      </c>
      <c r="AA23" s="661"/>
      <c r="AB23" s="661"/>
      <c r="AC23" s="661"/>
      <c r="AD23" s="662">
        <v>1510176</v>
      </c>
      <c r="AE23" s="662"/>
      <c r="AF23" s="662"/>
      <c r="AG23" s="662"/>
      <c r="AH23" s="662"/>
      <c r="AI23" s="662"/>
      <c r="AJ23" s="662"/>
      <c r="AK23" s="662"/>
      <c r="AL23" s="638">
        <v>63.1</v>
      </c>
      <c r="AM23" s="639"/>
      <c r="AN23" s="639"/>
      <c r="AO23" s="663"/>
      <c r="AP23" s="632" t="s">
        <v>281</v>
      </c>
      <c r="AQ23" s="708"/>
      <c r="AR23" s="708"/>
      <c r="AS23" s="708"/>
      <c r="AT23" s="708"/>
      <c r="AU23" s="708"/>
      <c r="AV23" s="708"/>
      <c r="AW23" s="708"/>
      <c r="AX23" s="708"/>
      <c r="AY23" s="708"/>
      <c r="AZ23" s="708"/>
      <c r="BA23" s="708"/>
      <c r="BB23" s="708"/>
      <c r="BC23" s="708"/>
      <c r="BD23" s="708"/>
      <c r="BE23" s="708"/>
      <c r="BF23" s="709"/>
      <c r="BG23" s="635" t="s">
        <v>127</v>
      </c>
      <c r="BH23" s="636"/>
      <c r="BI23" s="636"/>
      <c r="BJ23" s="636"/>
      <c r="BK23" s="636"/>
      <c r="BL23" s="636"/>
      <c r="BM23" s="636"/>
      <c r="BN23" s="637"/>
      <c r="BO23" s="661" t="s">
        <v>127</v>
      </c>
      <c r="BP23" s="661"/>
      <c r="BQ23" s="661"/>
      <c r="BR23" s="661"/>
      <c r="BS23" s="662" t="s">
        <v>127</v>
      </c>
      <c r="BT23" s="662"/>
      <c r="BU23" s="662"/>
      <c r="BV23" s="662"/>
      <c r="BW23" s="662"/>
      <c r="BX23" s="662"/>
      <c r="BY23" s="662"/>
      <c r="BZ23" s="662"/>
      <c r="CA23" s="662"/>
      <c r="CB23" s="707"/>
      <c r="CD23" s="688" t="s">
        <v>221</v>
      </c>
      <c r="CE23" s="689"/>
      <c r="CF23" s="689"/>
      <c r="CG23" s="689"/>
      <c r="CH23" s="689"/>
      <c r="CI23" s="689"/>
      <c r="CJ23" s="689"/>
      <c r="CK23" s="689"/>
      <c r="CL23" s="689"/>
      <c r="CM23" s="689"/>
      <c r="CN23" s="689"/>
      <c r="CO23" s="689"/>
      <c r="CP23" s="689"/>
      <c r="CQ23" s="690"/>
      <c r="CR23" s="688" t="s">
        <v>282</v>
      </c>
      <c r="CS23" s="689"/>
      <c r="CT23" s="689"/>
      <c r="CU23" s="689"/>
      <c r="CV23" s="689"/>
      <c r="CW23" s="689"/>
      <c r="CX23" s="689"/>
      <c r="CY23" s="690"/>
      <c r="CZ23" s="688" t="s">
        <v>283</v>
      </c>
      <c r="DA23" s="689"/>
      <c r="DB23" s="689"/>
      <c r="DC23" s="690"/>
      <c r="DD23" s="688" t="s">
        <v>284</v>
      </c>
      <c r="DE23" s="689"/>
      <c r="DF23" s="689"/>
      <c r="DG23" s="689"/>
      <c r="DH23" s="689"/>
      <c r="DI23" s="689"/>
      <c r="DJ23" s="689"/>
      <c r="DK23" s="690"/>
      <c r="DL23" s="720" t="s">
        <v>285</v>
      </c>
      <c r="DM23" s="721"/>
      <c r="DN23" s="721"/>
      <c r="DO23" s="721"/>
      <c r="DP23" s="721"/>
      <c r="DQ23" s="721"/>
      <c r="DR23" s="721"/>
      <c r="DS23" s="721"/>
      <c r="DT23" s="721"/>
      <c r="DU23" s="721"/>
      <c r="DV23" s="722"/>
      <c r="DW23" s="688" t="s">
        <v>286</v>
      </c>
      <c r="DX23" s="689"/>
      <c r="DY23" s="689"/>
      <c r="DZ23" s="689"/>
      <c r="EA23" s="689"/>
      <c r="EB23" s="689"/>
      <c r="EC23" s="690"/>
    </row>
    <row r="24" spans="2:133" ht="11.25" customHeight="1" x14ac:dyDescent="0.2">
      <c r="B24" s="632" t="s">
        <v>287</v>
      </c>
      <c r="C24" s="633"/>
      <c r="D24" s="633"/>
      <c r="E24" s="633"/>
      <c r="F24" s="633"/>
      <c r="G24" s="633"/>
      <c r="H24" s="633"/>
      <c r="I24" s="633"/>
      <c r="J24" s="633"/>
      <c r="K24" s="633"/>
      <c r="L24" s="633"/>
      <c r="M24" s="633"/>
      <c r="N24" s="633"/>
      <c r="O24" s="633"/>
      <c r="P24" s="633"/>
      <c r="Q24" s="634"/>
      <c r="R24" s="635">
        <v>1510176</v>
      </c>
      <c r="S24" s="636"/>
      <c r="T24" s="636"/>
      <c r="U24" s="636"/>
      <c r="V24" s="636"/>
      <c r="W24" s="636"/>
      <c r="X24" s="636"/>
      <c r="Y24" s="637"/>
      <c r="Z24" s="661">
        <v>36.799999999999997</v>
      </c>
      <c r="AA24" s="661"/>
      <c r="AB24" s="661"/>
      <c r="AC24" s="661"/>
      <c r="AD24" s="662">
        <v>1510176</v>
      </c>
      <c r="AE24" s="662"/>
      <c r="AF24" s="662"/>
      <c r="AG24" s="662"/>
      <c r="AH24" s="662"/>
      <c r="AI24" s="662"/>
      <c r="AJ24" s="662"/>
      <c r="AK24" s="662"/>
      <c r="AL24" s="638">
        <v>63.1</v>
      </c>
      <c r="AM24" s="639"/>
      <c r="AN24" s="639"/>
      <c r="AO24" s="663"/>
      <c r="AP24" s="632" t="s">
        <v>288</v>
      </c>
      <c r="AQ24" s="708"/>
      <c r="AR24" s="708"/>
      <c r="AS24" s="708"/>
      <c r="AT24" s="708"/>
      <c r="AU24" s="708"/>
      <c r="AV24" s="708"/>
      <c r="AW24" s="708"/>
      <c r="AX24" s="708"/>
      <c r="AY24" s="708"/>
      <c r="AZ24" s="708"/>
      <c r="BA24" s="708"/>
      <c r="BB24" s="708"/>
      <c r="BC24" s="708"/>
      <c r="BD24" s="708"/>
      <c r="BE24" s="708"/>
      <c r="BF24" s="709"/>
      <c r="BG24" s="635" t="s">
        <v>127</v>
      </c>
      <c r="BH24" s="636"/>
      <c r="BI24" s="636"/>
      <c r="BJ24" s="636"/>
      <c r="BK24" s="636"/>
      <c r="BL24" s="636"/>
      <c r="BM24" s="636"/>
      <c r="BN24" s="637"/>
      <c r="BO24" s="661" t="s">
        <v>127</v>
      </c>
      <c r="BP24" s="661"/>
      <c r="BQ24" s="661"/>
      <c r="BR24" s="661"/>
      <c r="BS24" s="662" t="s">
        <v>127</v>
      </c>
      <c r="BT24" s="662"/>
      <c r="BU24" s="662"/>
      <c r="BV24" s="662"/>
      <c r="BW24" s="662"/>
      <c r="BX24" s="662"/>
      <c r="BY24" s="662"/>
      <c r="BZ24" s="662"/>
      <c r="CA24" s="662"/>
      <c r="CB24" s="707"/>
      <c r="CD24" s="685" t="s">
        <v>289</v>
      </c>
      <c r="CE24" s="686"/>
      <c r="CF24" s="686"/>
      <c r="CG24" s="686"/>
      <c r="CH24" s="686"/>
      <c r="CI24" s="686"/>
      <c r="CJ24" s="686"/>
      <c r="CK24" s="686"/>
      <c r="CL24" s="686"/>
      <c r="CM24" s="686"/>
      <c r="CN24" s="686"/>
      <c r="CO24" s="686"/>
      <c r="CP24" s="686"/>
      <c r="CQ24" s="687"/>
      <c r="CR24" s="682">
        <v>1267308</v>
      </c>
      <c r="CS24" s="683"/>
      <c r="CT24" s="683"/>
      <c r="CU24" s="683"/>
      <c r="CV24" s="683"/>
      <c r="CW24" s="683"/>
      <c r="CX24" s="683"/>
      <c r="CY24" s="711"/>
      <c r="CZ24" s="712">
        <v>32.700000000000003</v>
      </c>
      <c r="DA24" s="698"/>
      <c r="DB24" s="698"/>
      <c r="DC24" s="714"/>
      <c r="DD24" s="710">
        <v>1012902</v>
      </c>
      <c r="DE24" s="683"/>
      <c r="DF24" s="683"/>
      <c r="DG24" s="683"/>
      <c r="DH24" s="683"/>
      <c r="DI24" s="683"/>
      <c r="DJ24" s="683"/>
      <c r="DK24" s="711"/>
      <c r="DL24" s="710">
        <v>994975</v>
      </c>
      <c r="DM24" s="683"/>
      <c r="DN24" s="683"/>
      <c r="DO24" s="683"/>
      <c r="DP24" s="683"/>
      <c r="DQ24" s="683"/>
      <c r="DR24" s="683"/>
      <c r="DS24" s="683"/>
      <c r="DT24" s="683"/>
      <c r="DU24" s="683"/>
      <c r="DV24" s="711"/>
      <c r="DW24" s="712">
        <v>40.200000000000003</v>
      </c>
      <c r="DX24" s="698"/>
      <c r="DY24" s="698"/>
      <c r="DZ24" s="698"/>
      <c r="EA24" s="698"/>
      <c r="EB24" s="698"/>
      <c r="EC24" s="713"/>
    </row>
    <row r="25" spans="2:133" ht="11.25" customHeight="1" x14ac:dyDescent="0.2">
      <c r="B25" s="632" t="s">
        <v>290</v>
      </c>
      <c r="C25" s="633"/>
      <c r="D25" s="633"/>
      <c r="E25" s="633"/>
      <c r="F25" s="633"/>
      <c r="G25" s="633"/>
      <c r="H25" s="633"/>
      <c r="I25" s="633"/>
      <c r="J25" s="633"/>
      <c r="K25" s="633"/>
      <c r="L25" s="633"/>
      <c r="M25" s="633"/>
      <c r="N25" s="633"/>
      <c r="O25" s="633"/>
      <c r="P25" s="633"/>
      <c r="Q25" s="634"/>
      <c r="R25" s="635">
        <v>116891</v>
      </c>
      <c r="S25" s="636"/>
      <c r="T25" s="636"/>
      <c r="U25" s="636"/>
      <c r="V25" s="636"/>
      <c r="W25" s="636"/>
      <c r="X25" s="636"/>
      <c r="Y25" s="637"/>
      <c r="Z25" s="661">
        <v>2.9</v>
      </c>
      <c r="AA25" s="661"/>
      <c r="AB25" s="661"/>
      <c r="AC25" s="661"/>
      <c r="AD25" s="662" t="s">
        <v>127</v>
      </c>
      <c r="AE25" s="662"/>
      <c r="AF25" s="662"/>
      <c r="AG25" s="662"/>
      <c r="AH25" s="662"/>
      <c r="AI25" s="662"/>
      <c r="AJ25" s="662"/>
      <c r="AK25" s="662"/>
      <c r="AL25" s="638" t="s">
        <v>127</v>
      </c>
      <c r="AM25" s="639"/>
      <c r="AN25" s="639"/>
      <c r="AO25" s="663"/>
      <c r="AP25" s="632" t="s">
        <v>291</v>
      </c>
      <c r="AQ25" s="708"/>
      <c r="AR25" s="708"/>
      <c r="AS25" s="708"/>
      <c r="AT25" s="708"/>
      <c r="AU25" s="708"/>
      <c r="AV25" s="708"/>
      <c r="AW25" s="708"/>
      <c r="AX25" s="708"/>
      <c r="AY25" s="708"/>
      <c r="AZ25" s="708"/>
      <c r="BA25" s="708"/>
      <c r="BB25" s="708"/>
      <c r="BC25" s="708"/>
      <c r="BD25" s="708"/>
      <c r="BE25" s="708"/>
      <c r="BF25" s="709"/>
      <c r="BG25" s="635" t="s">
        <v>127</v>
      </c>
      <c r="BH25" s="636"/>
      <c r="BI25" s="636"/>
      <c r="BJ25" s="636"/>
      <c r="BK25" s="636"/>
      <c r="BL25" s="636"/>
      <c r="BM25" s="636"/>
      <c r="BN25" s="637"/>
      <c r="BO25" s="661" t="s">
        <v>127</v>
      </c>
      <c r="BP25" s="661"/>
      <c r="BQ25" s="661"/>
      <c r="BR25" s="661"/>
      <c r="BS25" s="662" t="s">
        <v>127</v>
      </c>
      <c r="BT25" s="662"/>
      <c r="BU25" s="662"/>
      <c r="BV25" s="662"/>
      <c r="BW25" s="662"/>
      <c r="BX25" s="662"/>
      <c r="BY25" s="662"/>
      <c r="BZ25" s="662"/>
      <c r="CA25" s="662"/>
      <c r="CB25" s="707"/>
      <c r="CD25" s="632" t="s">
        <v>292</v>
      </c>
      <c r="CE25" s="633"/>
      <c r="CF25" s="633"/>
      <c r="CG25" s="633"/>
      <c r="CH25" s="633"/>
      <c r="CI25" s="633"/>
      <c r="CJ25" s="633"/>
      <c r="CK25" s="633"/>
      <c r="CL25" s="633"/>
      <c r="CM25" s="633"/>
      <c r="CN25" s="633"/>
      <c r="CO25" s="633"/>
      <c r="CP25" s="633"/>
      <c r="CQ25" s="634"/>
      <c r="CR25" s="635">
        <v>721258</v>
      </c>
      <c r="CS25" s="645"/>
      <c r="CT25" s="645"/>
      <c r="CU25" s="645"/>
      <c r="CV25" s="645"/>
      <c r="CW25" s="645"/>
      <c r="CX25" s="645"/>
      <c r="CY25" s="646"/>
      <c r="CZ25" s="638">
        <v>18.600000000000001</v>
      </c>
      <c r="DA25" s="647"/>
      <c r="DB25" s="647"/>
      <c r="DC25" s="648"/>
      <c r="DD25" s="641">
        <v>668364</v>
      </c>
      <c r="DE25" s="645"/>
      <c r="DF25" s="645"/>
      <c r="DG25" s="645"/>
      <c r="DH25" s="645"/>
      <c r="DI25" s="645"/>
      <c r="DJ25" s="645"/>
      <c r="DK25" s="646"/>
      <c r="DL25" s="641">
        <v>652489</v>
      </c>
      <c r="DM25" s="645"/>
      <c r="DN25" s="645"/>
      <c r="DO25" s="645"/>
      <c r="DP25" s="645"/>
      <c r="DQ25" s="645"/>
      <c r="DR25" s="645"/>
      <c r="DS25" s="645"/>
      <c r="DT25" s="645"/>
      <c r="DU25" s="645"/>
      <c r="DV25" s="646"/>
      <c r="DW25" s="638">
        <v>26.3</v>
      </c>
      <c r="DX25" s="647"/>
      <c r="DY25" s="647"/>
      <c r="DZ25" s="647"/>
      <c r="EA25" s="647"/>
      <c r="EB25" s="647"/>
      <c r="EC25" s="674"/>
    </row>
    <row r="26" spans="2:133" ht="11.25" customHeight="1" x14ac:dyDescent="0.2">
      <c r="B26" s="632" t="s">
        <v>293</v>
      </c>
      <c r="C26" s="633"/>
      <c r="D26" s="633"/>
      <c r="E26" s="633"/>
      <c r="F26" s="633"/>
      <c r="G26" s="633"/>
      <c r="H26" s="633"/>
      <c r="I26" s="633"/>
      <c r="J26" s="633"/>
      <c r="K26" s="633"/>
      <c r="L26" s="633"/>
      <c r="M26" s="633"/>
      <c r="N26" s="633"/>
      <c r="O26" s="633"/>
      <c r="P26" s="633"/>
      <c r="Q26" s="634"/>
      <c r="R26" s="635">
        <v>13837</v>
      </c>
      <c r="S26" s="636"/>
      <c r="T26" s="636"/>
      <c r="U26" s="636"/>
      <c r="V26" s="636"/>
      <c r="W26" s="636"/>
      <c r="X26" s="636"/>
      <c r="Y26" s="637"/>
      <c r="Z26" s="661">
        <v>0.3</v>
      </c>
      <c r="AA26" s="661"/>
      <c r="AB26" s="661"/>
      <c r="AC26" s="661"/>
      <c r="AD26" s="662" t="s">
        <v>127</v>
      </c>
      <c r="AE26" s="662"/>
      <c r="AF26" s="662"/>
      <c r="AG26" s="662"/>
      <c r="AH26" s="662"/>
      <c r="AI26" s="662"/>
      <c r="AJ26" s="662"/>
      <c r="AK26" s="662"/>
      <c r="AL26" s="638" t="s">
        <v>127</v>
      </c>
      <c r="AM26" s="639"/>
      <c r="AN26" s="639"/>
      <c r="AO26" s="663"/>
      <c r="AP26" s="632" t="s">
        <v>294</v>
      </c>
      <c r="AQ26" s="708"/>
      <c r="AR26" s="708"/>
      <c r="AS26" s="708"/>
      <c r="AT26" s="708"/>
      <c r="AU26" s="708"/>
      <c r="AV26" s="708"/>
      <c r="AW26" s="708"/>
      <c r="AX26" s="708"/>
      <c r="AY26" s="708"/>
      <c r="AZ26" s="708"/>
      <c r="BA26" s="708"/>
      <c r="BB26" s="708"/>
      <c r="BC26" s="708"/>
      <c r="BD26" s="708"/>
      <c r="BE26" s="708"/>
      <c r="BF26" s="709"/>
      <c r="BG26" s="635" t="s">
        <v>127</v>
      </c>
      <c r="BH26" s="636"/>
      <c r="BI26" s="636"/>
      <c r="BJ26" s="636"/>
      <c r="BK26" s="636"/>
      <c r="BL26" s="636"/>
      <c r="BM26" s="636"/>
      <c r="BN26" s="637"/>
      <c r="BO26" s="661" t="s">
        <v>127</v>
      </c>
      <c r="BP26" s="661"/>
      <c r="BQ26" s="661"/>
      <c r="BR26" s="661"/>
      <c r="BS26" s="662" t="s">
        <v>127</v>
      </c>
      <c r="BT26" s="662"/>
      <c r="BU26" s="662"/>
      <c r="BV26" s="662"/>
      <c r="BW26" s="662"/>
      <c r="BX26" s="662"/>
      <c r="BY26" s="662"/>
      <c r="BZ26" s="662"/>
      <c r="CA26" s="662"/>
      <c r="CB26" s="707"/>
      <c r="CD26" s="632" t="s">
        <v>295</v>
      </c>
      <c r="CE26" s="633"/>
      <c r="CF26" s="633"/>
      <c r="CG26" s="633"/>
      <c r="CH26" s="633"/>
      <c r="CI26" s="633"/>
      <c r="CJ26" s="633"/>
      <c r="CK26" s="633"/>
      <c r="CL26" s="633"/>
      <c r="CM26" s="633"/>
      <c r="CN26" s="633"/>
      <c r="CO26" s="633"/>
      <c r="CP26" s="633"/>
      <c r="CQ26" s="634"/>
      <c r="CR26" s="635">
        <v>394853</v>
      </c>
      <c r="CS26" s="636"/>
      <c r="CT26" s="636"/>
      <c r="CU26" s="636"/>
      <c r="CV26" s="636"/>
      <c r="CW26" s="636"/>
      <c r="CX26" s="636"/>
      <c r="CY26" s="637"/>
      <c r="CZ26" s="638">
        <v>10.199999999999999</v>
      </c>
      <c r="DA26" s="647"/>
      <c r="DB26" s="647"/>
      <c r="DC26" s="648"/>
      <c r="DD26" s="641">
        <v>348329</v>
      </c>
      <c r="DE26" s="636"/>
      <c r="DF26" s="636"/>
      <c r="DG26" s="636"/>
      <c r="DH26" s="636"/>
      <c r="DI26" s="636"/>
      <c r="DJ26" s="636"/>
      <c r="DK26" s="637"/>
      <c r="DL26" s="641" t="s">
        <v>127</v>
      </c>
      <c r="DM26" s="636"/>
      <c r="DN26" s="636"/>
      <c r="DO26" s="636"/>
      <c r="DP26" s="636"/>
      <c r="DQ26" s="636"/>
      <c r="DR26" s="636"/>
      <c r="DS26" s="636"/>
      <c r="DT26" s="636"/>
      <c r="DU26" s="636"/>
      <c r="DV26" s="637"/>
      <c r="DW26" s="638" t="s">
        <v>127</v>
      </c>
      <c r="DX26" s="647"/>
      <c r="DY26" s="647"/>
      <c r="DZ26" s="647"/>
      <c r="EA26" s="647"/>
      <c r="EB26" s="647"/>
      <c r="EC26" s="674"/>
    </row>
    <row r="27" spans="2:133" ht="11.25" customHeight="1" x14ac:dyDescent="0.2">
      <c r="B27" s="632" t="s">
        <v>296</v>
      </c>
      <c r="C27" s="633"/>
      <c r="D27" s="633"/>
      <c r="E27" s="633"/>
      <c r="F27" s="633"/>
      <c r="G27" s="633"/>
      <c r="H27" s="633"/>
      <c r="I27" s="633"/>
      <c r="J27" s="633"/>
      <c r="K27" s="633"/>
      <c r="L27" s="633"/>
      <c r="M27" s="633"/>
      <c r="N27" s="633"/>
      <c r="O27" s="633"/>
      <c r="P27" s="633"/>
      <c r="Q27" s="634"/>
      <c r="R27" s="635">
        <v>2520496</v>
      </c>
      <c r="S27" s="636"/>
      <c r="T27" s="636"/>
      <c r="U27" s="636"/>
      <c r="V27" s="636"/>
      <c r="W27" s="636"/>
      <c r="X27" s="636"/>
      <c r="Y27" s="637"/>
      <c r="Z27" s="661">
        <v>61.5</v>
      </c>
      <c r="AA27" s="661"/>
      <c r="AB27" s="661"/>
      <c r="AC27" s="661"/>
      <c r="AD27" s="662">
        <v>2389768</v>
      </c>
      <c r="AE27" s="662"/>
      <c r="AF27" s="662"/>
      <c r="AG27" s="662"/>
      <c r="AH27" s="662"/>
      <c r="AI27" s="662"/>
      <c r="AJ27" s="662"/>
      <c r="AK27" s="662"/>
      <c r="AL27" s="638">
        <v>99.800003051757813</v>
      </c>
      <c r="AM27" s="639"/>
      <c r="AN27" s="639"/>
      <c r="AO27" s="663"/>
      <c r="AP27" s="632" t="s">
        <v>297</v>
      </c>
      <c r="AQ27" s="633"/>
      <c r="AR27" s="633"/>
      <c r="AS27" s="633"/>
      <c r="AT27" s="633"/>
      <c r="AU27" s="633"/>
      <c r="AV27" s="633"/>
      <c r="AW27" s="633"/>
      <c r="AX27" s="633"/>
      <c r="AY27" s="633"/>
      <c r="AZ27" s="633"/>
      <c r="BA27" s="633"/>
      <c r="BB27" s="633"/>
      <c r="BC27" s="633"/>
      <c r="BD27" s="633"/>
      <c r="BE27" s="633"/>
      <c r="BF27" s="634"/>
      <c r="BG27" s="635">
        <v>657173</v>
      </c>
      <c r="BH27" s="636"/>
      <c r="BI27" s="636"/>
      <c r="BJ27" s="636"/>
      <c r="BK27" s="636"/>
      <c r="BL27" s="636"/>
      <c r="BM27" s="636"/>
      <c r="BN27" s="637"/>
      <c r="BO27" s="661">
        <v>100</v>
      </c>
      <c r="BP27" s="661"/>
      <c r="BQ27" s="661"/>
      <c r="BR27" s="661"/>
      <c r="BS27" s="662" t="s">
        <v>127</v>
      </c>
      <c r="BT27" s="662"/>
      <c r="BU27" s="662"/>
      <c r="BV27" s="662"/>
      <c r="BW27" s="662"/>
      <c r="BX27" s="662"/>
      <c r="BY27" s="662"/>
      <c r="BZ27" s="662"/>
      <c r="CA27" s="662"/>
      <c r="CB27" s="707"/>
      <c r="CD27" s="632" t="s">
        <v>298</v>
      </c>
      <c r="CE27" s="633"/>
      <c r="CF27" s="633"/>
      <c r="CG27" s="633"/>
      <c r="CH27" s="633"/>
      <c r="CI27" s="633"/>
      <c r="CJ27" s="633"/>
      <c r="CK27" s="633"/>
      <c r="CL27" s="633"/>
      <c r="CM27" s="633"/>
      <c r="CN27" s="633"/>
      <c r="CO27" s="633"/>
      <c r="CP27" s="633"/>
      <c r="CQ27" s="634"/>
      <c r="CR27" s="635">
        <v>301534</v>
      </c>
      <c r="CS27" s="645"/>
      <c r="CT27" s="645"/>
      <c r="CU27" s="645"/>
      <c r="CV27" s="645"/>
      <c r="CW27" s="645"/>
      <c r="CX27" s="645"/>
      <c r="CY27" s="646"/>
      <c r="CZ27" s="638">
        <v>7.8</v>
      </c>
      <c r="DA27" s="647"/>
      <c r="DB27" s="647"/>
      <c r="DC27" s="648"/>
      <c r="DD27" s="641">
        <v>100022</v>
      </c>
      <c r="DE27" s="645"/>
      <c r="DF27" s="645"/>
      <c r="DG27" s="645"/>
      <c r="DH27" s="645"/>
      <c r="DI27" s="645"/>
      <c r="DJ27" s="645"/>
      <c r="DK27" s="646"/>
      <c r="DL27" s="641">
        <v>97970</v>
      </c>
      <c r="DM27" s="645"/>
      <c r="DN27" s="645"/>
      <c r="DO27" s="645"/>
      <c r="DP27" s="645"/>
      <c r="DQ27" s="645"/>
      <c r="DR27" s="645"/>
      <c r="DS27" s="645"/>
      <c r="DT27" s="645"/>
      <c r="DU27" s="645"/>
      <c r="DV27" s="646"/>
      <c r="DW27" s="638">
        <v>4</v>
      </c>
      <c r="DX27" s="647"/>
      <c r="DY27" s="647"/>
      <c r="DZ27" s="647"/>
      <c r="EA27" s="647"/>
      <c r="EB27" s="647"/>
      <c r="EC27" s="674"/>
    </row>
    <row r="28" spans="2:133" ht="11.25" customHeight="1" x14ac:dyDescent="0.2">
      <c r="B28" s="632" t="s">
        <v>299</v>
      </c>
      <c r="C28" s="633"/>
      <c r="D28" s="633"/>
      <c r="E28" s="633"/>
      <c r="F28" s="633"/>
      <c r="G28" s="633"/>
      <c r="H28" s="633"/>
      <c r="I28" s="633"/>
      <c r="J28" s="633"/>
      <c r="K28" s="633"/>
      <c r="L28" s="633"/>
      <c r="M28" s="633"/>
      <c r="N28" s="633"/>
      <c r="O28" s="633"/>
      <c r="P28" s="633"/>
      <c r="Q28" s="634"/>
      <c r="R28" s="635">
        <v>536</v>
      </c>
      <c r="S28" s="636"/>
      <c r="T28" s="636"/>
      <c r="U28" s="636"/>
      <c r="V28" s="636"/>
      <c r="W28" s="636"/>
      <c r="X28" s="636"/>
      <c r="Y28" s="637"/>
      <c r="Z28" s="661">
        <v>0</v>
      </c>
      <c r="AA28" s="661"/>
      <c r="AB28" s="661"/>
      <c r="AC28" s="661"/>
      <c r="AD28" s="662">
        <v>536</v>
      </c>
      <c r="AE28" s="662"/>
      <c r="AF28" s="662"/>
      <c r="AG28" s="662"/>
      <c r="AH28" s="662"/>
      <c r="AI28" s="662"/>
      <c r="AJ28" s="662"/>
      <c r="AK28" s="662"/>
      <c r="AL28" s="638">
        <v>0</v>
      </c>
      <c r="AM28" s="639"/>
      <c r="AN28" s="639"/>
      <c r="AO28" s="663"/>
      <c r="AP28" s="632"/>
      <c r="AQ28" s="633"/>
      <c r="AR28" s="633"/>
      <c r="AS28" s="633"/>
      <c r="AT28" s="633"/>
      <c r="AU28" s="633"/>
      <c r="AV28" s="633"/>
      <c r="AW28" s="633"/>
      <c r="AX28" s="633"/>
      <c r="AY28" s="633"/>
      <c r="AZ28" s="633"/>
      <c r="BA28" s="633"/>
      <c r="BB28" s="633"/>
      <c r="BC28" s="633"/>
      <c r="BD28" s="633"/>
      <c r="BE28" s="633"/>
      <c r="BF28" s="634"/>
      <c r="BG28" s="635"/>
      <c r="BH28" s="636"/>
      <c r="BI28" s="636"/>
      <c r="BJ28" s="636"/>
      <c r="BK28" s="636"/>
      <c r="BL28" s="636"/>
      <c r="BM28" s="636"/>
      <c r="BN28" s="637"/>
      <c r="BO28" s="661"/>
      <c r="BP28" s="661"/>
      <c r="BQ28" s="661"/>
      <c r="BR28" s="661"/>
      <c r="BS28" s="641"/>
      <c r="BT28" s="636"/>
      <c r="BU28" s="636"/>
      <c r="BV28" s="636"/>
      <c r="BW28" s="636"/>
      <c r="BX28" s="636"/>
      <c r="BY28" s="636"/>
      <c r="BZ28" s="636"/>
      <c r="CA28" s="636"/>
      <c r="CB28" s="673"/>
      <c r="CD28" s="632" t="s">
        <v>300</v>
      </c>
      <c r="CE28" s="633"/>
      <c r="CF28" s="633"/>
      <c r="CG28" s="633"/>
      <c r="CH28" s="633"/>
      <c r="CI28" s="633"/>
      <c r="CJ28" s="633"/>
      <c r="CK28" s="633"/>
      <c r="CL28" s="633"/>
      <c r="CM28" s="633"/>
      <c r="CN28" s="633"/>
      <c r="CO28" s="633"/>
      <c r="CP28" s="633"/>
      <c r="CQ28" s="634"/>
      <c r="CR28" s="635">
        <v>244516</v>
      </c>
      <c r="CS28" s="636"/>
      <c r="CT28" s="636"/>
      <c r="CU28" s="636"/>
      <c r="CV28" s="636"/>
      <c r="CW28" s="636"/>
      <c r="CX28" s="636"/>
      <c r="CY28" s="637"/>
      <c r="CZ28" s="638">
        <v>6.3</v>
      </c>
      <c r="DA28" s="647"/>
      <c r="DB28" s="647"/>
      <c r="DC28" s="648"/>
      <c r="DD28" s="641">
        <v>244516</v>
      </c>
      <c r="DE28" s="636"/>
      <c r="DF28" s="636"/>
      <c r="DG28" s="636"/>
      <c r="DH28" s="636"/>
      <c r="DI28" s="636"/>
      <c r="DJ28" s="636"/>
      <c r="DK28" s="637"/>
      <c r="DL28" s="641">
        <v>244516</v>
      </c>
      <c r="DM28" s="636"/>
      <c r="DN28" s="636"/>
      <c r="DO28" s="636"/>
      <c r="DP28" s="636"/>
      <c r="DQ28" s="636"/>
      <c r="DR28" s="636"/>
      <c r="DS28" s="636"/>
      <c r="DT28" s="636"/>
      <c r="DU28" s="636"/>
      <c r="DV28" s="637"/>
      <c r="DW28" s="638">
        <v>9.9</v>
      </c>
      <c r="DX28" s="647"/>
      <c r="DY28" s="647"/>
      <c r="DZ28" s="647"/>
      <c r="EA28" s="647"/>
      <c r="EB28" s="647"/>
      <c r="EC28" s="674"/>
    </row>
    <row r="29" spans="2:133" ht="11.25" customHeight="1" x14ac:dyDescent="0.2">
      <c r="B29" s="632" t="s">
        <v>301</v>
      </c>
      <c r="C29" s="633"/>
      <c r="D29" s="633"/>
      <c r="E29" s="633"/>
      <c r="F29" s="633"/>
      <c r="G29" s="633"/>
      <c r="H29" s="633"/>
      <c r="I29" s="633"/>
      <c r="J29" s="633"/>
      <c r="K29" s="633"/>
      <c r="L29" s="633"/>
      <c r="M29" s="633"/>
      <c r="N29" s="633"/>
      <c r="O29" s="633"/>
      <c r="P29" s="633"/>
      <c r="Q29" s="634"/>
      <c r="R29" s="635">
        <v>11045</v>
      </c>
      <c r="S29" s="636"/>
      <c r="T29" s="636"/>
      <c r="U29" s="636"/>
      <c r="V29" s="636"/>
      <c r="W29" s="636"/>
      <c r="X29" s="636"/>
      <c r="Y29" s="637"/>
      <c r="Z29" s="661">
        <v>0.3</v>
      </c>
      <c r="AA29" s="661"/>
      <c r="AB29" s="661"/>
      <c r="AC29" s="661"/>
      <c r="AD29" s="662">
        <v>4840</v>
      </c>
      <c r="AE29" s="662"/>
      <c r="AF29" s="662"/>
      <c r="AG29" s="662"/>
      <c r="AH29" s="662"/>
      <c r="AI29" s="662"/>
      <c r="AJ29" s="662"/>
      <c r="AK29" s="662"/>
      <c r="AL29" s="638">
        <v>0.2</v>
      </c>
      <c r="AM29" s="639"/>
      <c r="AN29" s="639"/>
      <c r="AO29" s="663"/>
      <c r="AP29" s="612"/>
      <c r="AQ29" s="613"/>
      <c r="AR29" s="613"/>
      <c r="AS29" s="613"/>
      <c r="AT29" s="613"/>
      <c r="AU29" s="613"/>
      <c r="AV29" s="613"/>
      <c r="AW29" s="613"/>
      <c r="AX29" s="613"/>
      <c r="AY29" s="613"/>
      <c r="AZ29" s="613"/>
      <c r="BA29" s="613"/>
      <c r="BB29" s="613"/>
      <c r="BC29" s="613"/>
      <c r="BD29" s="613"/>
      <c r="BE29" s="613"/>
      <c r="BF29" s="614"/>
      <c r="BG29" s="635"/>
      <c r="BH29" s="636"/>
      <c r="BI29" s="636"/>
      <c r="BJ29" s="636"/>
      <c r="BK29" s="636"/>
      <c r="BL29" s="636"/>
      <c r="BM29" s="636"/>
      <c r="BN29" s="637"/>
      <c r="BO29" s="661"/>
      <c r="BP29" s="661"/>
      <c r="BQ29" s="661"/>
      <c r="BR29" s="661"/>
      <c r="BS29" s="662"/>
      <c r="BT29" s="662"/>
      <c r="BU29" s="662"/>
      <c r="BV29" s="662"/>
      <c r="BW29" s="662"/>
      <c r="BX29" s="662"/>
      <c r="BY29" s="662"/>
      <c r="BZ29" s="662"/>
      <c r="CA29" s="662"/>
      <c r="CB29" s="707"/>
      <c r="CD29" s="655" t="s">
        <v>302</v>
      </c>
      <c r="CE29" s="656"/>
      <c r="CF29" s="632" t="s">
        <v>69</v>
      </c>
      <c r="CG29" s="633"/>
      <c r="CH29" s="633"/>
      <c r="CI29" s="633"/>
      <c r="CJ29" s="633"/>
      <c r="CK29" s="633"/>
      <c r="CL29" s="633"/>
      <c r="CM29" s="633"/>
      <c r="CN29" s="633"/>
      <c r="CO29" s="633"/>
      <c r="CP29" s="633"/>
      <c r="CQ29" s="634"/>
      <c r="CR29" s="635">
        <v>244463</v>
      </c>
      <c r="CS29" s="645"/>
      <c r="CT29" s="645"/>
      <c r="CU29" s="645"/>
      <c r="CV29" s="645"/>
      <c r="CW29" s="645"/>
      <c r="CX29" s="645"/>
      <c r="CY29" s="646"/>
      <c r="CZ29" s="638">
        <v>6.3</v>
      </c>
      <c r="DA29" s="647"/>
      <c r="DB29" s="647"/>
      <c r="DC29" s="648"/>
      <c r="DD29" s="641">
        <v>244463</v>
      </c>
      <c r="DE29" s="645"/>
      <c r="DF29" s="645"/>
      <c r="DG29" s="645"/>
      <c r="DH29" s="645"/>
      <c r="DI29" s="645"/>
      <c r="DJ29" s="645"/>
      <c r="DK29" s="646"/>
      <c r="DL29" s="641">
        <v>244463</v>
      </c>
      <c r="DM29" s="645"/>
      <c r="DN29" s="645"/>
      <c r="DO29" s="645"/>
      <c r="DP29" s="645"/>
      <c r="DQ29" s="645"/>
      <c r="DR29" s="645"/>
      <c r="DS29" s="645"/>
      <c r="DT29" s="645"/>
      <c r="DU29" s="645"/>
      <c r="DV29" s="646"/>
      <c r="DW29" s="638">
        <v>9.9</v>
      </c>
      <c r="DX29" s="647"/>
      <c r="DY29" s="647"/>
      <c r="DZ29" s="647"/>
      <c r="EA29" s="647"/>
      <c r="EB29" s="647"/>
      <c r="EC29" s="674"/>
    </row>
    <row r="30" spans="2:133" ht="11.25" customHeight="1" x14ac:dyDescent="0.2">
      <c r="B30" s="632" t="s">
        <v>303</v>
      </c>
      <c r="C30" s="633"/>
      <c r="D30" s="633"/>
      <c r="E30" s="633"/>
      <c r="F30" s="633"/>
      <c r="G30" s="633"/>
      <c r="H30" s="633"/>
      <c r="I30" s="633"/>
      <c r="J30" s="633"/>
      <c r="K30" s="633"/>
      <c r="L30" s="633"/>
      <c r="M30" s="633"/>
      <c r="N30" s="633"/>
      <c r="O30" s="633"/>
      <c r="P30" s="633"/>
      <c r="Q30" s="634"/>
      <c r="R30" s="635">
        <v>47013</v>
      </c>
      <c r="S30" s="636"/>
      <c r="T30" s="636"/>
      <c r="U30" s="636"/>
      <c r="V30" s="636"/>
      <c r="W30" s="636"/>
      <c r="X30" s="636"/>
      <c r="Y30" s="637"/>
      <c r="Z30" s="661">
        <v>1.1000000000000001</v>
      </c>
      <c r="AA30" s="661"/>
      <c r="AB30" s="661"/>
      <c r="AC30" s="661"/>
      <c r="AD30" s="662" t="s">
        <v>127</v>
      </c>
      <c r="AE30" s="662"/>
      <c r="AF30" s="662"/>
      <c r="AG30" s="662"/>
      <c r="AH30" s="662"/>
      <c r="AI30" s="662"/>
      <c r="AJ30" s="662"/>
      <c r="AK30" s="662"/>
      <c r="AL30" s="638" t="s">
        <v>127</v>
      </c>
      <c r="AM30" s="639"/>
      <c r="AN30" s="639"/>
      <c r="AO30" s="663"/>
      <c r="AP30" s="688" t="s">
        <v>221</v>
      </c>
      <c r="AQ30" s="689"/>
      <c r="AR30" s="689"/>
      <c r="AS30" s="689"/>
      <c r="AT30" s="689"/>
      <c r="AU30" s="689"/>
      <c r="AV30" s="689"/>
      <c r="AW30" s="689"/>
      <c r="AX30" s="689"/>
      <c r="AY30" s="689"/>
      <c r="AZ30" s="689"/>
      <c r="BA30" s="689"/>
      <c r="BB30" s="689"/>
      <c r="BC30" s="689"/>
      <c r="BD30" s="689"/>
      <c r="BE30" s="689"/>
      <c r="BF30" s="690"/>
      <c r="BG30" s="688" t="s">
        <v>304</v>
      </c>
      <c r="BH30" s="705"/>
      <c r="BI30" s="705"/>
      <c r="BJ30" s="705"/>
      <c r="BK30" s="705"/>
      <c r="BL30" s="705"/>
      <c r="BM30" s="705"/>
      <c r="BN30" s="705"/>
      <c r="BO30" s="705"/>
      <c r="BP30" s="705"/>
      <c r="BQ30" s="706"/>
      <c r="BR30" s="688" t="s">
        <v>305</v>
      </c>
      <c r="BS30" s="705"/>
      <c r="BT30" s="705"/>
      <c r="BU30" s="705"/>
      <c r="BV30" s="705"/>
      <c r="BW30" s="705"/>
      <c r="BX30" s="705"/>
      <c r="BY30" s="705"/>
      <c r="BZ30" s="705"/>
      <c r="CA30" s="705"/>
      <c r="CB30" s="706"/>
      <c r="CD30" s="657"/>
      <c r="CE30" s="658"/>
      <c r="CF30" s="632" t="s">
        <v>306</v>
      </c>
      <c r="CG30" s="633"/>
      <c r="CH30" s="633"/>
      <c r="CI30" s="633"/>
      <c r="CJ30" s="633"/>
      <c r="CK30" s="633"/>
      <c r="CL30" s="633"/>
      <c r="CM30" s="633"/>
      <c r="CN30" s="633"/>
      <c r="CO30" s="633"/>
      <c r="CP30" s="633"/>
      <c r="CQ30" s="634"/>
      <c r="CR30" s="635">
        <v>234009</v>
      </c>
      <c r="CS30" s="636"/>
      <c r="CT30" s="636"/>
      <c r="CU30" s="636"/>
      <c r="CV30" s="636"/>
      <c r="CW30" s="636"/>
      <c r="CX30" s="636"/>
      <c r="CY30" s="637"/>
      <c r="CZ30" s="638">
        <v>6</v>
      </c>
      <c r="DA30" s="647"/>
      <c r="DB30" s="647"/>
      <c r="DC30" s="648"/>
      <c r="DD30" s="641">
        <v>234009</v>
      </c>
      <c r="DE30" s="636"/>
      <c r="DF30" s="636"/>
      <c r="DG30" s="636"/>
      <c r="DH30" s="636"/>
      <c r="DI30" s="636"/>
      <c r="DJ30" s="636"/>
      <c r="DK30" s="637"/>
      <c r="DL30" s="641">
        <v>234009</v>
      </c>
      <c r="DM30" s="636"/>
      <c r="DN30" s="636"/>
      <c r="DO30" s="636"/>
      <c r="DP30" s="636"/>
      <c r="DQ30" s="636"/>
      <c r="DR30" s="636"/>
      <c r="DS30" s="636"/>
      <c r="DT30" s="636"/>
      <c r="DU30" s="636"/>
      <c r="DV30" s="637"/>
      <c r="DW30" s="638">
        <v>9.5</v>
      </c>
      <c r="DX30" s="647"/>
      <c r="DY30" s="647"/>
      <c r="DZ30" s="647"/>
      <c r="EA30" s="647"/>
      <c r="EB30" s="647"/>
      <c r="EC30" s="674"/>
    </row>
    <row r="31" spans="2:133" ht="11.25" customHeight="1" x14ac:dyDescent="0.2">
      <c r="B31" s="632" t="s">
        <v>307</v>
      </c>
      <c r="C31" s="633"/>
      <c r="D31" s="633"/>
      <c r="E31" s="633"/>
      <c r="F31" s="633"/>
      <c r="G31" s="633"/>
      <c r="H31" s="633"/>
      <c r="I31" s="633"/>
      <c r="J31" s="633"/>
      <c r="K31" s="633"/>
      <c r="L31" s="633"/>
      <c r="M31" s="633"/>
      <c r="N31" s="633"/>
      <c r="O31" s="633"/>
      <c r="P31" s="633"/>
      <c r="Q31" s="634"/>
      <c r="R31" s="635">
        <v>2769</v>
      </c>
      <c r="S31" s="636"/>
      <c r="T31" s="636"/>
      <c r="U31" s="636"/>
      <c r="V31" s="636"/>
      <c r="W31" s="636"/>
      <c r="X31" s="636"/>
      <c r="Y31" s="637"/>
      <c r="Z31" s="661">
        <v>0.1</v>
      </c>
      <c r="AA31" s="661"/>
      <c r="AB31" s="661"/>
      <c r="AC31" s="661"/>
      <c r="AD31" s="662" t="s">
        <v>127</v>
      </c>
      <c r="AE31" s="662"/>
      <c r="AF31" s="662"/>
      <c r="AG31" s="662"/>
      <c r="AH31" s="662"/>
      <c r="AI31" s="662"/>
      <c r="AJ31" s="662"/>
      <c r="AK31" s="662"/>
      <c r="AL31" s="638" t="s">
        <v>127</v>
      </c>
      <c r="AM31" s="639"/>
      <c r="AN31" s="639"/>
      <c r="AO31" s="663"/>
      <c r="AP31" s="700" t="s">
        <v>308</v>
      </c>
      <c r="AQ31" s="701"/>
      <c r="AR31" s="701"/>
      <c r="AS31" s="701"/>
      <c r="AT31" s="702" t="s">
        <v>309</v>
      </c>
      <c r="AU31" s="209"/>
      <c r="AV31" s="209"/>
      <c r="AW31" s="209"/>
      <c r="AX31" s="685" t="s">
        <v>187</v>
      </c>
      <c r="AY31" s="686"/>
      <c r="AZ31" s="686"/>
      <c r="BA31" s="686"/>
      <c r="BB31" s="686"/>
      <c r="BC31" s="686"/>
      <c r="BD31" s="686"/>
      <c r="BE31" s="686"/>
      <c r="BF31" s="687"/>
      <c r="BG31" s="696">
        <v>99.1</v>
      </c>
      <c r="BH31" s="697"/>
      <c r="BI31" s="697"/>
      <c r="BJ31" s="697"/>
      <c r="BK31" s="697"/>
      <c r="BL31" s="697"/>
      <c r="BM31" s="698">
        <v>97.1</v>
      </c>
      <c r="BN31" s="697"/>
      <c r="BO31" s="697"/>
      <c r="BP31" s="697"/>
      <c r="BQ31" s="699"/>
      <c r="BR31" s="696">
        <v>99</v>
      </c>
      <c r="BS31" s="697"/>
      <c r="BT31" s="697"/>
      <c r="BU31" s="697"/>
      <c r="BV31" s="697"/>
      <c r="BW31" s="697"/>
      <c r="BX31" s="698">
        <v>96.8</v>
      </c>
      <c r="BY31" s="697"/>
      <c r="BZ31" s="697"/>
      <c r="CA31" s="697"/>
      <c r="CB31" s="699"/>
      <c r="CD31" s="657"/>
      <c r="CE31" s="658"/>
      <c r="CF31" s="632" t="s">
        <v>310</v>
      </c>
      <c r="CG31" s="633"/>
      <c r="CH31" s="633"/>
      <c r="CI31" s="633"/>
      <c r="CJ31" s="633"/>
      <c r="CK31" s="633"/>
      <c r="CL31" s="633"/>
      <c r="CM31" s="633"/>
      <c r="CN31" s="633"/>
      <c r="CO31" s="633"/>
      <c r="CP31" s="633"/>
      <c r="CQ31" s="634"/>
      <c r="CR31" s="635">
        <v>10454</v>
      </c>
      <c r="CS31" s="645"/>
      <c r="CT31" s="645"/>
      <c r="CU31" s="645"/>
      <c r="CV31" s="645"/>
      <c r="CW31" s="645"/>
      <c r="CX31" s="645"/>
      <c r="CY31" s="646"/>
      <c r="CZ31" s="638">
        <v>0.3</v>
      </c>
      <c r="DA31" s="647"/>
      <c r="DB31" s="647"/>
      <c r="DC31" s="648"/>
      <c r="DD31" s="641">
        <v>10454</v>
      </c>
      <c r="DE31" s="645"/>
      <c r="DF31" s="645"/>
      <c r="DG31" s="645"/>
      <c r="DH31" s="645"/>
      <c r="DI31" s="645"/>
      <c r="DJ31" s="645"/>
      <c r="DK31" s="646"/>
      <c r="DL31" s="641">
        <v>10454</v>
      </c>
      <c r="DM31" s="645"/>
      <c r="DN31" s="645"/>
      <c r="DO31" s="645"/>
      <c r="DP31" s="645"/>
      <c r="DQ31" s="645"/>
      <c r="DR31" s="645"/>
      <c r="DS31" s="645"/>
      <c r="DT31" s="645"/>
      <c r="DU31" s="645"/>
      <c r="DV31" s="646"/>
      <c r="DW31" s="638">
        <v>0.4</v>
      </c>
      <c r="DX31" s="647"/>
      <c r="DY31" s="647"/>
      <c r="DZ31" s="647"/>
      <c r="EA31" s="647"/>
      <c r="EB31" s="647"/>
      <c r="EC31" s="674"/>
    </row>
    <row r="32" spans="2:133" ht="11.25" customHeight="1" x14ac:dyDescent="0.2">
      <c r="B32" s="632" t="s">
        <v>311</v>
      </c>
      <c r="C32" s="633"/>
      <c r="D32" s="633"/>
      <c r="E32" s="633"/>
      <c r="F32" s="633"/>
      <c r="G32" s="633"/>
      <c r="H32" s="633"/>
      <c r="I32" s="633"/>
      <c r="J32" s="633"/>
      <c r="K32" s="633"/>
      <c r="L32" s="633"/>
      <c r="M32" s="633"/>
      <c r="N32" s="633"/>
      <c r="O32" s="633"/>
      <c r="P32" s="633"/>
      <c r="Q32" s="634"/>
      <c r="R32" s="635">
        <v>581000</v>
      </c>
      <c r="S32" s="636"/>
      <c r="T32" s="636"/>
      <c r="U32" s="636"/>
      <c r="V32" s="636"/>
      <c r="W32" s="636"/>
      <c r="X32" s="636"/>
      <c r="Y32" s="637"/>
      <c r="Z32" s="661">
        <v>14.2</v>
      </c>
      <c r="AA32" s="661"/>
      <c r="AB32" s="661"/>
      <c r="AC32" s="661"/>
      <c r="AD32" s="662" t="s">
        <v>127</v>
      </c>
      <c r="AE32" s="662"/>
      <c r="AF32" s="662"/>
      <c r="AG32" s="662"/>
      <c r="AH32" s="662"/>
      <c r="AI32" s="662"/>
      <c r="AJ32" s="662"/>
      <c r="AK32" s="662"/>
      <c r="AL32" s="638" t="s">
        <v>127</v>
      </c>
      <c r="AM32" s="639"/>
      <c r="AN32" s="639"/>
      <c r="AO32" s="663"/>
      <c r="AP32" s="675"/>
      <c r="AQ32" s="676"/>
      <c r="AR32" s="676"/>
      <c r="AS32" s="676"/>
      <c r="AT32" s="703"/>
      <c r="AU32" s="205" t="s">
        <v>312</v>
      </c>
      <c r="AX32" s="632" t="s">
        <v>313</v>
      </c>
      <c r="AY32" s="633"/>
      <c r="AZ32" s="633"/>
      <c r="BA32" s="633"/>
      <c r="BB32" s="633"/>
      <c r="BC32" s="633"/>
      <c r="BD32" s="633"/>
      <c r="BE32" s="633"/>
      <c r="BF32" s="634"/>
      <c r="BG32" s="695">
        <v>99</v>
      </c>
      <c r="BH32" s="645"/>
      <c r="BI32" s="645"/>
      <c r="BJ32" s="645"/>
      <c r="BK32" s="645"/>
      <c r="BL32" s="645"/>
      <c r="BM32" s="639">
        <v>97.5</v>
      </c>
      <c r="BN32" s="645"/>
      <c r="BO32" s="645"/>
      <c r="BP32" s="645"/>
      <c r="BQ32" s="672"/>
      <c r="BR32" s="695">
        <v>99</v>
      </c>
      <c r="BS32" s="645"/>
      <c r="BT32" s="645"/>
      <c r="BU32" s="645"/>
      <c r="BV32" s="645"/>
      <c r="BW32" s="645"/>
      <c r="BX32" s="639">
        <v>97.2</v>
      </c>
      <c r="BY32" s="645"/>
      <c r="BZ32" s="645"/>
      <c r="CA32" s="645"/>
      <c r="CB32" s="672"/>
      <c r="CD32" s="659"/>
      <c r="CE32" s="660"/>
      <c r="CF32" s="632" t="s">
        <v>314</v>
      </c>
      <c r="CG32" s="633"/>
      <c r="CH32" s="633"/>
      <c r="CI32" s="633"/>
      <c r="CJ32" s="633"/>
      <c r="CK32" s="633"/>
      <c r="CL32" s="633"/>
      <c r="CM32" s="633"/>
      <c r="CN32" s="633"/>
      <c r="CO32" s="633"/>
      <c r="CP32" s="633"/>
      <c r="CQ32" s="634"/>
      <c r="CR32" s="635">
        <v>53</v>
      </c>
      <c r="CS32" s="636"/>
      <c r="CT32" s="636"/>
      <c r="CU32" s="636"/>
      <c r="CV32" s="636"/>
      <c r="CW32" s="636"/>
      <c r="CX32" s="636"/>
      <c r="CY32" s="637"/>
      <c r="CZ32" s="638">
        <v>0</v>
      </c>
      <c r="DA32" s="647"/>
      <c r="DB32" s="647"/>
      <c r="DC32" s="648"/>
      <c r="DD32" s="641">
        <v>53</v>
      </c>
      <c r="DE32" s="636"/>
      <c r="DF32" s="636"/>
      <c r="DG32" s="636"/>
      <c r="DH32" s="636"/>
      <c r="DI32" s="636"/>
      <c r="DJ32" s="636"/>
      <c r="DK32" s="637"/>
      <c r="DL32" s="641">
        <v>53</v>
      </c>
      <c r="DM32" s="636"/>
      <c r="DN32" s="636"/>
      <c r="DO32" s="636"/>
      <c r="DP32" s="636"/>
      <c r="DQ32" s="636"/>
      <c r="DR32" s="636"/>
      <c r="DS32" s="636"/>
      <c r="DT32" s="636"/>
      <c r="DU32" s="636"/>
      <c r="DV32" s="637"/>
      <c r="DW32" s="638">
        <v>0</v>
      </c>
      <c r="DX32" s="647"/>
      <c r="DY32" s="647"/>
      <c r="DZ32" s="647"/>
      <c r="EA32" s="647"/>
      <c r="EB32" s="647"/>
      <c r="EC32" s="674"/>
    </row>
    <row r="33" spans="2:133" ht="11.25" customHeight="1" x14ac:dyDescent="0.2">
      <c r="B33" s="692" t="s">
        <v>315</v>
      </c>
      <c r="C33" s="693"/>
      <c r="D33" s="693"/>
      <c r="E33" s="693"/>
      <c r="F33" s="693"/>
      <c r="G33" s="693"/>
      <c r="H33" s="693"/>
      <c r="I33" s="693"/>
      <c r="J33" s="693"/>
      <c r="K33" s="693"/>
      <c r="L33" s="693"/>
      <c r="M33" s="693"/>
      <c r="N33" s="693"/>
      <c r="O33" s="693"/>
      <c r="P33" s="693"/>
      <c r="Q33" s="694"/>
      <c r="R33" s="635" t="s">
        <v>127</v>
      </c>
      <c r="S33" s="636"/>
      <c r="T33" s="636"/>
      <c r="U33" s="636"/>
      <c r="V33" s="636"/>
      <c r="W33" s="636"/>
      <c r="X33" s="636"/>
      <c r="Y33" s="637"/>
      <c r="Z33" s="661" t="s">
        <v>127</v>
      </c>
      <c r="AA33" s="661"/>
      <c r="AB33" s="661"/>
      <c r="AC33" s="661"/>
      <c r="AD33" s="662" t="s">
        <v>127</v>
      </c>
      <c r="AE33" s="662"/>
      <c r="AF33" s="662"/>
      <c r="AG33" s="662"/>
      <c r="AH33" s="662"/>
      <c r="AI33" s="662"/>
      <c r="AJ33" s="662"/>
      <c r="AK33" s="662"/>
      <c r="AL33" s="638" t="s">
        <v>127</v>
      </c>
      <c r="AM33" s="639"/>
      <c r="AN33" s="639"/>
      <c r="AO33" s="663"/>
      <c r="AP33" s="677"/>
      <c r="AQ33" s="678"/>
      <c r="AR33" s="678"/>
      <c r="AS33" s="678"/>
      <c r="AT33" s="704"/>
      <c r="AU33" s="210"/>
      <c r="AV33" s="210"/>
      <c r="AW33" s="210"/>
      <c r="AX33" s="612" t="s">
        <v>316</v>
      </c>
      <c r="AY33" s="613"/>
      <c r="AZ33" s="613"/>
      <c r="BA33" s="613"/>
      <c r="BB33" s="613"/>
      <c r="BC33" s="613"/>
      <c r="BD33" s="613"/>
      <c r="BE33" s="613"/>
      <c r="BF33" s="614"/>
      <c r="BG33" s="691">
        <v>98.9</v>
      </c>
      <c r="BH33" s="616"/>
      <c r="BI33" s="616"/>
      <c r="BJ33" s="616"/>
      <c r="BK33" s="616"/>
      <c r="BL33" s="616"/>
      <c r="BM33" s="653">
        <v>96.2</v>
      </c>
      <c r="BN33" s="616"/>
      <c r="BO33" s="616"/>
      <c r="BP33" s="616"/>
      <c r="BQ33" s="664"/>
      <c r="BR33" s="691">
        <v>98.9</v>
      </c>
      <c r="BS33" s="616"/>
      <c r="BT33" s="616"/>
      <c r="BU33" s="616"/>
      <c r="BV33" s="616"/>
      <c r="BW33" s="616"/>
      <c r="BX33" s="653">
        <v>95.9</v>
      </c>
      <c r="BY33" s="616"/>
      <c r="BZ33" s="616"/>
      <c r="CA33" s="616"/>
      <c r="CB33" s="664"/>
      <c r="CD33" s="632" t="s">
        <v>317</v>
      </c>
      <c r="CE33" s="633"/>
      <c r="CF33" s="633"/>
      <c r="CG33" s="633"/>
      <c r="CH33" s="633"/>
      <c r="CI33" s="633"/>
      <c r="CJ33" s="633"/>
      <c r="CK33" s="633"/>
      <c r="CL33" s="633"/>
      <c r="CM33" s="633"/>
      <c r="CN33" s="633"/>
      <c r="CO33" s="633"/>
      <c r="CP33" s="633"/>
      <c r="CQ33" s="634"/>
      <c r="CR33" s="635">
        <v>2217455</v>
      </c>
      <c r="CS33" s="645"/>
      <c r="CT33" s="645"/>
      <c r="CU33" s="645"/>
      <c r="CV33" s="645"/>
      <c r="CW33" s="645"/>
      <c r="CX33" s="645"/>
      <c r="CY33" s="646"/>
      <c r="CZ33" s="638">
        <v>57.2</v>
      </c>
      <c r="DA33" s="647"/>
      <c r="DB33" s="647"/>
      <c r="DC33" s="648"/>
      <c r="DD33" s="641">
        <v>1830582</v>
      </c>
      <c r="DE33" s="645"/>
      <c r="DF33" s="645"/>
      <c r="DG33" s="645"/>
      <c r="DH33" s="645"/>
      <c r="DI33" s="645"/>
      <c r="DJ33" s="645"/>
      <c r="DK33" s="646"/>
      <c r="DL33" s="641">
        <v>959866</v>
      </c>
      <c r="DM33" s="645"/>
      <c r="DN33" s="645"/>
      <c r="DO33" s="645"/>
      <c r="DP33" s="645"/>
      <c r="DQ33" s="645"/>
      <c r="DR33" s="645"/>
      <c r="DS33" s="645"/>
      <c r="DT33" s="645"/>
      <c r="DU33" s="645"/>
      <c r="DV33" s="646"/>
      <c r="DW33" s="638">
        <v>38.799999999999997</v>
      </c>
      <c r="DX33" s="647"/>
      <c r="DY33" s="647"/>
      <c r="DZ33" s="647"/>
      <c r="EA33" s="647"/>
      <c r="EB33" s="647"/>
      <c r="EC33" s="674"/>
    </row>
    <row r="34" spans="2:133" ht="11.25" customHeight="1" x14ac:dyDescent="0.2">
      <c r="B34" s="632" t="s">
        <v>318</v>
      </c>
      <c r="C34" s="633"/>
      <c r="D34" s="633"/>
      <c r="E34" s="633"/>
      <c r="F34" s="633"/>
      <c r="G34" s="633"/>
      <c r="H34" s="633"/>
      <c r="I34" s="633"/>
      <c r="J34" s="633"/>
      <c r="K34" s="633"/>
      <c r="L34" s="633"/>
      <c r="M34" s="633"/>
      <c r="N34" s="633"/>
      <c r="O34" s="633"/>
      <c r="P34" s="633"/>
      <c r="Q34" s="634"/>
      <c r="R34" s="635">
        <v>215842</v>
      </c>
      <c r="S34" s="636"/>
      <c r="T34" s="636"/>
      <c r="U34" s="636"/>
      <c r="V34" s="636"/>
      <c r="W34" s="636"/>
      <c r="X34" s="636"/>
      <c r="Y34" s="637"/>
      <c r="Z34" s="661">
        <v>5.3</v>
      </c>
      <c r="AA34" s="661"/>
      <c r="AB34" s="661"/>
      <c r="AC34" s="661"/>
      <c r="AD34" s="662" t="s">
        <v>127</v>
      </c>
      <c r="AE34" s="662"/>
      <c r="AF34" s="662"/>
      <c r="AG34" s="662"/>
      <c r="AH34" s="662"/>
      <c r="AI34" s="662"/>
      <c r="AJ34" s="662"/>
      <c r="AK34" s="662"/>
      <c r="AL34" s="638" t="s">
        <v>127</v>
      </c>
      <c r="AM34" s="639"/>
      <c r="AN34" s="639"/>
      <c r="AO34" s="663"/>
      <c r="AP34" s="211"/>
      <c r="AQ34" s="212"/>
      <c r="AS34" s="209"/>
      <c r="AT34" s="209"/>
      <c r="AU34" s="209"/>
      <c r="AV34" s="209"/>
      <c r="AW34" s="209"/>
      <c r="AX34" s="209"/>
      <c r="AY34" s="209"/>
      <c r="AZ34" s="209"/>
      <c r="BA34" s="209"/>
      <c r="BB34" s="209"/>
      <c r="BC34" s="209"/>
      <c r="BD34" s="209"/>
      <c r="BE34" s="209"/>
      <c r="BF34" s="209"/>
      <c r="BG34" s="212"/>
      <c r="BH34" s="212"/>
      <c r="BI34" s="212"/>
      <c r="BJ34" s="212"/>
      <c r="BK34" s="212"/>
      <c r="BL34" s="212"/>
      <c r="BM34" s="212"/>
      <c r="BN34" s="212"/>
      <c r="BO34" s="212"/>
      <c r="BP34" s="212"/>
      <c r="BQ34" s="212"/>
      <c r="BR34" s="212"/>
      <c r="BS34" s="212"/>
      <c r="BT34" s="212"/>
      <c r="BU34" s="212"/>
      <c r="BV34" s="212"/>
      <c r="BW34" s="212"/>
      <c r="BX34" s="212"/>
      <c r="BY34" s="212"/>
      <c r="BZ34" s="212"/>
      <c r="CA34" s="212"/>
      <c r="CB34" s="212"/>
      <c r="CD34" s="632" t="s">
        <v>319</v>
      </c>
      <c r="CE34" s="633"/>
      <c r="CF34" s="633"/>
      <c r="CG34" s="633"/>
      <c r="CH34" s="633"/>
      <c r="CI34" s="633"/>
      <c r="CJ34" s="633"/>
      <c r="CK34" s="633"/>
      <c r="CL34" s="633"/>
      <c r="CM34" s="633"/>
      <c r="CN34" s="633"/>
      <c r="CO34" s="633"/>
      <c r="CP34" s="633"/>
      <c r="CQ34" s="634"/>
      <c r="CR34" s="635">
        <v>585959</v>
      </c>
      <c r="CS34" s="636"/>
      <c r="CT34" s="636"/>
      <c r="CU34" s="636"/>
      <c r="CV34" s="636"/>
      <c r="CW34" s="636"/>
      <c r="CX34" s="636"/>
      <c r="CY34" s="637"/>
      <c r="CZ34" s="638">
        <v>15.1</v>
      </c>
      <c r="DA34" s="647"/>
      <c r="DB34" s="647"/>
      <c r="DC34" s="648"/>
      <c r="DD34" s="641">
        <v>450293</v>
      </c>
      <c r="DE34" s="636"/>
      <c r="DF34" s="636"/>
      <c r="DG34" s="636"/>
      <c r="DH34" s="636"/>
      <c r="DI34" s="636"/>
      <c r="DJ34" s="636"/>
      <c r="DK34" s="637"/>
      <c r="DL34" s="641">
        <v>379807</v>
      </c>
      <c r="DM34" s="636"/>
      <c r="DN34" s="636"/>
      <c r="DO34" s="636"/>
      <c r="DP34" s="636"/>
      <c r="DQ34" s="636"/>
      <c r="DR34" s="636"/>
      <c r="DS34" s="636"/>
      <c r="DT34" s="636"/>
      <c r="DU34" s="636"/>
      <c r="DV34" s="637"/>
      <c r="DW34" s="638">
        <v>15.3</v>
      </c>
      <c r="DX34" s="647"/>
      <c r="DY34" s="647"/>
      <c r="DZ34" s="647"/>
      <c r="EA34" s="647"/>
      <c r="EB34" s="647"/>
      <c r="EC34" s="674"/>
    </row>
    <row r="35" spans="2:133" ht="11.25" customHeight="1" x14ac:dyDescent="0.2">
      <c r="B35" s="632" t="s">
        <v>320</v>
      </c>
      <c r="C35" s="633"/>
      <c r="D35" s="633"/>
      <c r="E35" s="633"/>
      <c r="F35" s="633"/>
      <c r="G35" s="633"/>
      <c r="H35" s="633"/>
      <c r="I35" s="633"/>
      <c r="J35" s="633"/>
      <c r="K35" s="633"/>
      <c r="L35" s="633"/>
      <c r="M35" s="633"/>
      <c r="N35" s="633"/>
      <c r="O35" s="633"/>
      <c r="P35" s="633"/>
      <c r="Q35" s="634"/>
      <c r="R35" s="635">
        <v>1285</v>
      </c>
      <c r="S35" s="636"/>
      <c r="T35" s="636"/>
      <c r="U35" s="636"/>
      <c r="V35" s="636"/>
      <c r="W35" s="636"/>
      <c r="X35" s="636"/>
      <c r="Y35" s="637"/>
      <c r="Z35" s="661">
        <v>0</v>
      </c>
      <c r="AA35" s="661"/>
      <c r="AB35" s="661"/>
      <c r="AC35" s="661"/>
      <c r="AD35" s="662" t="s">
        <v>127</v>
      </c>
      <c r="AE35" s="662"/>
      <c r="AF35" s="662"/>
      <c r="AG35" s="662"/>
      <c r="AH35" s="662"/>
      <c r="AI35" s="662"/>
      <c r="AJ35" s="662"/>
      <c r="AK35" s="662"/>
      <c r="AL35" s="638" t="s">
        <v>127</v>
      </c>
      <c r="AM35" s="639"/>
      <c r="AN35" s="639"/>
      <c r="AO35" s="663"/>
      <c r="AP35" s="213"/>
      <c r="AQ35" s="688" t="s">
        <v>321</v>
      </c>
      <c r="AR35" s="689"/>
      <c r="AS35" s="689"/>
      <c r="AT35" s="689"/>
      <c r="AU35" s="689"/>
      <c r="AV35" s="689"/>
      <c r="AW35" s="689"/>
      <c r="AX35" s="689"/>
      <c r="AY35" s="689"/>
      <c r="AZ35" s="689"/>
      <c r="BA35" s="689"/>
      <c r="BB35" s="689"/>
      <c r="BC35" s="689"/>
      <c r="BD35" s="689"/>
      <c r="BE35" s="689"/>
      <c r="BF35" s="690"/>
      <c r="BG35" s="688" t="s">
        <v>322</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32" t="s">
        <v>323</v>
      </c>
      <c r="CE35" s="633"/>
      <c r="CF35" s="633"/>
      <c r="CG35" s="633"/>
      <c r="CH35" s="633"/>
      <c r="CI35" s="633"/>
      <c r="CJ35" s="633"/>
      <c r="CK35" s="633"/>
      <c r="CL35" s="633"/>
      <c r="CM35" s="633"/>
      <c r="CN35" s="633"/>
      <c r="CO35" s="633"/>
      <c r="CP35" s="633"/>
      <c r="CQ35" s="634"/>
      <c r="CR35" s="635">
        <v>37435</v>
      </c>
      <c r="CS35" s="645"/>
      <c r="CT35" s="645"/>
      <c r="CU35" s="645"/>
      <c r="CV35" s="645"/>
      <c r="CW35" s="645"/>
      <c r="CX35" s="645"/>
      <c r="CY35" s="646"/>
      <c r="CZ35" s="638">
        <v>1</v>
      </c>
      <c r="DA35" s="647"/>
      <c r="DB35" s="647"/>
      <c r="DC35" s="648"/>
      <c r="DD35" s="641">
        <v>34235</v>
      </c>
      <c r="DE35" s="645"/>
      <c r="DF35" s="645"/>
      <c r="DG35" s="645"/>
      <c r="DH35" s="645"/>
      <c r="DI35" s="645"/>
      <c r="DJ35" s="645"/>
      <c r="DK35" s="646"/>
      <c r="DL35" s="641">
        <v>34235</v>
      </c>
      <c r="DM35" s="645"/>
      <c r="DN35" s="645"/>
      <c r="DO35" s="645"/>
      <c r="DP35" s="645"/>
      <c r="DQ35" s="645"/>
      <c r="DR35" s="645"/>
      <c r="DS35" s="645"/>
      <c r="DT35" s="645"/>
      <c r="DU35" s="645"/>
      <c r="DV35" s="646"/>
      <c r="DW35" s="638">
        <v>1.4</v>
      </c>
      <c r="DX35" s="647"/>
      <c r="DY35" s="647"/>
      <c r="DZ35" s="647"/>
      <c r="EA35" s="647"/>
      <c r="EB35" s="647"/>
      <c r="EC35" s="674"/>
    </row>
    <row r="36" spans="2:133" ht="11.25" customHeight="1" x14ac:dyDescent="0.2">
      <c r="B36" s="632" t="s">
        <v>324</v>
      </c>
      <c r="C36" s="633"/>
      <c r="D36" s="633"/>
      <c r="E36" s="633"/>
      <c r="F36" s="633"/>
      <c r="G36" s="633"/>
      <c r="H36" s="633"/>
      <c r="I36" s="633"/>
      <c r="J36" s="633"/>
      <c r="K36" s="633"/>
      <c r="L36" s="633"/>
      <c r="M36" s="633"/>
      <c r="N36" s="633"/>
      <c r="O36" s="633"/>
      <c r="P36" s="633"/>
      <c r="Q36" s="634"/>
      <c r="R36" s="635">
        <v>5258</v>
      </c>
      <c r="S36" s="636"/>
      <c r="T36" s="636"/>
      <c r="U36" s="636"/>
      <c r="V36" s="636"/>
      <c r="W36" s="636"/>
      <c r="X36" s="636"/>
      <c r="Y36" s="637"/>
      <c r="Z36" s="661">
        <v>0.1</v>
      </c>
      <c r="AA36" s="661"/>
      <c r="AB36" s="661"/>
      <c r="AC36" s="661"/>
      <c r="AD36" s="662" t="s">
        <v>127</v>
      </c>
      <c r="AE36" s="662"/>
      <c r="AF36" s="662"/>
      <c r="AG36" s="662"/>
      <c r="AH36" s="662"/>
      <c r="AI36" s="662"/>
      <c r="AJ36" s="662"/>
      <c r="AK36" s="662"/>
      <c r="AL36" s="638" t="s">
        <v>127</v>
      </c>
      <c r="AM36" s="639"/>
      <c r="AN36" s="639"/>
      <c r="AO36" s="663"/>
      <c r="AP36" s="213"/>
      <c r="AQ36" s="679" t="s">
        <v>325</v>
      </c>
      <c r="AR36" s="680"/>
      <c r="AS36" s="680"/>
      <c r="AT36" s="680"/>
      <c r="AU36" s="680"/>
      <c r="AV36" s="680"/>
      <c r="AW36" s="680"/>
      <c r="AX36" s="680"/>
      <c r="AY36" s="681"/>
      <c r="AZ36" s="682">
        <v>384858</v>
      </c>
      <c r="BA36" s="683"/>
      <c r="BB36" s="683"/>
      <c r="BC36" s="683"/>
      <c r="BD36" s="683"/>
      <c r="BE36" s="683"/>
      <c r="BF36" s="684"/>
      <c r="BG36" s="685" t="s">
        <v>326</v>
      </c>
      <c r="BH36" s="686"/>
      <c r="BI36" s="686"/>
      <c r="BJ36" s="686"/>
      <c r="BK36" s="686"/>
      <c r="BL36" s="686"/>
      <c r="BM36" s="686"/>
      <c r="BN36" s="686"/>
      <c r="BO36" s="686"/>
      <c r="BP36" s="686"/>
      <c r="BQ36" s="686"/>
      <c r="BR36" s="686"/>
      <c r="BS36" s="686"/>
      <c r="BT36" s="686"/>
      <c r="BU36" s="687"/>
      <c r="BV36" s="682">
        <v>10546</v>
      </c>
      <c r="BW36" s="683"/>
      <c r="BX36" s="683"/>
      <c r="BY36" s="683"/>
      <c r="BZ36" s="683"/>
      <c r="CA36" s="683"/>
      <c r="CB36" s="684"/>
      <c r="CD36" s="632" t="s">
        <v>327</v>
      </c>
      <c r="CE36" s="633"/>
      <c r="CF36" s="633"/>
      <c r="CG36" s="633"/>
      <c r="CH36" s="633"/>
      <c r="CI36" s="633"/>
      <c r="CJ36" s="633"/>
      <c r="CK36" s="633"/>
      <c r="CL36" s="633"/>
      <c r="CM36" s="633"/>
      <c r="CN36" s="633"/>
      <c r="CO36" s="633"/>
      <c r="CP36" s="633"/>
      <c r="CQ36" s="634"/>
      <c r="CR36" s="635">
        <v>620740</v>
      </c>
      <c r="CS36" s="636"/>
      <c r="CT36" s="636"/>
      <c r="CU36" s="636"/>
      <c r="CV36" s="636"/>
      <c r="CW36" s="636"/>
      <c r="CX36" s="636"/>
      <c r="CY36" s="637"/>
      <c r="CZ36" s="638">
        <v>16</v>
      </c>
      <c r="DA36" s="647"/>
      <c r="DB36" s="647"/>
      <c r="DC36" s="648"/>
      <c r="DD36" s="641">
        <v>438739</v>
      </c>
      <c r="DE36" s="636"/>
      <c r="DF36" s="636"/>
      <c r="DG36" s="636"/>
      <c r="DH36" s="636"/>
      <c r="DI36" s="636"/>
      <c r="DJ36" s="636"/>
      <c r="DK36" s="637"/>
      <c r="DL36" s="641">
        <v>320484</v>
      </c>
      <c r="DM36" s="636"/>
      <c r="DN36" s="636"/>
      <c r="DO36" s="636"/>
      <c r="DP36" s="636"/>
      <c r="DQ36" s="636"/>
      <c r="DR36" s="636"/>
      <c r="DS36" s="636"/>
      <c r="DT36" s="636"/>
      <c r="DU36" s="636"/>
      <c r="DV36" s="637"/>
      <c r="DW36" s="638">
        <v>12.9</v>
      </c>
      <c r="DX36" s="647"/>
      <c r="DY36" s="647"/>
      <c r="DZ36" s="647"/>
      <c r="EA36" s="647"/>
      <c r="EB36" s="647"/>
      <c r="EC36" s="674"/>
    </row>
    <row r="37" spans="2:133" ht="11.25" customHeight="1" x14ac:dyDescent="0.2">
      <c r="B37" s="632" t="s">
        <v>328</v>
      </c>
      <c r="C37" s="633"/>
      <c r="D37" s="633"/>
      <c r="E37" s="633"/>
      <c r="F37" s="633"/>
      <c r="G37" s="633"/>
      <c r="H37" s="633"/>
      <c r="I37" s="633"/>
      <c r="J37" s="633"/>
      <c r="K37" s="633"/>
      <c r="L37" s="633"/>
      <c r="M37" s="633"/>
      <c r="N37" s="633"/>
      <c r="O37" s="633"/>
      <c r="P37" s="633"/>
      <c r="Q37" s="634"/>
      <c r="R37" s="635">
        <v>185181</v>
      </c>
      <c r="S37" s="636"/>
      <c r="T37" s="636"/>
      <c r="U37" s="636"/>
      <c r="V37" s="636"/>
      <c r="W37" s="636"/>
      <c r="X37" s="636"/>
      <c r="Y37" s="637"/>
      <c r="Z37" s="661">
        <v>4.5</v>
      </c>
      <c r="AA37" s="661"/>
      <c r="AB37" s="661"/>
      <c r="AC37" s="661"/>
      <c r="AD37" s="662" t="s">
        <v>127</v>
      </c>
      <c r="AE37" s="662"/>
      <c r="AF37" s="662"/>
      <c r="AG37" s="662"/>
      <c r="AH37" s="662"/>
      <c r="AI37" s="662"/>
      <c r="AJ37" s="662"/>
      <c r="AK37" s="662"/>
      <c r="AL37" s="638" t="s">
        <v>127</v>
      </c>
      <c r="AM37" s="639"/>
      <c r="AN37" s="639"/>
      <c r="AO37" s="663"/>
      <c r="AQ37" s="669" t="s">
        <v>329</v>
      </c>
      <c r="AR37" s="670"/>
      <c r="AS37" s="670"/>
      <c r="AT37" s="670"/>
      <c r="AU37" s="670"/>
      <c r="AV37" s="670"/>
      <c r="AW37" s="670"/>
      <c r="AX37" s="670"/>
      <c r="AY37" s="671"/>
      <c r="AZ37" s="635">
        <v>73033</v>
      </c>
      <c r="BA37" s="636"/>
      <c r="BB37" s="636"/>
      <c r="BC37" s="636"/>
      <c r="BD37" s="645"/>
      <c r="BE37" s="645"/>
      <c r="BF37" s="672"/>
      <c r="BG37" s="632" t="s">
        <v>330</v>
      </c>
      <c r="BH37" s="633"/>
      <c r="BI37" s="633"/>
      <c r="BJ37" s="633"/>
      <c r="BK37" s="633"/>
      <c r="BL37" s="633"/>
      <c r="BM37" s="633"/>
      <c r="BN37" s="633"/>
      <c r="BO37" s="633"/>
      <c r="BP37" s="633"/>
      <c r="BQ37" s="633"/>
      <c r="BR37" s="633"/>
      <c r="BS37" s="633"/>
      <c r="BT37" s="633"/>
      <c r="BU37" s="634"/>
      <c r="BV37" s="635">
        <v>5534</v>
      </c>
      <c r="BW37" s="636"/>
      <c r="BX37" s="636"/>
      <c r="BY37" s="636"/>
      <c r="BZ37" s="636"/>
      <c r="CA37" s="636"/>
      <c r="CB37" s="673"/>
      <c r="CD37" s="632" t="s">
        <v>331</v>
      </c>
      <c r="CE37" s="633"/>
      <c r="CF37" s="633"/>
      <c r="CG37" s="633"/>
      <c r="CH37" s="633"/>
      <c r="CI37" s="633"/>
      <c r="CJ37" s="633"/>
      <c r="CK37" s="633"/>
      <c r="CL37" s="633"/>
      <c r="CM37" s="633"/>
      <c r="CN37" s="633"/>
      <c r="CO37" s="633"/>
      <c r="CP37" s="633"/>
      <c r="CQ37" s="634"/>
      <c r="CR37" s="635">
        <v>229820</v>
      </c>
      <c r="CS37" s="645"/>
      <c r="CT37" s="645"/>
      <c r="CU37" s="645"/>
      <c r="CV37" s="645"/>
      <c r="CW37" s="645"/>
      <c r="CX37" s="645"/>
      <c r="CY37" s="646"/>
      <c r="CZ37" s="638">
        <v>5.9</v>
      </c>
      <c r="DA37" s="647"/>
      <c r="DB37" s="647"/>
      <c r="DC37" s="648"/>
      <c r="DD37" s="641">
        <v>229820</v>
      </c>
      <c r="DE37" s="645"/>
      <c r="DF37" s="645"/>
      <c r="DG37" s="645"/>
      <c r="DH37" s="645"/>
      <c r="DI37" s="645"/>
      <c r="DJ37" s="645"/>
      <c r="DK37" s="646"/>
      <c r="DL37" s="641">
        <v>205000</v>
      </c>
      <c r="DM37" s="645"/>
      <c r="DN37" s="645"/>
      <c r="DO37" s="645"/>
      <c r="DP37" s="645"/>
      <c r="DQ37" s="645"/>
      <c r="DR37" s="645"/>
      <c r="DS37" s="645"/>
      <c r="DT37" s="645"/>
      <c r="DU37" s="645"/>
      <c r="DV37" s="646"/>
      <c r="DW37" s="638">
        <v>8.3000000000000007</v>
      </c>
      <c r="DX37" s="647"/>
      <c r="DY37" s="647"/>
      <c r="DZ37" s="647"/>
      <c r="EA37" s="647"/>
      <c r="EB37" s="647"/>
      <c r="EC37" s="674"/>
    </row>
    <row r="38" spans="2:133" ht="11.25" customHeight="1" x14ac:dyDescent="0.2">
      <c r="B38" s="632" t="s">
        <v>332</v>
      </c>
      <c r="C38" s="633"/>
      <c r="D38" s="633"/>
      <c r="E38" s="633"/>
      <c r="F38" s="633"/>
      <c r="G38" s="633"/>
      <c r="H38" s="633"/>
      <c r="I38" s="633"/>
      <c r="J38" s="633"/>
      <c r="K38" s="633"/>
      <c r="L38" s="633"/>
      <c r="M38" s="633"/>
      <c r="N38" s="633"/>
      <c r="O38" s="633"/>
      <c r="P38" s="633"/>
      <c r="Q38" s="634"/>
      <c r="R38" s="635">
        <v>293400</v>
      </c>
      <c r="S38" s="636"/>
      <c r="T38" s="636"/>
      <c r="U38" s="636"/>
      <c r="V38" s="636"/>
      <c r="W38" s="636"/>
      <c r="X38" s="636"/>
      <c r="Y38" s="637"/>
      <c r="Z38" s="661">
        <v>7.2</v>
      </c>
      <c r="AA38" s="661"/>
      <c r="AB38" s="661"/>
      <c r="AC38" s="661"/>
      <c r="AD38" s="662" t="s">
        <v>127</v>
      </c>
      <c r="AE38" s="662"/>
      <c r="AF38" s="662"/>
      <c r="AG38" s="662"/>
      <c r="AH38" s="662"/>
      <c r="AI38" s="662"/>
      <c r="AJ38" s="662"/>
      <c r="AK38" s="662"/>
      <c r="AL38" s="638" t="s">
        <v>127</v>
      </c>
      <c r="AM38" s="639"/>
      <c r="AN38" s="639"/>
      <c r="AO38" s="663"/>
      <c r="AQ38" s="669" t="s">
        <v>333</v>
      </c>
      <c r="AR38" s="670"/>
      <c r="AS38" s="670"/>
      <c r="AT38" s="670"/>
      <c r="AU38" s="670"/>
      <c r="AV38" s="670"/>
      <c r="AW38" s="670"/>
      <c r="AX38" s="670"/>
      <c r="AY38" s="671"/>
      <c r="AZ38" s="635">
        <v>48057</v>
      </c>
      <c r="BA38" s="636"/>
      <c r="BB38" s="636"/>
      <c r="BC38" s="636"/>
      <c r="BD38" s="645"/>
      <c r="BE38" s="645"/>
      <c r="BF38" s="672"/>
      <c r="BG38" s="632" t="s">
        <v>334</v>
      </c>
      <c r="BH38" s="633"/>
      <c r="BI38" s="633"/>
      <c r="BJ38" s="633"/>
      <c r="BK38" s="633"/>
      <c r="BL38" s="633"/>
      <c r="BM38" s="633"/>
      <c r="BN38" s="633"/>
      <c r="BO38" s="633"/>
      <c r="BP38" s="633"/>
      <c r="BQ38" s="633"/>
      <c r="BR38" s="633"/>
      <c r="BS38" s="633"/>
      <c r="BT38" s="633"/>
      <c r="BU38" s="634"/>
      <c r="BV38" s="635">
        <v>815</v>
      </c>
      <c r="BW38" s="636"/>
      <c r="BX38" s="636"/>
      <c r="BY38" s="636"/>
      <c r="BZ38" s="636"/>
      <c r="CA38" s="636"/>
      <c r="CB38" s="673"/>
      <c r="CD38" s="632" t="s">
        <v>335</v>
      </c>
      <c r="CE38" s="633"/>
      <c r="CF38" s="633"/>
      <c r="CG38" s="633"/>
      <c r="CH38" s="633"/>
      <c r="CI38" s="633"/>
      <c r="CJ38" s="633"/>
      <c r="CK38" s="633"/>
      <c r="CL38" s="633"/>
      <c r="CM38" s="633"/>
      <c r="CN38" s="633"/>
      <c r="CO38" s="633"/>
      <c r="CP38" s="633"/>
      <c r="CQ38" s="634"/>
      <c r="CR38" s="635">
        <v>336801</v>
      </c>
      <c r="CS38" s="636"/>
      <c r="CT38" s="636"/>
      <c r="CU38" s="636"/>
      <c r="CV38" s="636"/>
      <c r="CW38" s="636"/>
      <c r="CX38" s="636"/>
      <c r="CY38" s="637"/>
      <c r="CZ38" s="638">
        <v>8.6999999999999993</v>
      </c>
      <c r="DA38" s="647"/>
      <c r="DB38" s="647"/>
      <c r="DC38" s="648"/>
      <c r="DD38" s="641">
        <v>294854</v>
      </c>
      <c r="DE38" s="636"/>
      <c r="DF38" s="636"/>
      <c r="DG38" s="636"/>
      <c r="DH38" s="636"/>
      <c r="DI38" s="636"/>
      <c r="DJ38" s="636"/>
      <c r="DK38" s="637"/>
      <c r="DL38" s="641">
        <v>225340</v>
      </c>
      <c r="DM38" s="636"/>
      <c r="DN38" s="636"/>
      <c r="DO38" s="636"/>
      <c r="DP38" s="636"/>
      <c r="DQ38" s="636"/>
      <c r="DR38" s="636"/>
      <c r="DS38" s="636"/>
      <c r="DT38" s="636"/>
      <c r="DU38" s="636"/>
      <c r="DV38" s="637"/>
      <c r="DW38" s="638">
        <v>9.1</v>
      </c>
      <c r="DX38" s="647"/>
      <c r="DY38" s="647"/>
      <c r="DZ38" s="647"/>
      <c r="EA38" s="647"/>
      <c r="EB38" s="647"/>
      <c r="EC38" s="674"/>
    </row>
    <row r="39" spans="2:133" ht="11.25" customHeight="1" x14ac:dyDescent="0.2">
      <c r="B39" s="632" t="s">
        <v>336</v>
      </c>
      <c r="C39" s="633"/>
      <c r="D39" s="633"/>
      <c r="E39" s="633"/>
      <c r="F39" s="633"/>
      <c r="G39" s="633"/>
      <c r="H39" s="633"/>
      <c r="I39" s="633"/>
      <c r="J39" s="633"/>
      <c r="K39" s="633"/>
      <c r="L39" s="633"/>
      <c r="M39" s="633"/>
      <c r="N39" s="633"/>
      <c r="O39" s="633"/>
      <c r="P39" s="633"/>
      <c r="Q39" s="634"/>
      <c r="R39" s="635">
        <v>51481</v>
      </c>
      <c r="S39" s="636"/>
      <c r="T39" s="636"/>
      <c r="U39" s="636"/>
      <c r="V39" s="636"/>
      <c r="W39" s="636"/>
      <c r="X39" s="636"/>
      <c r="Y39" s="637"/>
      <c r="Z39" s="661">
        <v>1.3</v>
      </c>
      <c r="AA39" s="661"/>
      <c r="AB39" s="661"/>
      <c r="AC39" s="661"/>
      <c r="AD39" s="662" t="s">
        <v>127</v>
      </c>
      <c r="AE39" s="662"/>
      <c r="AF39" s="662"/>
      <c r="AG39" s="662"/>
      <c r="AH39" s="662"/>
      <c r="AI39" s="662"/>
      <c r="AJ39" s="662"/>
      <c r="AK39" s="662"/>
      <c r="AL39" s="638" t="s">
        <v>127</v>
      </c>
      <c r="AM39" s="639"/>
      <c r="AN39" s="639"/>
      <c r="AO39" s="663"/>
      <c r="AQ39" s="669" t="s">
        <v>337</v>
      </c>
      <c r="AR39" s="670"/>
      <c r="AS39" s="670"/>
      <c r="AT39" s="670"/>
      <c r="AU39" s="670"/>
      <c r="AV39" s="670"/>
      <c r="AW39" s="670"/>
      <c r="AX39" s="670"/>
      <c r="AY39" s="671"/>
      <c r="AZ39" s="635">
        <v>2079</v>
      </c>
      <c r="BA39" s="636"/>
      <c r="BB39" s="636"/>
      <c r="BC39" s="636"/>
      <c r="BD39" s="645"/>
      <c r="BE39" s="645"/>
      <c r="BF39" s="672"/>
      <c r="BG39" s="632" t="s">
        <v>338</v>
      </c>
      <c r="BH39" s="633"/>
      <c r="BI39" s="633"/>
      <c r="BJ39" s="633"/>
      <c r="BK39" s="633"/>
      <c r="BL39" s="633"/>
      <c r="BM39" s="633"/>
      <c r="BN39" s="633"/>
      <c r="BO39" s="633"/>
      <c r="BP39" s="633"/>
      <c r="BQ39" s="633"/>
      <c r="BR39" s="633"/>
      <c r="BS39" s="633"/>
      <c r="BT39" s="633"/>
      <c r="BU39" s="634"/>
      <c r="BV39" s="635">
        <v>1290</v>
      </c>
      <c r="BW39" s="636"/>
      <c r="BX39" s="636"/>
      <c r="BY39" s="636"/>
      <c r="BZ39" s="636"/>
      <c r="CA39" s="636"/>
      <c r="CB39" s="673"/>
      <c r="CD39" s="632" t="s">
        <v>339</v>
      </c>
      <c r="CE39" s="633"/>
      <c r="CF39" s="633"/>
      <c r="CG39" s="633"/>
      <c r="CH39" s="633"/>
      <c r="CI39" s="633"/>
      <c r="CJ39" s="633"/>
      <c r="CK39" s="633"/>
      <c r="CL39" s="633"/>
      <c r="CM39" s="633"/>
      <c r="CN39" s="633"/>
      <c r="CO39" s="633"/>
      <c r="CP39" s="633"/>
      <c r="CQ39" s="634"/>
      <c r="CR39" s="635">
        <v>576158</v>
      </c>
      <c r="CS39" s="645"/>
      <c r="CT39" s="645"/>
      <c r="CU39" s="645"/>
      <c r="CV39" s="645"/>
      <c r="CW39" s="645"/>
      <c r="CX39" s="645"/>
      <c r="CY39" s="646"/>
      <c r="CZ39" s="638">
        <v>14.9</v>
      </c>
      <c r="DA39" s="647"/>
      <c r="DB39" s="647"/>
      <c r="DC39" s="648"/>
      <c r="DD39" s="641">
        <v>572099</v>
      </c>
      <c r="DE39" s="645"/>
      <c r="DF39" s="645"/>
      <c r="DG39" s="645"/>
      <c r="DH39" s="645"/>
      <c r="DI39" s="645"/>
      <c r="DJ39" s="645"/>
      <c r="DK39" s="646"/>
      <c r="DL39" s="641" t="s">
        <v>127</v>
      </c>
      <c r="DM39" s="645"/>
      <c r="DN39" s="645"/>
      <c r="DO39" s="645"/>
      <c r="DP39" s="645"/>
      <c r="DQ39" s="645"/>
      <c r="DR39" s="645"/>
      <c r="DS39" s="645"/>
      <c r="DT39" s="645"/>
      <c r="DU39" s="645"/>
      <c r="DV39" s="646"/>
      <c r="DW39" s="638" t="s">
        <v>127</v>
      </c>
      <c r="DX39" s="647"/>
      <c r="DY39" s="647"/>
      <c r="DZ39" s="647"/>
      <c r="EA39" s="647"/>
      <c r="EB39" s="647"/>
      <c r="EC39" s="674"/>
    </row>
    <row r="40" spans="2:133" ht="11.25" customHeight="1" x14ac:dyDescent="0.2">
      <c r="B40" s="632" t="s">
        <v>340</v>
      </c>
      <c r="C40" s="633"/>
      <c r="D40" s="633"/>
      <c r="E40" s="633"/>
      <c r="F40" s="633"/>
      <c r="G40" s="633"/>
      <c r="H40" s="633"/>
      <c r="I40" s="633"/>
      <c r="J40" s="633"/>
      <c r="K40" s="633"/>
      <c r="L40" s="633"/>
      <c r="M40" s="633"/>
      <c r="N40" s="633"/>
      <c r="O40" s="633"/>
      <c r="P40" s="633"/>
      <c r="Q40" s="634"/>
      <c r="R40" s="635">
        <v>184809</v>
      </c>
      <c r="S40" s="636"/>
      <c r="T40" s="636"/>
      <c r="U40" s="636"/>
      <c r="V40" s="636"/>
      <c r="W40" s="636"/>
      <c r="X40" s="636"/>
      <c r="Y40" s="637"/>
      <c r="Z40" s="661">
        <v>4.5</v>
      </c>
      <c r="AA40" s="661"/>
      <c r="AB40" s="661"/>
      <c r="AC40" s="661"/>
      <c r="AD40" s="662" t="s">
        <v>127</v>
      </c>
      <c r="AE40" s="662"/>
      <c r="AF40" s="662"/>
      <c r="AG40" s="662"/>
      <c r="AH40" s="662"/>
      <c r="AI40" s="662"/>
      <c r="AJ40" s="662"/>
      <c r="AK40" s="662"/>
      <c r="AL40" s="638" t="s">
        <v>127</v>
      </c>
      <c r="AM40" s="639"/>
      <c r="AN40" s="639"/>
      <c r="AO40" s="663"/>
      <c r="AQ40" s="669" t="s">
        <v>341</v>
      </c>
      <c r="AR40" s="670"/>
      <c r="AS40" s="670"/>
      <c r="AT40" s="670"/>
      <c r="AU40" s="670"/>
      <c r="AV40" s="670"/>
      <c r="AW40" s="670"/>
      <c r="AX40" s="670"/>
      <c r="AY40" s="671"/>
      <c r="AZ40" s="635" t="s">
        <v>127</v>
      </c>
      <c r="BA40" s="636"/>
      <c r="BB40" s="636"/>
      <c r="BC40" s="636"/>
      <c r="BD40" s="645"/>
      <c r="BE40" s="645"/>
      <c r="BF40" s="672"/>
      <c r="BG40" s="675" t="s">
        <v>342</v>
      </c>
      <c r="BH40" s="676"/>
      <c r="BI40" s="676"/>
      <c r="BJ40" s="676"/>
      <c r="BK40" s="676"/>
      <c r="BL40" s="214"/>
      <c r="BM40" s="633" t="s">
        <v>343</v>
      </c>
      <c r="BN40" s="633"/>
      <c r="BO40" s="633"/>
      <c r="BP40" s="633"/>
      <c r="BQ40" s="633"/>
      <c r="BR40" s="633"/>
      <c r="BS40" s="633"/>
      <c r="BT40" s="633"/>
      <c r="BU40" s="634"/>
      <c r="BV40" s="635">
        <v>83</v>
      </c>
      <c r="BW40" s="636"/>
      <c r="BX40" s="636"/>
      <c r="BY40" s="636"/>
      <c r="BZ40" s="636"/>
      <c r="CA40" s="636"/>
      <c r="CB40" s="673"/>
      <c r="CD40" s="632" t="s">
        <v>344</v>
      </c>
      <c r="CE40" s="633"/>
      <c r="CF40" s="633"/>
      <c r="CG40" s="633"/>
      <c r="CH40" s="633"/>
      <c r="CI40" s="633"/>
      <c r="CJ40" s="633"/>
      <c r="CK40" s="633"/>
      <c r="CL40" s="633"/>
      <c r="CM40" s="633"/>
      <c r="CN40" s="633"/>
      <c r="CO40" s="633"/>
      <c r="CP40" s="633"/>
      <c r="CQ40" s="634"/>
      <c r="CR40" s="635">
        <v>60362</v>
      </c>
      <c r="CS40" s="636"/>
      <c r="CT40" s="636"/>
      <c r="CU40" s="636"/>
      <c r="CV40" s="636"/>
      <c r="CW40" s="636"/>
      <c r="CX40" s="636"/>
      <c r="CY40" s="637"/>
      <c r="CZ40" s="638">
        <v>1.6</v>
      </c>
      <c r="DA40" s="647"/>
      <c r="DB40" s="647"/>
      <c r="DC40" s="648"/>
      <c r="DD40" s="641">
        <v>40362</v>
      </c>
      <c r="DE40" s="636"/>
      <c r="DF40" s="636"/>
      <c r="DG40" s="636"/>
      <c r="DH40" s="636"/>
      <c r="DI40" s="636"/>
      <c r="DJ40" s="636"/>
      <c r="DK40" s="637"/>
      <c r="DL40" s="641" t="s">
        <v>127</v>
      </c>
      <c r="DM40" s="636"/>
      <c r="DN40" s="636"/>
      <c r="DO40" s="636"/>
      <c r="DP40" s="636"/>
      <c r="DQ40" s="636"/>
      <c r="DR40" s="636"/>
      <c r="DS40" s="636"/>
      <c r="DT40" s="636"/>
      <c r="DU40" s="636"/>
      <c r="DV40" s="637"/>
      <c r="DW40" s="638" t="s">
        <v>127</v>
      </c>
      <c r="DX40" s="647"/>
      <c r="DY40" s="647"/>
      <c r="DZ40" s="647"/>
      <c r="EA40" s="647"/>
      <c r="EB40" s="647"/>
      <c r="EC40" s="674"/>
    </row>
    <row r="41" spans="2:133" ht="11.25" customHeight="1" x14ac:dyDescent="0.2">
      <c r="B41" s="632" t="s">
        <v>345</v>
      </c>
      <c r="C41" s="633"/>
      <c r="D41" s="633"/>
      <c r="E41" s="633"/>
      <c r="F41" s="633"/>
      <c r="G41" s="633"/>
      <c r="H41" s="633"/>
      <c r="I41" s="633"/>
      <c r="J41" s="633"/>
      <c r="K41" s="633"/>
      <c r="L41" s="633"/>
      <c r="M41" s="633"/>
      <c r="N41" s="633"/>
      <c r="O41" s="633"/>
      <c r="P41" s="633"/>
      <c r="Q41" s="634"/>
      <c r="R41" s="635" t="s">
        <v>127</v>
      </c>
      <c r="S41" s="636"/>
      <c r="T41" s="636"/>
      <c r="U41" s="636"/>
      <c r="V41" s="636"/>
      <c r="W41" s="636"/>
      <c r="X41" s="636"/>
      <c r="Y41" s="637"/>
      <c r="Z41" s="661" t="s">
        <v>127</v>
      </c>
      <c r="AA41" s="661"/>
      <c r="AB41" s="661"/>
      <c r="AC41" s="661"/>
      <c r="AD41" s="662" t="s">
        <v>127</v>
      </c>
      <c r="AE41" s="662"/>
      <c r="AF41" s="662"/>
      <c r="AG41" s="662"/>
      <c r="AH41" s="662"/>
      <c r="AI41" s="662"/>
      <c r="AJ41" s="662"/>
      <c r="AK41" s="662"/>
      <c r="AL41" s="638" t="s">
        <v>127</v>
      </c>
      <c r="AM41" s="639"/>
      <c r="AN41" s="639"/>
      <c r="AO41" s="663"/>
      <c r="AQ41" s="669" t="s">
        <v>346</v>
      </c>
      <c r="AR41" s="670"/>
      <c r="AS41" s="670"/>
      <c r="AT41" s="670"/>
      <c r="AU41" s="670"/>
      <c r="AV41" s="670"/>
      <c r="AW41" s="670"/>
      <c r="AX41" s="670"/>
      <c r="AY41" s="671"/>
      <c r="AZ41" s="635">
        <v>62119</v>
      </c>
      <c r="BA41" s="636"/>
      <c r="BB41" s="636"/>
      <c r="BC41" s="636"/>
      <c r="BD41" s="645"/>
      <c r="BE41" s="645"/>
      <c r="BF41" s="672"/>
      <c r="BG41" s="675"/>
      <c r="BH41" s="676"/>
      <c r="BI41" s="676"/>
      <c r="BJ41" s="676"/>
      <c r="BK41" s="676"/>
      <c r="BL41" s="214"/>
      <c r="BM41" s="633" t="s">
        <v>347</v>
      </c>
      <c r="BN41" s="633"/>
      <c r="BO41" s="633"/>
      <c r="BP41" s="633"/>
      <c r="BQ41" s="633"/>
      <c r="BR41" s="633"/>
      <c r="BS41" s="633"/>
      <c r="BT41" s="633"/>
      <c r="BU41" s="634"/>
      <c r="BV41" s="635" t="s">
        <v>127</v>
      </c>
      <c r="BW41" s="636"/>
      <c r="BX41" s="636"/>
      <c r="BY41" s="636"/>
      <c r="BZ41" s="636"/>
      <c r="CA41" s="636"/>
      <c r="CB41" s="673"/>
      <c r="CD41" s="632" t="s">
        <v>348</v>
      </c>
      <c r="CE41" s="633"/>
      <c r="CF41" s="633"/>
      <c r="CG41" s="633"/>
      <c r="CH41" s="633"/>
      <c r="CI41" s="633"/>
      <c r="CJ41" s="633"/>
      <c r="CK41" s="633"/>
      <c r="CL41" s="633"/>
      <c r="CM41" s="633"/>
      <c r="CN41" s="633"/>
      <c r="CO41" s="633"/>
      <c r="CP41" s="633"/>
      <c r="CQ41" s="634"/>
      <c r="CR41" s="635" t="s">
        <v>127</v>
      </c>
      <c r="CS41" s="645"/>
      <c r="CT41" s="645"/>
      <c r="CU41" s="645"/>
      <c r="CV41" s="645"/>
      <c r="CW41" s="645"/>
      <c r="CX41" s="645"/>
      <c r="CY41" s="646"/>
      <c r="CZ41" s="638" t="s">
        <v>127</v>
      </c>
      <c r="DA41" s="647"/>
      <c r="DB41" s="647"/>
      <c r="DC41" s="648"/>
      <c r="DD41" s="641" t="s">
        <v>127</v>
      </c>
      <c r="DE41" s="645"/>
      <c r="DF41" s="645"/>
      <c r="DG41" s="645"/>
      <c r="DH41" s="645"/>
      <c r="DI41" s="645"/>
      <c r="DJ41" s="645"/>
      <c r="DK41" s="646"/>
      <c r="DL41" s="642"/>
      <c r="DM41" s="643"/>
      <c r="DN41" s="643"/>
      <c r="DO41" s="643"/>
      <c r="DP41" s="643"/>
      <c r="DQ41" s="643"/>
      <c r="DR41" s="643"/>
      <c r="DS41" s="643"/>
      <c r="DT41" s="643"/>
      <c r="DU41" s="643"/>
      <c r="DV41" s="644"/>
      <c r="DW41" s="628"/>
      <c r="DX41" s="629"/>
      <c r="DY41" s="629"/>
      <c r="DZ41" s="629"/>
      <c r="EA41" s="629"/>
      <c r="EB41" s="629"/>
      <c r="EC41" s="630"/>
    </row>
    <row r="42" spans="2:133" ht="11.25" customHeight="1" x14ac:dyDescent="0.2">
      <c r="B42" s="632" t="s">
        <v>349</v>
      </c>
      <c r="C42" s="633"/>
      <c r="D42" s="633"/>
      <c r="E42" s="633"/>
      <c r="F42" s="633"/>
      <c r="G42" s="633"/>
      <c r="H42" s="633"/>
      <c r="I42" s="633"/>
      <c r="J42" s="633"/>
      <c r="K42" s="633"/>
      <c r="L42" s="633"/>
      <c r="M42" s="633"/>
      <c r="N42" s="633"/>
      <c r="O42" s="633"/>
      <c r="P42" s="633"/>
      <c r="Q42" s="634"/>
      <c r="R42" s="635" t="s">
        <v>127</v>
      </c>
      <c r="S42" s="636"/>
      <c r="T42" s="636"/>
      <c r="U42" s="636"/>
      <c r="V42" s="636"/>
      <c r="W42" s="636"/>
      <c r="X42" s="636"/>
      <c r="Y42" s="637"/>
      <c r="Z42" s="661" t="s">
        <v>127</v>
      </c>
      <c r="AA42" s="661"/>
      <c r="AB42" s="661"/>
      <c r="AC42" s="661"/>
      <c r="AD42" s="662" t="s">
        <v>127</v>
      </c>
      <c r="AE42" s="662"/>
      <c r="AF42" s="662"/>
      <c r="AG42" s="662"/>
      <c r="AH42" s="662"/>
      <c r="AI42" s="662"/>
      <c r="AJ42" s="662"/>
      <c r="AK42" s="662"/>
      <c r="AL42" s="638" t="s">
        <v>127</v>
      </c>
      <c r="AM42" s="639"/>
      <c r="AN42" s="639"/>
      <c r="AO42" s="663"/>
      <c r="AQ42" s="666" t="s">
        <v>350</v>
      </c>
      <c r="AR42" s="667"/>
      <c r="AS42" s="667"/>
      <c r="AT42" s="667"/>
      <c r="AU42" s="667"/>
      <c r="AV42" s="667"/>
      <c r="AW42" s="667"/>
      <c r="AX42" s="667"/>
      <c r="AY42" s="668"/>
      <c r="AZ42" s="615">
        <v>199570</v>
      </c>
      <c r="BA42" s="649"/>
      <c r="BB42" s="649"/>
      <c r="BC42" s="649"/>
      <c r="BD42" s="616"/>
      <c r="BE42" s="616"/>
      <c r="BF42" s="664"/>
      <c r="BG42" s="677"/>
      <c r="BH42" s="678"/>
      <c r="BI42" s="678"/>
      <c r="BJ42" s="678"/>
      <c r="BK42" s="678"/>
      <c r="BL42" s="215"/>
      <c r="BM42" s="613" t="s">
        <v>351</v>
      </c>
      <c r="BN42" s="613"/>
      <c r="BO42" s="613"/>
      <c r="BP42" s="613"/>
      <c r="BQ42" s="613"/>
      <c r="BR42" s="613"/>
      <c r="BS42" s="613"/>
      <c r="BT42" s="613"/>
      <c r="BU42" s="614"/>
      <c r="BV42" s="615">
        <v>307</v>
      </c>
      <c r="BW42" s="649"/>
      <c r="BX42" s="649"/>
      <c r="BY42" s="649"/>
      <c r="BZ42" s="649"/>
      <c r="CA42" s="649"/>
      <c r="CB42" s="665"/>
      <c r="CD42" s="632" t="s">
        <v>352</v>
      </c>
      <c r="CE42" s="633"/>
      <c r="CF42" s="633"/>
      <c r="CG42" s="633"/>
      <c r="CH42" s="633"/>
      <c r="CI42" s="633"/>
      <c r="CJ42" s="633"/>
      <c r="CK42" s="633"/>
      <c r="CL42" s="633"/>
      <c r="CM42" s="633"/>
      <c r="CN42" s="633"/>
      <c r="CO42" s="633"/>
      <c r="CP42" s="633"/>
      <c r="CQ42" s="634"/>
      <c r="CR42" s="635">
        <v>393573</v>
      </c>
      <c r="CS42" s="645"/>
      <c r="CT42" s="645"/>
      <c r="CU42" s="645"/>
      <c r="CV42" s="645"/>
      <c r="CW42" s="645"/>
      <c r="CX42" s="645"/>
      <c r="CY42" s="646"/>
      <c r="CZ42" s="638">
        <v>10.1</v>
      </c>
      <c r="DA42" s="647"/>
      <c r="DB42" s="647"/>
      <c r="DC42" s="648"/>
      <c r="DD42" s="641">
        <v>172196</v>
      </c>
      <c r="DE42" s="645"/>
      <c r="DF42" s="645"/>
      <c r="DG42" s="645"/>
      <c r="DH42" s="645"/>
      <c r="DI42" s="645"/>
      <c r="DJ42" s="645"/>
      <c r="DK42" s="646"/>
      <c r="DL42" s="642"/>
      <c r="DM42" s="643"/>
      <c r="DN42" s="643"/>
      <c r="DO42" s="643"/>
      <c r="DP42" s="643"/>
      <c r="DQ42" s="643"/>
      <c r="DR42" s="643"/>
      <c r="DS42" s="643"/>
      <c r="DT42" s="643"/>
      <c r="DU42" s="643"/>
      <c r="DV42" s="644"/>
      <c r="DW42" s="628"/>
      <c r="DX42" s="629"/>
      <c r="DY42" s="629"/>
      <c r="DZ42" s="629"/>
      <c r="EA42" s="629"/>
      <c r="EB42" s="629"/>
      <c r="EC42" s="630"/>
    </row>
    <row r="43" spans="2:133" ht="11.25" customHeight="1" x14ac:dyDescent="0.2">
      <c r="B43" s="632" t="s">
        <v>353</v>
      </c>
      <c r="C43" s="633"/>
      <c r="D43" s="633"/>
      <c r="E43" s="633"/>
      <c r="F43" s="633"/>
      <c r="G43" s="633"/>
      <c r="H43" s="633"/>
      <c r="I43" s="633"/>
      <c r="J43" s="633"/>
      <c r="K43" s="633"/>
      <c r="L43" s="633"/>
      <c r="M43" s="633"/>
      <c r="N43" s="633"/>
      <c r="O43" s="633"/>
      <c r="P43" s="633"/>
      <c r="Q43" s="634"/>
      <c r="R43" s="635">
        <v>81109</v>
      </c>
      <c r="S43" s="636"/>
      <c r="T43" s="636"/>
      <c r="U43" s="636"/>
      <c r="V43" s="636"/>
      <c r="W43" s="636"/>
      <c r="X43" s="636"/>
      <c r="Y43" s="637"/>
      <c r="Z43" s="661">
        <v>2</v>
      </c>
      <c r="AA43" s="661"/>
      <c r="AB43" s="661"/>
      <c r="AC43" s="661"/>
      <c r="AD43" s="662" t="s">
        <v>127</v>
      </c>
      <c r="AE43" s="662"/>
      <c r="AF43" s="662"/>
      <c r="AG43" s="662"/>
      <c r="AH43" s="662"/>
      <c r="AI43" s="662"/>
      <c r="AJ43" s="662"/>
      <c r="AK43" s="662"/>
      <c r="AL43" s="638" t="s">
        <v>127</v>
      </c>
      <c r="AM43" s="639"/>
      <c r="AN43" s="639"/>
      <c r="AO43" s="663"/>
      <c r="CD43" s="632" t="s">
        <v>354</v>
      </c>
      <c r="CE43" s="633"/>
      <c r="CF43" s="633"/>
      <c r="CG43" s="633"/>
      <c r="CH43" s="633"/>
      <c r="CI43" s="633"/>
      <c r="CJ43" s="633"/>
      <c r="CK43" s="633"/>
      <c r="CL43" s="633"/>
      <c r="CM43" s="633"/>
      <c r="CN43" s="633"/>
      <c r="CO43" s="633"/>
      <c r="CP43" s="633"/>
      <c r="CQ43" s="634"/>
      <c r="CR43" s="635">
        <v>7360</v>
      </c>
      <c r="CS43" s="645"/>
      <c r="CT43" s="645"/>
      <c r="CU43" s="645"/>
      <c r="CV43" s="645"/>
      <c r="CW43" s="645"/>
      <c r="CX43" s="645"/>
      <c r="CY43" s="646"/>
      <c r="CZ43" s="638">
        <v>0.2</v>
      </c>
      <c r="DA43" s="647"/>
      <c r="DB43" s="647"/>
      <c r="DC43" s="648"/>
      <c r="DD43" s="641">
        <v>7360</v>
      </c>
      <c r="DE43" s="645"/>
      <c r="DF43" s="645"/>
      <c r="DG43" s="645"/>
      <c r="DH43" s="645"/>
      <c r="DI43" s="645"/>
      <c r="DJ43" s="645"/>
      <c r="DK43" s="646"/>
      <c r="DL43" s="642"/>
      <c r="DM43" s="643"/>
      <c r="DN43" s="643"/>
      <c r="DO43" s="643"/>
      <c r="DP43" s="643"/>
      <c r="DQ43" s="643"/>
      <c r="DR43" s="643"/>
      <c r="DS43" s="643"/>
      <c r="DT43" s="643"/>
      <c r="DU43" s="643"/>
      <c r="DV43" s="644"/>
      <c r="DW43" s="628"/>
      <c r="DX43" s="629"/>
      <c r="DY43" s="629"/>
      <c r="DZ43" s="629"/>
      <c r="EA43" s="629"/>
      <c r="EB43" s="629"/>
      <c r="EC43" s="630"/>
    </row>
    <row r="44" spans="2:133" ht="11.25" customHeight="1" x14ac:dyDescent="0.2">
      <c r="B44" s="612" t="s">
        <v>355</v>
      </c>
      <c r="C44" s="613"/>
      <c r="D44" s="613"/>
      <c r="E44" s="613"/>
      <c r="F44" s="613"/>
      <c r="G44" s="613"/>
      <c r="H44" s="613"/>
      <c r="I44" s="613"/>
      <c r="J44" s="613"/>
      <c r="K44" s="613"/>
      <c r="L44" s="613"/>
      <c r="M44" s="613"/>
      <c r="N44" s="613"/>
      <c r="O44" s="613"/>
      <c r="P44" s="613"/>
      <c r="Q44" s="614"/>
      <c r="R44" s="615">
        <v>4100115</v>
      </c>
      <c r="S44" s="649"/>
      <c r="T44" s="649"/>
      <c r="U44" s="649"/>
      <c r="V44" s="649"/>
      <c r="W44" s="649"/>
      <c r="X44" s="649"/>
      <c r="Y44" s="650"/>
      <c r="Z44" s="651">
        <v>100</v>
      </c>
      <c r="AA44" s="651"/>
      <c r="AB44" s="651"/>
      <c r="AC44" s="651"/>
      <c r="AD44" s="652">
        <v>2395144</v>
      </c>
      <c r="AE44" s="652"/>
      <c r="AF44" s="652"/>
      <c r="AG44" s="652"/>
      <c r="AH44" s="652"/>
      <c r="AI44" s="652"/>
      <c r="AJ44" s="652"/>
      <c r="AK44" s="652"/>
      <c r="AL44" s="618">
        <v>100</v>
      </c>
      <c r="AM44" s="653"/>
      <c r="AN44" s="653"/>
      <c r="AO44" s="654"/>
      <c r="CD44" s="655" t="s">
        <v>302</v>
      </c>
      <c r="CE44" s="656"/>
      <c r="CF44" s="632" t="s">
        <v>356</v>
      </c>
      <c r="CG44" s="633"/>
      <c r="CH44" s="633"/>
      <c r="CI44" s="633"/>
      <c r="CJ44" s="633"/>
      <c r="CK44" s="633"/>
      <c r="CL44" s="633"/>
      <c r="CM44" s="633"/>
      <c r="CN44" s="633"/>
      <c r="CO44" s="633"/>
      <c r="CP44" s="633"/>
      <c r="CQ44" s="634"/>
      <c r="CR44" s="635">
        <v>370882</v>
      </c>
      <c r="CS44" s="636"/>
      <c r="CT44" s="636"/>
      <c r="CU44" s="636"/>
      <c r="CV44" s="636"/>
      <c r="CW44" s="636"/>
      <c r="CX44" s="636"/>
      <c r="CY44" s="637"/>
      <c r="CZ44" s="638">
        <v>9.6</v>
      </c>
      <c r="DA44" s="639"/>
      <c r="DB44" s="639"/>
      <c r="DC44" s="640"/>
      <c r="DD44" s="641">
        <v>166655</v>
      </c>
      <c r="DE44" s="636"/>
      <c r="DF44" s="636"/>
      <c r="DG44" s="636"/>
      <c r="DH44" s="636"/>
      <c r="DI44" s="636"/>
      <c r="DJ44" s="636"/>
      <c r="DK44" s="637"/>
      <c r="DL44" s="642"/>
      <c r="DM44" s="643"/>
      <c r="DN44" s="643"/>
      <c r="DO44" s="643"/>
      <c r="DP44" s="643"/>
      <c r="DQ44" s="643"/>
      <c r="DR44" s="643"/>
      <c r="DS44" s="643"/>
      <c r="DT44" s="643"/>
      <c r="DU44" s="643"/>
      <c r="DV44" s="644"/>
      <c r="DW44" s="628"/>
      <c r="DX44" s="629"/>
      <c r="DY44" s="629"/>
      <c r="DZ44" s="629"/>
      <c r="EA44" s="629"/>
      <c r="EB44" s="629"/>
      <c r="EC44" s="630"/>
    </row>
    <row r="45" spans="2:133" ht="11.25" customHeight="1" x14ac:dyDescent="0.2">
      <c r="CD45" s="657"/>
      <c r="CE45" s="658"/>
      <c r="CF45" s="632" t="s">
        <v>357</v>
      </c>
      <c r="CG45" s="633"/>
      <c r="CH45" s="633"/>
      <c r="CI45" s="633"/>
      <c r="CJ45" s="633"/>
      <c r="CK45" s="633"/>
      <c r="CL45" s="633"/>
      <c r="CM45" s="633"/>
      <c r="CN45" s="633"/>
      <c r="CO45" s="633"/>
      <c r="CP45" s="633"/>
      <c r="CQ45" s="634"/>
      <c r="CR45" s="635">
        <v>181993</v>
      </c>
      <c r="CS45" s="645"/>
      <c r="CT45" s="645"/>
      <c r="CU45" s="645"/>
      <c r="CV45" s="645"/>
      <c r="CW45" s="645"/>
      <c r="CX45" s="645"/>
      <c r="CY45" s="646"/>
      <c r="CZ45" s="638">
        <v>4.7</v>
      </c>
      <c r="DA45" s="647"/>
      <c r="DB45" s="647"/>
      <c r="DC45" s="648"/>
      <c r="DD45" s="641">
        <v>26347</v>
      </c>
      <c r="DE45" s="645"/>
      <c r="DF45" s="645"/>
      <c r="DG45" s="645"/>
      <c r="DH45" s="645"/>
      <c r="DI45" s="645"/>
      <c r="DJ45" s="645"/>
      <c r="DK45" s="646"/>
      <c r="DL45" s="642"/>
      <c r="DM45" s="643"/>
      <c r="DN45" s="643"/>
      <c r="DO45" s="643"/>
      <c r="DP45" s="643"/>
      <c r="DQ45" s="643"/>
      <c r="DR45" s="643"/>
      <c r="DS45" s="643"/>
      <c r="DT45" s="643"/>
      <c r="DU45" s="643"/>
      <c r="DV45" s="644"/>
      <c r="DW45" s="628"/>
      <c r="DX45" s="629"/>
      <c r="DY45" s="629"/>
      <c r="DZ45" s="629"/>
      <c r="EA45" s="629"/>
      <c r="EB45" s="629"/>
      <c r="EC45" s="630"/>
    </row>
    <row r="46" spans="2:133" ht="11.25" customHeight="1" x14ac:dyDescent="0.2">
      <c r="B46" s="205" t="s">
        <v>358</v>
      </c>
      <c r="CD46" s="657"/>
      <c r="CE46" s="658"/>
      <c r="CF46" s="632" t="s">
        <v>359</v>
      </c>
      <c r="CG46" s="633"/>
      <c r="CH46" s="633"/>
      <c r="CI46" s="633"/>
      <c r="CJ46" s="633"/>
      <c r="CK46" s="633"/>
      <c r="CL46" s="633"/>
      <c r="CM46" s="633"/>
      <c r="CN46" s="633"/>
      <c r="CO46" s="633"/>
      <c r="CP46" s="633"/>
      <c r="CQ46" s="634"/>
      <c r="CR46" s="635">
        <v>178399</v>
      </c>
      <c r="CS46" s="636"/>
      <c r="CT46" s="636"/>
      <c r="CU46" s="636"/>
      <c r="CV46" s="636"/>
      <c r="CW46" s="636"/>
      <c r="CX46" s="636"/>
      <c r="CY46" s="637"/>
      <c r="CZ46" s="638">
        <v>4.5999999999999996</v>
      </c>
      <c r="DA46" s="639"/>
      <c r="DB46" s="639"/>
      <c r="DC46" s="640"/>
      <c r="DD46" s="641">
        <v>140308</v>
      </c>
      <c r="DE46" s="636"/>
      <c r="DF46" s="636"/>
      <c r="DG46" s="636"/>
      <c r="DH46" s="636"/>
      <c r="DI46" s="636"/>
      <c r="DJ46" s="636"/>
      <c r="DK46" s="637"/>
      <c r="DL46" s="642"/>
      <c r="DM46" s="643"/>
      <c r="DN46" s="643"/>
      <c r="DO46" s="643"/>
      <c r="DP46" s="643"/>
      <c r="DQ46" s="643"/>
      <c r="DR46" s="643"/>
      <c r="DS46" s="643"/>
      <c r="DT46" s="643"/>
      <c r="DU46" s="643"/>
      <c r="DV46" s="644"/>
      <c r="DW46" s="628"/>
      <c r="DX46" s="629"/>
      <c r="DY46" s="629"/>
      <c r="DZ46" s="629"/>
      <c r="EA46" s="629"/>
      <c r="EB46" s="629"/>
      <c r="EC46" s="630"/>
    </row>
    <row r="47" spans="2:133" ht="11.25" customHeight="1" x14ac:dyDescent="0.2">
      <c r="B47" s="631" t="s">
        <v>360</v>
      </c>
      <c r="C47" s="631"/>
      <c r="D47" s="631"/>
      <c r="E47" s="631"/>
      <c r="F47" s="631"/>
      <c r="G47" s="631"/>
      <c r="H47" s="631"/>
      <c r="I47" s="631"/>
      <c r="J47" s="631"/>
      <c r="K47" s="631"/>
      <c r="L47" s="631"/>
      <c r="M47" s="631"/>
      <c r="N47" s="631"/>
      <c r="O47" s="631"/>
      <c r="P47" s="631"/>
      <c r="Q47" s="631"/>
      <c r="R47" s="631"/>
      <c r="S47" s="631"/>
      <c r="T47" s="631"/>
      <c r="U47" s="631"/>
      <c r="V47" s="631"/>
      <c r="W47" s="631"/>
      <c r="X47" s="631"/>
      <c r="Y47" s="631"/>
      <c r="Z47" s="631"/>
      <c r="AA47" s="631"/>
      <c r="AB47" s="631"/>
      <c r="AC47" s="631"/>
      <c r="AD47" s="631"/>
      <c r="AE47" s="631"/>
      <c r="AF47" s="631"/>
      <c r="AG47" s="631"/>
      <c r="AH47" s="631"/>
      <c r="AI47" s="631"/>
      <c r="AJ47" s="631"/>
      <c r="AK47" s="631"/>
      <c r="AL47" s="631"/>
      <c r="AM47" s="631"/>
      <c r="AN47" s="631"/>
      <c r="AO47" s="631"/>
      <c r="AP47" s="631"/>
      <c r="AQ47" s="631"/>
      <c r="AR47" s="631"/>
      <c r="AS47" s="631"/>
      <c r="AT47" s="631"/>
      <c r="AU47" s="631"/>
      <c r="AV47" s="631"/>
      <c r="AW47" s="631"/>
      <c r="AX47" s="631"/>
      <c r="AY47" s="631"/>
      <c r="AZ47" s="631"/>
      <c r="BA47" s="631"/>
      <c r="BB47" s="631"/>
      <c r="BC47" s="631"/>
      <c r="BD47" s="631"/>
      <c r="BE47" s="631"/>
      <c r="BF47" s="631"/>
      <c r="BG47" s="631"/>
      <c r="BH47" s="631"/>
      <c r="BI47" s="631"/>
      <c r="BJ47" s="631"/>
      <c r="BK47" s="631"/>
      <c r="BL47" s="631"/>
      <c r="BM47" s="631"/>
      <c r="BN47" s="631"/>
      <c r="BO47" s="631"/>
      <c r="BP47" s="631"/>
      <c r="BQ47" s="631"/>
      <c r="BR47" s="631"/>
      <c r="BS47" s="631"/>
      <c r="BT47" s="631"/>
      <c r="BU47" s="631"/>
      <c r="BV47" s="631"/>
      <c r="BW47" s="631"/>
      <c r="BX47" s="631"/>
      <c r="BY47" s="631"/>
      <c r="BZ47" s="631"/>
      <c r="CA47" s="631"/>
      <c r="CB47" s="631"/>
      <c r="CD47" s="657"/>
      <c r="CE47" s="658"/>
      <c r="CF47" s="632" t="s">
        <v>361</v>
      </c>
      <c r="CG47" s="633"/>
      <c r="CH47" s="633"/>
      <c r="CI47" s="633"/>
      <c r="CJ47" s="633"/>
      <c r="CK47" s="633"/>
      <c r="CL47" s="633"/>
      <c r="CM47" s="633"/>
      <c r="CN47" s="633"/>
      <c r="CO47" s="633"/>
      <c r="CP47" s="633"/>
      <c r="CQ47" s="634"/>
      <c r="CR47" s="635">
        <v>22691</v>
      </c>
      <c r="CS47" s="645"/>
      <c r="CT47" s="645"/>
      <c r="CU47" s="645"/>
      <c r="CV47" s="645"/>
      <c r="CW47" s="645"/>
      <c r="CX47" s="645"/>
      <c r="CY47" s="646"/>
      <c r="CZ47" s="638">
        <v>0.6</v>
      </c>
      <c r="DA47" s="647"/>
      <c r="DB47" s="647"/>
      <c r="DC47" s="648"/>
      <c r="DD47" s="641">
        <v>5541</v>
      </c>
      <c r="DE47" s="645"/>
      <c r="DF47" s="645"/>
      <c r="DG47" s="645"/>
      <c r="DH47" s="645"/>
      <c r="DI47" s="645"/>
      <c r="DJ47" s="645"/>
      <c r="DK47" s="646"/>
      <c r="DL47" s="642"/>
      <c r="DM47" s="643"/>
      <c r="DN47" s="643"/>
      <c r="DO47" s="643"/>
      <c r="DP47" s="643"/>
      <c r="DQ47" s="643"/>
      <c r="DR47" s="643"/>
      <c r="DS47" s="643"/>
      <c r="DT47" s="643"/>
      <c r="DU47" s="643"/>
      <c r="DV47" s="644"/>
      <c r="DW47" s="628"/>
      <c r="DX47" s="629"/>
      <c r="DY47" s="629"/>
      <c r="DZ47" s="629"/>
      <c r="EA47" s="629"/>
      <c r="EB47" s="629"/>
      <c r="EC47" s="630"/>
    </row>
    <row r="48" spans="2:133" ht="10.8" x14ac:dyDescent="0.2">
      <c r="B48" s="631" t="s">
        <v>362</v>
      </c>
      <c r="C48" s="631"/>
      <c r="D48" s="631"/>
      <c r="E48" s="631"/>
      <c r="F48" s="631"/>
      <c r="G48" s="631"/>
      <c r="H48" s="631"/>
      <c r="I48" s="631"/>
      <c r="J48" s="631"/>
      <c r="K48" s="631"/>
      <c r="L48" s="631"/>
      <c r="M48" s="631"/>
      <c r="N48" s="631"/>
      <c r="O48" s="631"/>
      <c r="P48" s="631"/>
      <c r="Q48" s="631"/>
      <c r="R48" s="631"/>
      <c r="S48" s="631"/>
      <c r="T48" s="631"/>
      <c r="U48" s="631"/>
      <c r="V48" s="631"/>
      <c r="W48" s="631"/>
      <c r="X48" s="631"/>
      <c r="Y48" s="631"/>
      <c r="Z48" s="631"/>
      <c r="AA48" s="631"/>
      <c r="AB48" s="631"/>
      <c r="AC48" s="631"/>
      <c r="AD48" s="631"/>
      <c r="AE48" s="631"/>
      <c r="AF48" s="631"/>
      <c r="AG48" s="631"/>
      <c r="AH48" s="631"/>
      <c r="AI48" s="631"/>
      <c r="AJ48" s="631"/>
      <c r="AK48" s="631"/>
      <c r="AL48" s="631"/>
      <c r="AM48" s="631"/>
      <c r="AN48" s="631"/>
      <c r="AO48" s="631"/>
      <c r="AP48" s="631"/>
      <c r="AQ48" s="631"/>
      <c r="AR48" s="631"/>
      <c r="AS48" s="631"/>
      <c r="AT48" s="631"/>
      <c r="AU48" s="631"/>
      <c r="AV48" s="631"/>
      <c r="AW48" s="631"/>
      <c r="AX48" s="631"/>
      <c r="AY48" s="631"/>
      <c r="AZ48" s="631"/>
      <c r="BA48" s="631"/>
      <c r="BB48" s="631"/>
      <c r="BC48" s="631"/>
      <c r="BD48" s="631"/>
      <c r="BE48" s="631"/>
      <c r="BF48" s="631"/>
      <c r="BG48" s="631"/>
      <c r="BH48" s="631"/>
      <c r="BI48" s="631"/>
      <c r="BJ48" s="631"/>
      <c r="BK48" s="631"/>
      <c r="BL48" s="631"/>
      <c r="BM48" s="631"/>
      <c r="BN48" s="631"/>
      <c r="BO48" s="631"/>
      <c r="BP48" s="631"/>
      <c r="BQ48" s="631"/>
      <c r="BR48" s="631"/>
      <c r="BS48" s="631"/>
      <c r="BT48" s="631"/>
      <c r="BU48" s="631"/>
      <c r="BV48" s="631"/>
      <c r="BW48" s="631"/>
      <c r="BX48" s="631"/>
      <c r="BY48" s="631"/>
      <c r="BZ48" s="631"/>
      <c r="CA48" s="631"/>
      <c r="CB48" s="631"/>
      <c r="CD48" s="659"/>
      <c r="CE48" s="660"/>
      <c r="CF48" s="632" t="s">
        <v>363</v>
      </c>
      <c r="CG48" s="633"/>
      <c r="CH48" s="633"/>
      <c r="CI48" s="633"/>
      <c r="CJ48" s="633"/>
      <c r="CK48" s="633"/>
      <c r="CL48" s="633"/>
      <c r="CM48" s="633"/>
      <c r="CN48" s="633"/>
      <c r="CO48" s="633"/>
      <c r="CP48" s="633"/>
      <c r="CQ48" s="634"/>
      <c r="CR48" s="635" t="s">
        <v>127</v>
      </c>
      <c r="CS48" s="636"/>
      <c r="CT48" s="636"/>
      <c r="CU48" s="636"/>
      <c r="CV48" s="636"/>
      <c r="CW48" s="636"/>
      <c r="CX48" s="636"/>
      <c r="CY48" s="637"/>
      <c r="CZ48" s="638" t="s">
        <v>127</v>
      </c>
      <c r="DA48" s="639"/>
      <c r="DB48" s="639"/>
      <c r="DC48" s="640"/>
      <c r="DD48" s="641" t="s">
        <v>127</v>
      </c>
      <c r="DE48" s="636"/>
      <c r="DF48" s="636"/>
      <c r="DG48" s="636"/>
      <c r="DH48" s="636"/>
      <c r="DI48" s="636"/>
      <c r="DJ48" s="636"/>
      <c r="DK48" s="637"/>
      <c r="DL48" s="642"/>
      <c r="DM48" s="643"/>
      <c r="DN48" s="643"/>
      <c r="DO48" s="643"/>
      <c r="DP48" s="643"/>
      <c r="DQ48" s="643"/>
      <c r="DR48" s="643"/>
      <c r="DS48" s="643"/>
      <c r="DT48" s="643"/>
      <c r="DU48" s="643"/>
      <c r="DV48" s="644"/>
      <c r="DW48" s="628"/>
      <c r="DX48" s="629"/>
      <c r="DY48" s="629"/>
      <c r="DZ48" s="629"/>
      <c r="EA48" s="629"/>
      <c r="EB48" s="629"/>
      <c r="EC48" s="630"/>
    </row>
    <row r="49" spans="2:133" ht="11.25" customHeight="1" x14ac:dyDescent="0.2">
      <c r="B49" s="216"/>
      <c r="CD49" s="612" t="s">
        <v>364</v>
      </c>
      <c r="CE49" s="613"/>
      <c r="CF49" s="613"/>
      <c r="CG49" s="613"/>
      <c r="CH49" s="613"/>
      <c r="CI49" s="613"/>
      <c r="CJ49" s="613"/>
      <c r="CK49" s="613"/>
      <c r="CL49" s="613"/>
      <c r="CM49" s="613"/>
      <c r="CN49" s="613"/>
      <c r="CO49" s="613"/>
      <c r="CP49" s="613"/>
      <c r="CQ49" s="614"/>
      <c r="CR49" s="615">
        <v>3878336</v>
      </c>
      <c r="CS49" s="616"/>
      <c r="CT49" s="616"/>
      <c r="CU49" s="616"/>
      <c r="CV49" s="616"/>
      <c r="CW49" s="616"/>
      <c r="CX49" s="616"/>
      <c r="CY49" s="617"/>
      <c r="CZ49" s="618">
        <v>100</v>
      </c>
      <c r="DA49" s="619"/>
      <c r="DB49" s="619"/>
      <c r="DC49" s="620"/>
      <c r="DD49" s="621">
        <v>3015680</v>
      </c>
      <c r="DE49" s="616"/>
      <c r="DF49" s="616"/>
      <c r="DG49" s="616"/>
      <c r="DH49" s="616"/>
      <c r="DI49" s="616"/>
      <c r="DJ49" s="616"/>
      <c r="DK49" s="617"/>
      <c r="DL49" s="622"/>
      <c r="DM49" s="623"/>
      <c r="DN49" s="623"/>
      <c r="DO49" s="623"/>
      <c r="DP49" s="623"/>
      <c r="DQ49" s="623"/>
      <c r="DR49" s="623"/>
      <c r="DS49" s="623"/>
      <c r="DT49" s="623"/>
      <c r="DU49" s="623"/>
      <c r="DV49" s="624"/>
      <c r="DW49" s="625"/>
      <c r="DX49" s="626"/>
      <c r="DY49" s="626"/>
      <c r="DZ49" s="626"/>
      <c r="EA49" s="626"/>
      <c r="EB49" s="626"/>
      <c r="EC49" s="627"/>
    </row>
    <row r="50" spans="2:133" ht="10.8" hidden="1" x14ac:dyDescent="0.2">
      <c r="B50" s="216"/>
    </row>
  </sheetData>
  <sheetProtection algorithmName="SHA-512" hashValue="o70GtS3Pg7L8PI+O08nC40ObNB7WLIYfSipaFY6wr+IJA49XCrVb2nbumHHyRApSzPt+4tPBXDjYmcknDNdSOw==" saltValue="Iuy5XS3Yj5GeravyAOhga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1099" t="s">
        <v>365</v>
      </c>
      <c r="B2" s="1099"/>
      <c r="C2" s="1099"/>
      <c r="D2" s="1099"/>
      <c r="E2" s="1099"/>
      <c r="F2" s="1099"/>
      <c r="G2" s="1099"/>
      <c r="H2" s="1099"/>
      <c r="I2" s="1099"/>
      <c r="J2" s="1099"/>
      <c r="K2" s="1099"/>
      <c r="L2" s="1099"/>
      <c r="M2" s="1099"/>
      <c r="N2" s="1099"/>
      <c r="O2" s="1099"/>
      <c r="P2" s="1099"/>
      <c r="Q2" s="1099"/>
      <c r="R2" s="1099"/>
      <c r="S2" s="1099"/>
      <c r="T2" s="1099"/>
      <c r="U2" s="1099"/>
      <c r="V2" s="1099"/>
      <c r="W2" s="1099"/>
      <c r="X2" s="1099"/>
      <c r="Y2" s="1099"/>
      <c r="Z2" s="1099"/>
      <c r="AA2" s="1099"/>
      <c r="AB2" s="1099"/>
      <c r="AC2" s="1099"/>
      <c r="AD2" s="1099"/>
      <c r="AE2" s="1099"/>
      <c r="AF2" s="1099"/>
      <c r="AG2" s="1099"/>
      <c r="AH2" s="1099"/>
      <c r="AI2" s="1099"/>
      <c r="AJ2" s="1099"/>
      <c r="AK2" s="1099"/>
      <c r="AL2" s="1099"/>
      <c r="AM2" s="1099"/>
      <c r="AN2" s="1099"/>
      <c r="AO2" s="1099"/>
      <c r="AP2" s="1099"/>
      <c r="AQ2" s="1099"/>
      <c r="AR2" s="1099"/>
      <c r="AS2" s="1099"/>
      <c r="AT2" s="1099"/>
      <c r="AU2" s="1099"/>
      <c r="AV2" s="1099"/>
      <c r="AW2" s="1099"/>
      <c r="AX2" s="1099"/>
      <c r="AY2" s="1099"/>
      <c r="AZ2" s="1099"/>
      <c r="BA2" s="1099"/>
      <c r="BB2" s="1099"/>
      <c r="BC2" s="1099"/>
      <c r="BD2" s="1099"/>
      <c r="BE2" s="1099"/>
      <c r="BF2" s="1099"/>
      <c r="BG2" s="1099"/>
      <c r="BH2" s="1099"/>
      <c r="BI2" s="1099"/>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100" t="s">
        <v>366</v>
      </c>
      <c r="DK2" s="1101"/>
      <c r="DL2" s="1101"/>
      <c r="DM2" s="1101"/>
      <c r="DN2" s="1101"/>
      <c r="DO2" s="1102"/>
      <c r="DP2" s="219"/>
      <c r="DQ2" s="1100" t="s">
        <v>367</v>
      </c>
      <c r="DR2" s="1101"/>
      <c r="DS2" s="1101"/>
      <c r="DT2" s="1101"/>
      <c r="DU2" s="1101"/>
      <c r="DV2" s="1101"/>
      <c r="DW2" s="1101"/>
      <c r="DX2" s="1101"/>
      <c r="DY2" s="1101"/>
      <c r="DZ2" s="1102"/>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1068" t="s">
        <v>368</v>
      </c>
      <c r="B4" s="1068"/>
      <c r="C4" s="1068"/>
      <c r="D4" s="1068"/>
      <c r="E4" s="1068"/>
      <c r="F4" s="1068"/>
      <c r="G4" s="1068"/>
      <c r="H4" s="1068"/>
      <c r="I4" s="1068"/>
      <c r="J4" s="1068"/>
      <c r="K4" s="1068"/>
      <c r="L4" s="1068"/>
      <c r="M4" s="1068"/>
      <c r="N4" s="1068"/>
      <c r="O4" s="1068"/>
      <c r="P4" s="1068"/>
      <c r="Q4" s="1068"/>
      <c r="R4" s="1068"/>
      <c r="S4" s="1068"/>
      <c r="T4" s="1068"/>
      <c r="U4" s="1068"/>
      <c r="V4" s="1068"/>
      <c r="W4" s="1068"/>
      <c r="X4" s="1068"/>
      <c r="Y4" s="1068"/>
      <c r="Z4" s="1068"/>
      <c r="AA4" s="1068"/>
      <c r="AB4" s="1068"/>
      <c r="AC4" s="1068"/>
      <c r="AD4" s="1068"/>
      <c r="AE4" s="1068"/>
      <c r="AF4" s="1068"/>
      <c r="AG4" s="1068"/>
      <c r="AH4" s="1068"/>
      <c r="AI4" s="1068"/>
      <c r="AJ4" s="1068"/>
      <c r="AK4" s="1068"/>
      <c r="AL4" s="1068"/>
      <c r="AM4" s="1068"/>
      <c r="AN4" s="1068"/>
      <c r="AO4" s="1068"/>
      <c r="AP4" s="1068"/>
      <c r="AQ4" s="1068"/>
      <c r="AR4" s="1068"/>
      <c r="AS4" s="1068"/>
      <c r="AT4" s="1068"/>
      <c r="AU4" s="1068"/>
      <c r="AV4" s="1068"/>
      <c r="AW4" s="1068"/>
      <c r="AX4" s="1068"/>
      <c r="AY4" s="1068"/>
      <c r="AZ4" s="223"/>
      <c r="BA4" s="223"/>
      <c r="BB4" s="223"/>
      <c r="BC4" s="223"/>
      <c r="BD4" s="223"/>
      <c r="BE4" s="224"/>
      <c r="BF4" s="224"/>
      <c r="BG4" s="224"/>
      <c r="BH4" s="224"/>
      <c r="BI4" s="224"/>
      <c r="BJ4" s="224"/>
      <c r="BK4" s="224"/>
      <c r="BL4" s="224"/>
      <c r="BM4" s="224"/>
      <c r="BN4" s="224"/>
      <c r="BO4" s="224"/>
      <c r="BP4" s="224"/>
      <c r="BQ4" s="739" t="s">
        <v>369</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5"/>
    </row>
    <row r="5" spans="1:131" s="226" customFormat="1" ht="26.25" customHeight="1" x14ac:dyDescent="0.2">
      <c r="A5" s="1004" t="s">
        <v>370</v>
      </c>
      <c r="B5" s="1005"/>
      <c r="C5" s="1005"/>
      <c r="D5" s="1005"/>
      <c r="E5" s="1005"/>
      <c r="F5" s="1005"/>
      <c r="G5" s="1005"/>
      <c r="H5" s="1005"/>
      <c r="I5" s="1005"/>
      <c r="J5" s="1005"/>
      <c r="K5" s="1005"/>
      <c r="L5" s="1005"/>
      <c r="M5" s="1005"/>
      <c r="N5" s="1005"/>
      <c r="O5" s="1005"/>
      <c r="P5" s="1006"/>
      <c r="Q5" s="1010" t="s">
        <v>371</v>
      </c>
      <c r="R5" s="1011"/>
      <c r="S5" s="1011"/>
      <c r="T5" s="1011"/>
      <c r="U5" s="1012"/>
      <c r="V5" s="1010" t="s">
        <v>372</v>
      </c>
      <c r="W5" s="1011"/>
      <c r="X5" s="1011"/>
      <c r="Y5" s="1011"/>
      <c r="Z5" s="1012"/>
      <c r="AA5" s="1010" t="s">
        <v>373</v>
      </c>
      <c r="AB5" s="1011"/>
      <c r="AC5" s="1011"/>
      <c r="AD5" s="1011"/>
      <c r="AE5" s="1011"/>
      <c r="AF5" s="1103" t="s">
        <v>374</v>
      </c>
      <c r="AG5" s="1011"/>
      <c r="AH5" s="1011"/>
      <c r="AI5" s="1011"/>
      <c r="AJ5" s="1024"/>
      <c r="AK5" s="1011" t="s">
        <v>375</v>
      </c>
      <c r="AL5" s="1011"/>
      <c r="AM5" s="1011"/>
      <c r="AN5" s="1011"/>
      <c r="AO5" s="1012"/>
      <c r="AP5" s="1010" t="s">
        <v>376</v>
      </c>
      <c r="AQ5" s="1011"/>
      <c r="AR5" s="1011"/>
      <c r="AS5" s="1011"/>
      <c r="AT5" s="1012"/>
      <c r="AU5" s="1010" t="s">
        <v>377</v>
      </c>
      <c r="AV5" s="1011"/>
      <c r="AW5" s="1011"/>
      <c r="AX5" s="1011"/>
      <c r="AY5" s="1024"/>
      <c r="AZ5" s="223"/>
      <c r="BA5" s="223"/>
      <c r="BB5" s="223"/>
      <c r="BC5" s="223"/>
      <c r="BD5" s="223"/>
      <c r="BE5" s="224"/>
      <c r="BF5" s="224"/>
      <c r="BG5" s="224"/>
      <c r="BH5" s="224"/>
      <c r="BI5" s="224"/>
      <c r="BJ5" s="224"/>
      <c r="BK5" s="224"/>
      <c r="BL5" s="224"/>
      <c r="BM5" s="224"/>
      <c r="BN5" s="224"/>
      <c r="BO5" s="224"/>
      <c r="BP5" s="224"/>
      <c r="BQ5" s="1004" t="s">
        <v>378</v>
      </c>
      <c r="BR5" s="1005"/>
      <c r="BS5" s="1005"/>
      <c r="BT5" s="1005"/>
      <c r="BU5" s="1005"/>
      <c r="BV5" s="1005"/>
      <c r="BW5" s="1005"/>
      <c r="BX5" s="1005"/>
      <c r="BY5" s="1005"/>
      <c r="BZ5" s="1005"/>
      <c r="CA5" s="1005"/>
      <c r="CB5" s="1005"/>
      <c r="CC5" s="1005"/>
      <c r="CD5" s="1005"/>
      <c r="CE5" s="1005"/>
      <c r="CF5" s="1005"/>
      <c r="CG5" s="1006"/>
      <c r="CH5" s="1010" t="s">
        <v>379</v>
      </c>
      <c r="CI5" s="1011"/>
      <c r="CJ5" s="1011"/>
      <c r="CK5" s="1011"/>
      <c r="CL5" s="1012"/>
      <c r="CM5" s="1010" t="s">
        <v>380</v>
      </c>
      <c r="CN5" s="1011"/>
      <c r="CO5" s="1011"/>
      <c r="CP5" s="1011"/>
      <c r="CQ5" s="1012"/>
      <c r="CR5" s="1010" t="s">
        <v>381</v>
      </c>
      <c r="CS5" s="1011"/>
      <c r="CT5" s="1011"/>
      <c r="CU5" s="1011"/>
      <c r="CV5" s="1012"/>
      <c r="CW5" s="1010" t="s">
        <v>382</v>
      </c>
      <c r="CX5" s="1011"/>
      <c r="CY5" s="1011"/>
      <c r="CZ5" s="1011"/>
      <c r="DA5" s="1012"/>
      <c r="DB5" s="1010" t="s">
        <v>383</v>
      </c>
      <c r="DC5" s="1011"/>
      <c r="DD5" s="1011"/>
      <c r="DE5" s="1011"/>
      <c r="DF5" s="1012"/>
      <c r="DG5" s="1093" t="s">
        <v>384</v>
      </c>
      <c r="DH5" s="1094"/>
      <c r="DI5" s="1094"/>
      <c r="DJ5" s="1094"/>
      <c r="DK5" s="1095"/>
      <c r="DL5" s="1093" t="s">
        <v>385</v>
      </c>
      <c r="DM5" s="1094"/>
      <c r="DN5" s="1094"/>
      <c r="DO5" s="1094"/>
      <c r="DP5" s="1095"/>
      <c r="DQ5" s="1010" t="s">
        <v>386</v>
      </c>
      <c r="DR5" s="1011"/>
      <c r="DS5" s="1011"/>
      <c r="DT5" s="1011"/>
      <c r="DU5" s="1012"/>
      <c r="DV5" s="1010" t="s">
        <v>377</v>
      </c>
      <c r="DW5" s="1011"/>
      <c r="DX5" s="1011"/>
      <c r="DY5" s="1011"/>
      <c r="DZ5" s="1024"/>
      <c r="EA5" s="225"/>
    </row>
    <row r="6" spans="1:131" s="226" customFormat="1" ht="26.25" customHeight="1" thickBot="1" x14ac:dyDescent="0.25">
      <c r="A6" s="1007"/>
      <c r="B6" s="1008"/>
      <c r="C6" s="1008"/>
      <c r="D6" s="1008"/>
      <c r="E6" s="1008"/>
      <c r="F6" s="1008"/>
      <c r="G6" s="1008"/>
      <c r="H6" s="1008"/>
      <c r="I6" s="1008"/>
      <c r="J6" s="1008"/>
      <c r="K6" s="1008"/>
      <c r="L6" s="1008"/>
      <c r="M6" s="1008"/>
      <c r="N6" s="1008"/>
      <c r="O6" s="1008"/>
      <c r="P6" s="1009"/>
      <c r="Q6" s="1013"/>
      <c r="R6" s="1014"/>
      <c r="S6" s="1014"/>
      <c r="T6" s="1014"/>
      <c r="U6" s="1015"/>
      <c r="V6" s="1013"/>
      <c r="W6" s="1014"/>
      <c r="X6" s="1014"/>
      <c r="Y6" s="1014"/>
      <c r="Z6" s="1015"/>
      <c r="AA6" s="1013"/>
      <c r="AB6" s="1014"/>
      <c r="AC6" s="1014"/>
      <c r="AD6" s="1014"/>
      <c r="AE6" s="1014"/>
      <c r="AF6" s="1104"/>
      <c r="AG6" s="1014"/>
      <c r="AH6" s="1014"/>
      <c r="AI6" s="1014"/>
      <c r="AJ6" s="1025"/>
      <c r="AK6" s="1014"/>
      <c r="AL6" s="1014"/>
      <c r="AM6" s="1014"/>
      <c r="AN6" s="1014"/>
      <c r="AO6" s="1015"/>
      <c r="AP6" s="1013"/>
      <c r="AQ6" s="1014"/>
      <c r="AR6" s="1014"/>
      <c r="AS6" s="1014"/>
      <c r="AT6" s="1015"/>
      <c r="AU6" s="1013"/>
      <c r="AV6" s="1014"/>
      <c r="AW6" s="1014"/>
      <c r="AX6" s="1014"/>
      <c r="AY6" s="1025"/>
      <c r="AZ6" s="223"/>
      <c r="BA6" s="223"/>
      <c r="BB6" s="223"/>
      <c r="BC6" s="223"/>
      <c r="BD6" s="223"/>
      <c r="BE6" s="224"/>
      <c r="BF6" s="224"/>
      <c r="BG6" s="224"/>
      <c r="BH6" s="224"/>
      <c r="BI6" s="224"/>
      <c r="BJ6" s="224"/>
      <c r="BK6" s="224"/>
      <c r="BL6" s="224"/>
      <c r="BM6" s="224"/>
      <c r="BN6" s="224"/>
      <c r="BO6" s="224"/>
      <c r="BP6" s="224"/>
      <c r="BQ6" s="1007"/>
      <c r="BR6" s="1008"/>
      <c r="BS6" s="1008"/>
      <c r="BT6" s="1008"/>
      <c r="BU6" s="1008"/>
      <c r="BV6" s="1008"/>
      <c r="BW6" s="1008"/>
      <c r="BX6" s="1008"/>
      <c r="BY6" s="1008"/>
      <c r="BZ6" s="1008"/>
      <c r="CA6" s="1008"/>
      <c r="CB6" s="1008"/>
      <c r="CC6" s="1008"/>
      <c r="CD6" s="1008"/>
      <c r="CE6" s="1008"/>
      <c r="CF6" s="1008"/>
      <c r="CG6" s="1009"/>
      <c r="CH6" s="1013"/>
      <c r="CI6" s="1014"/>
      <c r="CJ6" s="1014"/>
      <c r="CK6" s="1014"/>
      <c r="CL6" s="1015"/>
      <c r="CM6" s="1013"/>
      <c r="CN6" s="1014"/>
      <c r="CO6" s="1014"/>
      <c r="CP6" s="1014"/>
      <c r="CQ6" s="1015"/>
      <c r="CR6" s="1013"/>
      <c r="CS6" s="1014"/>
      <c r="CT6" s="1014"/>
      <c r="CU6" s="1014"/>
      <c r="CV6" s="1015"/>
      <c r="CW6" s="1013"/>
      <c r="CX6" s="1014"/>
      <c r="CY6" s="1014"/>
      <c r="CZ6" s="1014"/>
      <c r="DA6" s="1015"/>
      <c r="DB6" s="1013"/>
      <c r="DC6" s="1014"/>
      <c r="DD6" s="1014"/>
      <c r="DE6" s="1014"/>
      <c r="DF6" s="1015"/>
      <c r="DG6" s="1096"/>
      <c r="DH6" s="1097"/>
      <c r="DI6" s="1097"/>
      <c r="DJ6" s="1097"/>
      <c r="DK6" s="1098"/>
      <c r="DL6" s="1096"/>
      <c r="DM6" s="1097"/>
      <c r="DN6" s="1097"/>
      <c r="DO6" s="1097"/>
      <c r="DP6" s="1098"/>
      <c r="DQ6" s="1013"/>
      <c r="DR6" s="1014"/>
      <c r="DS6" s="1014"/>
      <c r="DT6" s="1014"/>
      <c r="DU6" s="1015"/>
      <c r="DV6" s="1013"/>
      <c r="DW6" s="1014"/>
      <c r="DX6" s="1014"/>
      <c r="DY6" s="1014"/>
      <c r="DZ6" s="1025"/>
      <c r="EA6" s="225"/>
    </row>
    <row r="7" spans="1:131" s="226" customFormat="1" ht="26.25" customHeight="1" thickTop="1" x14ac:dyDescent="0.2">
      <c r="A7" s="227">
        <v>1</v>
      </c>
      <c r="B7" s="1056" t="s">
        <v>387</v>
      </c>
      <c r="C7" s="1057"/>
      <c r="D7" s="1057"/>
      <c r="E7" s="1057"/>
      <c r="F7" s="1057"/>
      <c r="G7" s="1057"/>
      <c r="H7" s="1057"/>
      <c r="I7" s="1057"/>
      <c r="J7" s="1057"/>
      <c r="K7" s="1057"/>
      <c r="L7" s="1057"/>
      <c r="M7" s="1057"/>
      <c r="N7" s="1057"/>
      <c r="O7" s="1057"/>
      <c r="P7" s="1058"/>
      <c r="Q7" s="1111">
        <v>4102</v>
      </c>
      <c r="R7" s="1112"/>
      <c r="S7" s="1112"/>
      <c r="T7" s="1112"/>
      <c r="U7" s="1112"/>
      <c r="V7" s="1112">
        <v>3882</v>
      </c>
      <c r="W7" s="1112"/>
      <c r="X7" s="1112"/>
      <c r="Y7" s="1112"/>
      <c r="Z7" s="1112"/>
      <c r="AA7" s="1112">
        <v>219</v>
      </c>
      <c r="AB7" s="1112"/>
      <c r="AC7" s="1112"/>
      <c r="AD7" s="1112"/>
      <c r="AE7" s="1113"/>
      <c r="AF7" s="1114">
        <v>168</v>
      </c>
      <c r="AG7" s="1115"/>
      <c r="AH7" s="1115"/>
      <c r="AI7" s="1115"/>
      <c r="AJ7" s="1116"/>
      <c r="AK7" s="1117">
        <v>185</v>
      </c>
      <c r="AL7" s="1118"/>
      <c r="AM7" s="1118"/>
      <c r="AN7" s="1118"/>
      <c r="AO7" s="1118"/>
      <c r="AP7" s="1118">
        <v>3131</v>
      </c>
      <c r="AQ7" s="1118"/>
      <c r="AR7" s="1118"/>
      <c r="AS7" s="1118"/>
      <c r="AT7" s="1118"/>
      <c r="AU7" s="1119"/>
      <c r="AV7" s="1119"/>
      <c r="AW7" s="1119"/>
      <c r="AX7" s="1119"/>
      <c r="AY7" s="1120"/>
      <c r="AZ7" s="223"/>
      <c r="BA7" s="223"/>
      <c r="BB7" s="223"/>
      <c r="BC7" s="223"/>
      <c r="BD7" s="223"/>
      <c r="BE7" s="224"/>
      <c r="BF7" s="224"/>
      <c r="BG7" s="224"/>
      <c r="BH7" s="224"/>
      <c r="BI7" s="224"/>
      <c r="BJ7" s="224"/>
      <c r="BK7" s="224"/>
      <c r="BL7" s="224"/>
      <c r="BM7" s="224"/>
      <c r="BN7" s="224"/>
      <c r="BO7" s="224"/>
      <c r="BP7" s="224"/>
      <c r="BQ7" s="227">
        <v>1</v>
      </c>
      <c r="BR7" s="228"/>
      <c r="BS7" s="1108" t="s">
        <v>587</v>
      </c>
      <c r="BT7" s="1109"/>
      <c r="BU7" s="1109"/>
      <c r="BV7" s="1109"/>
      <c r="BW7" s="1109"/>
      <c r="BX7" s="1109"/>
      <c r="BY7" s="1109"/>
      <c r="BZ7" s="1109"/>
      <c r="CA7" s="1109"/>
      <c r="CB7" s="1109"/>
      <c r="CC7" s="1109"/>
      <c r="CD7" s="1109"/>
      <c r="CE7" s="1109"/>
      <c r="CF7" s="1109"/>
      <c r="CG7" s="1121"/>
      <c r="CH7" s="1105">
        <v>13</v>
      </c>
      <c r="CI7" s="1106"/>
      <c r="CJ7" s="1106"/>
      <c r="CK7" s="1106"/>
      <c r="CL7" s="1107"/>
      <c r="CM7" s="1105">
        <v>71</v>
      </c>
      <c r="CN7" s="1106"/>
      <c r="CO7" s="1106"/>
      <c r="CP7" s="1106"/>
      <c r="CQ7" s="1107"/>
      <c r="CR7" s="1105">
        <v>60</v>
      </c>
      <c r="CS7" s="1106"/>
      <c r="CT7" s="1106"/>
      <c r="CU7" s="1106"/>
      <c r="CV7" s="1107"/>
      <c r="CW7" s="1105">
        <v>11</v>
      </c>
      <c r="CX7" s="1106"/>
      <c r="CY7" s="1106"/>
      <c r="CZ7" s="1106"/>
      <c r="DA7" s="1107"/>
      <c r="DB7" s="1105" t="s">
        <v>590</v>
      </c>
      <c r="DC7" s="1106"/>
      <c r="DD7" s="1106"/>
      <c r="DE7" s="1106"/>
      <c r="DF7" s="1107"/>
      <c r="DG7" s="1105" t="s">
        <v>590</v>
      </c>
      <c r="DH7" s="1106"/>
      <c r="DI7" s="1106"/>
      <c r="DJ7" s="1106"/>
      <c r="DK7" s="1107"/>
      <c r="DL7" s="1105" t="s">
        <v>590</v>
      </c>
      <c r="DM7" s="1106"/>
      <c r="DN7" s="1106"/>
      <c r="DO7" s="1106"/>
      <c r="DP7" s="1107"/>
      <c r="DQ7" s="1105" t="s">
        <v>590</v>
      </c>
      <c r="DR7" s="1106"/>
      <c r="DS7" s="1106"/>
      <c r="DT7" s="1106"/>
      <c r="DU7" s="1107"/>
      <c r="DV7" s="1108"/>
      <c r="DW7" s="1109"/>
      <c r="DX7" s="1109"/>
      <c r="DY7" s="1109"/>
      <c r="DZ7" s="1110"/>
      <c r="EA7" s="225"/>
    </row>
    <row r="8" spans="1:131" s="226" customFormat="1" ht="26.25" customHeight="1" x14ac:dyDescent="0.2">
      <c r="A8" s="229">
        <v>2</v>
      </c>
      <c r="B8" s="1039" t="s">
        <v>388</v>
      </c>
      <c r="C8" s="1040"/>
      <c r="D8" s="1040"/>
      <c r="E8" s="1040"/>
      <c r="F8" s="1040"/>
      <c r="G8" s="1040"/>
      <c r="H8" s="1040"/>
      <c r="I8" s="1040"/>
      <c r="J8" s="1040"/>
      <c r="K8" s="1040"/>
      <c r="L8" s="1040"/>
      <c r="M8" s="1040"/>
      <c r="N8" s="1040"/>
      <c r="O8" s="1040"/>
      <c r="P8" s="1041"/>
      <c r="Q8" s="1047">
        <v>5</v>
      </c>
      <c r="R8" s="1048"/>
      <c r="S8" s="1048"/>
      <c r="T8" s="1048"/>
      <c r="U8" s="1048"/>
      <c r="V8" s="1048">
        <v>3</v>
      </c>
      <c r="W8" s="1048"/>
      <c r="X8" s="1048"/>
      <c r="Y8" s="1048"/>
      <c r="Z8" s="1048"/>
      <c r="AA8" s="1048">
        <v>2</v>
      </c>
      <c r="AB8" s="1048"/>
      <c r="AC8" s="1048"/>
      <c r="AD8" s="1048"/>
      <c r="AE8" s="1049"/>
      <c r="AF8" s="1044">
        <v>2</v>
      </c>
      <c r="AG8" s="1045"/>
      <c r="AH8" s="1045"/>
      <c r="AI8" s="1045"/>
      <c r="AJ8" s="1046"/>
      <c r="AK8" s="1089" t="s">
        <v>590</v>
      </c>
      <c r="AL8" s="1090"/>
      <c r="AM8" s="1090"/>
      <c r="AN8" s="1090"/>
      <c r="AO8" s="1090"/>
      <c r="AP8" s="1090" t="s">
        <v>589</v>
      </c>
      <c r="AQ8" s="1090"/>
      <c r="AR8" s="1090"/>
      <c r="AS8" s="1090"/>
      <c r="AT8" s="1090"/>
      <c r="AU8" s="1091"/>
      <c r="AV8" s="1091"/>
      <c r="AW8" s="1091"/>
      <c r="AX8" s="1091"/>
      <c r="AY8" s="1092"/>
      <c r="AZ8" s="223"/>
      <c r="BA8" s="223"/>
      <c r="BB8" s="223"/>
      <c r="BC8" s="223"/>
      <c r="BD8" s="223"/>
      <c r="BE8" s="224"/>
      <c r="BF8" s="224"/>
      <c r="BG8" s="224"/>
      <c r="BH8" s="224"/>
      <c r="BI8" s="224"/>
      <c r="BJ8" s="224"/>
      <c r="BK8" s="224"/>
      <c r="BL8" s="224"/>
      <c r="BM8" s="224"/>
      <c r="BN8" s="224"/>
      <c r="BO8" s="224"/>
      <c r="BP8" s="224"/>
      <c r="BQ8" s="229">
        <v>2</v>
      </c>
      <c r="BR8" s="230"/>
      <c r="BS8" s="1001"/>
      <c r="BT8" s="1002"/>
      <c r="BU8" s="1002"/>
      <c r="BV8" s="1002"/>
      <c r="BW8" s="1002"/>
      <c r="BX8" s="1002"/>
      <c r="BY8" s="1002"/>
      <c r="BZ8" s="1002"/>
      <c r="CA8" s="1002"/>
      <c r="CB8" s="1002"/>
      <c r="CC8" s="1002"/>
      <c r="CD8" s="1002"/>
      <c r="CE8" s="1002"/>
      <c r="CF8" s="1002"/>
      <c r="CG8" s="1023"/>
      <c r="CH8" s="998"/>
      <c r="CI8" s="999"/>
      <c r="CJ8" s="999"/>
      <c r="CK8" s="999"/>
      <c r="CL8" s="1000"/>
      <c r="CM8" s="998"/>
      <c r="CN8" s="999"/>
      <c r="CO8" s="999"/>
      <c r="CP8" s="999"/>
      <c r="CQ8" s="1000"/>
      <c r="CR8" s="998"/>
      <c r="CS8" s="999"/>
      <c r="CT8" s="999"/>
      <c r="CU8" s="999"/>
      <c r="CV8" s="1000"/>
      <c r="CW8" s="998"/>
      <c r="CX8" s="999"/>
      <c r="CY8" s="999"/>
      <c r="CZ8" s="999"/>
      <c r="DA8" s="1000"/>
      <c r="DB8" s="998"/>
      <c r="DC8" s="999"/>
      <c r="DD8" s="999"/>
      <c r="DE8" s="999"/>
      <c r="DF8" s="1000"/>
      <c r="DG8" s="998"/>
      <c r="DH8" s="999"/>
      <c r="DI8" s="999"/>
      <c r="DJ8" s="999"/>
      <c r="DK8" s="1000"/>
      <c r="DL8" s="998"/>
      <c r="DM8" s="999"/>
      <c r="DN8" s="999"/>
      <c r="DO8" s="999"/>
      <c r="DP8" s="1000"/>
      <c r="DQ8" s="998"/>
      <c r="DR8" s="999"/>
      <c r="DS8" s="999"/>
      <c r="DT8" s="999"/>
      <c r="DU8" s="1000"/>
      <c r="DV8" s="1001"/>
      <c r="DW8" s="1002"/>
      <c r="DX8" s="1002"/>
      <c r="DY8" s="1002"/>
      <c r="DZ8" s="1003"/>
      <c r="EA8" s="225"/>
    </row>
    <row r="9" spans="1:131" s="226" customFormat="1" ht="26.25" customHeight="1" x14ac:dyDescent="0.2">
      <c r="A9" s="229">
        <v>3</v>
      </c>
      <c r="B9" s="1039"/>
      <c r="C9" s="1040"/>
      <c r="D9" s="1040"/>
      <c r="E9" s="1040"/>
      <c r="F9" s="1040"/>
      <c r="G9" s="1040"/>
      <c r="H9" s="1040"/>
      <c r="I9" s="1040"/>
      <c r="J9" s="1040"/>
      <c r="K9" s="1040"/>
      <c r="L9" s="1040"/>
      <c r="M9" s="1040"/>
      <c r="N9" s="1040"/>
      <c r="O9" s="1040"/>
      <c r="P9" s="1041"/>
      <c r="Q9" s="1047"/>
      <c r="R9" s="1048"/>
      <c r="S9" s="1048"/>
      <c r="T9" s="1048"/>
      <c r="U9" s="1048"/>
      <c r="V9" s="1048"/>
      <c r="W9" s="1048"/>
      <c r="X9" s="1048"/>
      <c r="Y9" s="1048"/>
      <c r="Z9" s="1048"/>
      <c r="AA9" s="1048"/>
      <c r="AB9" s="1048"/>
      <c r="AC9" s="1048"/>
      <c r="AD9" s="1048"/>
      <c r="AE9" s="1049"/>
      <c r="AF9" s="1044"/>
      <c r="AG9" s="1045"/>
      <c r="AH9" s="1045"/>
      <c r="AI9" s="1045"/>
      <c r="AJ9" s="1046"/>
      <c r="AK9" s="1089"/>
      <c r="AL9" s="1090"/>
      <c r="AM9" s="1090"/>
      <c r="AN9" s="1090"/>
      <c r="AO9" s="1090"/>
      <c r="AP9" s="1090"/>
      <c r="AQ9" s="1090"/>
      <c r="AR9" s="1090"/>
      <c r="AS9" s="1090"/>
      <c r="AT9" s="1090"/>
      <c r="AU9" s="1091"/>
      <c r="AV9" s="1091"/>
      <c r="AW9" s="1091"/>
      <c r="AX9" s="1091"/>
      <c r="AY9" s="1092"/>
      <c r="AZ9" s="223"/>
      <c r="BA9" s="223"/>
      <c r="BB9" s="223"/>
      <c r="BC9" s="223"/>
      <c r="BD9" s="223"/>
      <c r="BE9" s="224"/>
      <c r="BF9" s="224"/>
      <c r="BG9" s="224"/>
      <c r="BH9" s="224"/>
      <c r="BI9" s="224"/>
      <c r="BJ9" s="224"/>
      <c r="BK9" s="224"/>
      <c r="BL9" s="224"/>
      <c r="BM9" s="224"/>
      <c r="BN9" s="224"/>
      <c r="BO9" s="224"/>
      <c r="BP9" s="224"/>
      <c r="BQ9" s="229">
        <v>3</v>
      </c>
      <c r="BR9" s="230"/>
      <c r="BS9" s="1001"/>
      <c r="BT9" s="1002"/>
      <c r="BU9" s="1002"/>
      <c r="BV9" s="1002"/>
      <c r="BW9" s="1002"/>
      <c r="BX9" s="1002"/>
      <c r="BY9" s="1002"/>
      <c r="BZ9" s="1002"/>
      <c r="CA9" s="1002"/>
      <c r="CB9" s="1002"/>
      <c r="CC9" s="1002"/>
      <c r="CD9" s="1002"/>
      <c r="CE9" s="1002"/>
      <c r="CF9" s="1002"/>
      <c r="CG9" s="1023"/>
      <c r="CH9" s="998"/>
      <c r="CI9" s="999"/>
      <c r="CJ9" s="999"/>
      <c r="CK9" s="999"/>
      <c r="CL9" s="1000"/>
      <c r="CM9" s="998"/>
      <c r="CN9" s="999"/>
      <c r="CO9" s="999"/>
      <c r="CP9" s="999"/>
      <c r="CQ9" s="1000"/>
      <c r="CR9" s="998"/>
      <c r="CS9" s="999"/>
      <c r="CT9" s="999"/>
      <c r="CU9" s="999"/>
      <c r="CV9" s="1000"/>
      <c r="CW9" s="998"/>
      <c r="CX9" s="999"/>
      <c r="CY9" s="999"/>
      <c r="CZ9" s="999"/>
      <c r="DA9" s="1000"/>
      <c r="DB9" s="998"/>
      <c r="DC9" s="999"/>
      <c r="DD9" s="999"/>
      <c r="DE9" s="999"/>
      <c r="DF9" s="1000"/>
      <c r="DG9" s="998"/>
      <c r="DH9" s="999"/>
      <c r="DI9" s="999"/>
      <c r="DJ9" s="999"/>
      <c r="DK9" s="1000"/>
      <c r="DL9" s="998"/>
      <c r="DM9" s="999"/>
      <c r="DN9" s="999"/>
      <c r="DO9" s="999"/>
      <c r="DP9" s="1000"/>
      <c r="DQ9" s="998"/>
      <c r="DR9" s="999"/>
      <c r="DS9" s="999"/>
      <c r="DT9" s="999"/>
      <c r="DU9" s="1000"/>
      <c r="DV9" s="1001"/>
      <c r="DW9" s="1002"/>
      <c r="DX9" s="1002"/>
      <c r="DY9" s="1002"/>
      <c r="DZ9" s="1003"/>
      <c r="EA9" s="225"/>
    </row>
    <row r="10" spans="1:131" s="226" customFormat="1" ht="26.25" customHeight="1" x14ac:dyDescent="0.2">
      <c r="A10" s="229">
        <v>4</v>
      </c>
      <c r="B10" s="1039"/>
      <c r="C10" s="1040"/>
      <c r="D10" s="1040"/>
      <c r="E10" s="1040"/>
      <c r="F10" s="1040"/>
      <c r="G10" s="1040"/>
      <c r="H10" s="1040"/>
      <c r="I10" s="1040"/>
      <c r="J10" s="1040"/>
      <c r="K10" s="1040"/>
      <c r="L10" s="1040"/>
      <c r="M10" s="1040"/>
      <c r="N10" s="1040"/>
      <c r="O10" s="1040"/>
      <c r="P10" s="1041"/>
      <c r="Q10" s="1047"/>
      <c r="R10" s="1048"/>
      <c r="S10" s="1048"/>
      <c r="T10" s="1048"/>
      <c r="U10" s="1048"/>
      <c r="V10" s="1048"/>
      <c r="W10" s="1048"/>
      <c r="X10" s="1048"/>
      <c r="Y10" s="1048"/>
      <c r="Z10" s="1048"/>
      <c r="AA10" s="1048"/>
      <c r="AB10" s="1048"/>
      <c r="AC10" s="1048"/>
      <c r="AD10" s="1048"/>
      <c r="AE10" s="1049"/>
      <c r="AF10" s="1044"/>
      <c r="AG10" s="1045"/>
      <c r="AH10" s="1045"/>
      <c r="AI10" s="1045"/>
      <c r="AJ10" s="1046"/>
      <c r="AK10" s="1089"/>
      <c r="AL10" s="1090"/>
      <c r="AM10" s="1090"/>
      <c r="AN10" s="1090"/>
      <c r="AO10" s="1090"/>
      <c r="AP10" s="1090"/>
      <c r="AQ10" s="1090"/>
      <c r="AR10" s="1090"/>
      <c r="AS10" s="1090"/>
      <c r="AT10" s="1090"/>
      <c r="AU10" s="1091"/>
      <c r="AV10" s="1091"/>
      <c r="AW10" s="1091"/>
      <c r="AX10" s="1091"/>
      <c r="AY10" s="1092"/>
      <c r="AZ10" s="223"/>
      <c r="BA10" s="223"/>
      <c r="BB10" s="223"/>
      <c r="BC10" s="223"/>
      <c r="BD10" s="223"/>
      <c r="BE10" s="224"/>
      <c r="BF10" s="224"/>
      <c r="BG10" s="224"/>
      <c r="BH10" s="224"/>
      <c r="BI10" s="224"/>
      <c r="BJ10" s="224"/>
      <c r="BK10" s="224"/>
      <c r="BL10" s="224"/>
      <c r="BM10" s="224"/>
      <c r="BN10" s="224"/>
      <c r="BO10" s="224"/>
      <c r="BP10" s="224"/>
      <c r="BQ10" s="229">
        <v>4</v>
      </c>
      <c r="BR10" s="230"/>
      <c r="BS10" s="1001"/>
      <c r="BT10" s="1002"/>
      <c r="BU10" s="1002"/>
      <c r="BV10" s="1002"/>
      <c r="BW10" s="1002"/>
      <c r="BX10" s="1002"/>
      <c r="BY10" s="1002"/>
      <c r="BZ10" s="1002"/>
      <c r="CA10" s="1002"/>
      <c r="CB10" s="1002"/>
      <c r="CC10" s="1002"/>
      <c r="CD10" s="1002"/>
      <c r="CE10" s="1002"/>
      <c r="CF10" s="1002"/>
      <c r="CG10" s="1023"/>
      <c r="CH10" s="998"/>
      <c r="CI10" s="999"/>
      <c r="CJ10" s="999"/>
      <c r="CK10" s="999"/>
      <c r="CL10" s="1000"/>
      <c r="CM10" s="998"/>
      <c r="CN10" s="999"/>
      <c r="CO10" s="999"/>
      <c r="CP10" s="999"/>
      <c r="CQ10" s="1000"/>
      <c r="CR10" s="998"/>
      <c r="CS10" s="999"/>
      <c r="CT10" s="999"/>
      <c r="CU10" s="999"/>
      <c r="CV10" s="1000"/>
      <c r="CW10" s="998"/>
      <c r="CX10" s="999"/>
      <c r="CY10" s="999"/>
      <c r="CZ10" s="999"/>
      <c r="DA10" s="1000"/>
      <c r="DB10" s="998"/>
      <c r="DC10" s="999"/>
      <c r="DD10" s="999"/>
      <c r="DE10" s="999"/>
      <c r="DF10" s="1000"/>
      <c r="DG10" s="998"/>
      <c r="DH10" s="999"/>
      <c r="DI10" s="999"/>
      <c r="DJ10" s="999"/>
      <c r="DK10" s="1000"/>
      <c r="DL10" s="998"/>
      <c r="DM10" s="999"/>
      <c r="DN10" s="999"/>
      <c r="DO10" s="999"/>
      <c r="DP10" s="1000"/>
      <c r="DQ10" s="998"/>
      <c r="DR10" s="999"/>
      <c r="DS10" s="999"/>
      <c r="DT10" s="999"/>
      <c r="DU10" s="1000"/>
      <c r="DV10" s="1001"/>
      <c r="DW10" s="1002"/>
      <c r="DX10" s="1002"/>
      <c r="DY10" s="1002"/>
      <c r="DZ10" s="1003"/>
      <c r="EA10" s="225"/>
    </row>
    <row r="11" spans="1:131" s="226" customFormat="1" ht="26.25" customHeight="1" x14ac:dyDescent="0.2">
      <c r="A11" s="229">
        <v>5</v>
      </c>
      <c r="B11" s="1039"/>
      <c r="C11" s="1040"/>
      <c r="D11" s="1040"/>
      <c r="E11" s="1040"/>
      <c r="F11" s="1040"/>
      <c r="G11" s="1040"/>
      <c r="H11" s="1040"/>
      <c r="I11" s="1040"/>
      <c r="J11" s="1040"/>
      <c r="K11" s="1040"/>
      <c r="L11" s="1040"/>
      <c r="M11" s="1040"/>
      <c r="N11" s="1040"/>
      <c r="O11" s="1040"/>
      <c r="P11" s="1041"/>
      <c r="Q11" s="1047"/>
      <c r="R11" s="1048"/>
      <c r="S11" s="1048"/>
      <c r="T11" s="1048"/>
      <c r="U11" s="1048"/>
      <c r="V11" s="1048"/>
      <c r="W11" s="1048"/>
      <c r="X11" s="1048"/>
      <c r="Y11" s="1048"/>
      <c r="Z11" s="1048"/>
      <c r="AA11" s="1048"/>
      <c r="AB11" s="1048"/>
      <c r="AC11" s="1048"/>
      <c r="AD11" s="1048"/>
      <c r="AE11" s="1049"/>
      <c r="AF11" s="1044"/>
      <c r="AG11" s="1045"/>
      <c r="AH11" s="1045"/>
      <c r="AI11" s="1045"/>
      <c r="AJ11" s="1046"/>
      <c r="AK11" s="1089"/>
      <c r="AL11" s="1090"/>
      <c r="AM11" s="1090"/>
      <c r="AN11" s="1090"/>
      <c r="AO11" s="1090"/>
      <c r="AP11" s="1090"/>
      <c r="AQ11" s="1090"/>
      <c r="AR11" s="1090"/>
      <c r="AS11" s="1090"/>
      <c r="AT11" s="1090"/>
      <c r="AU11" s="1091"/>
      <c r="AV11" s="1091"/>
      <c r="AW11" s="1091"/>
      <c r="AX11" s="1091"/>
      <c r="AY11" s="1092"/>
      <c r="AZ11" s="223"/>
      <c r="BA11" s="223"/>
      <c r="BB11" s="223"/>
      <c r="BC11" s="223"/>
      <c r="BD11" s="223"/>
      <c r="BE11" s="224"/>
      <c r="BF11" s="224"/>
      <c r="BG11" s="224"/>
      <c r="BH11" s="224"/>
      <c r="BI11" s="224"/>
      <c r="BJ11" s="224"/>
      <c r="BK11" s="224"/>
      <c r="BL11" s="224"/>
      <c r="BM11" s="224"/>
      <c r="BN11" s="224"/>
      <c r="BO11" s="224"/>
      <c r="BP11" s="224"/>
      <c r="BQ11" s="229">
        <v>5</v>
      </c>
      <c r="BR11" s="230"/>
      <c r="BS11" s="1001"/>
      <c r="BT11" s="1002"/>
      <c r="BU11" s="1002"/>
      <c r="BV11" s="1002"/>
      <c r="BW11" s="1002"/>
      <c r="BX11" s="1002"/>
      <c r="BY11" s="1002"/>
      <c r="BZ11" s="1002"/>
      <c r="CA11" s="1002"/>
      <c r="CB11" s="1002"/>
      <c r="CC11" s="1002"/>
      <c r="CD11" s="1002"/>
      <c r="CE11" s="1002"/>
      <c r="CF11" s="1002"/>
      <c r="CG11" s="1023"/>
      <c r="CH11" s="998"/>
      <c r="CI11" s="999"/>
      <c r="CJ11" s="999"/>
      <c r="CK11" s="999"/>
      <c r="CL11" s="1000"/>
      <c r="CM11" s="998"/>
      <c r="CN11" s="999"/>
      <c r="CO11" s="999"/>
      <c r="CP11" s="999"/>
      <c r="CQ11" s="1000"/>
      <c r="CR11" s="998"/>
      <c r="CS11" s="999"/>
      <c r="CT11" s="999"/>
      <c r="CU11" s="999"/>
      <c r="CV11" s="1000"/>
      <c r="CW11" s="998"/>
      <c r="CX11" s="999"/>
      <c r="CY11" s="999"/>
      <c r="CZ11" s="999"/>
      <c r="DA11" s="1000"/>
      <c r="DB11" s="998"/>
      <c r="DC11" s="999"/>
      <c r="DD11" s="999"/>
      <c r="DE11" s="999"/>
      <c r="DF11" s="1000"/>
      <c r="DG11" s="998"/>
      <c r="DH11" s="999"/>
      <c r="DI11" s="999"/>
      <c r="DJ11" s="999"/>
      <c r="DK11" s="1000"/>
      <c r="DL11" s="998"/>
      <c r="DM11" s="999"/>
      <c r="DN11" s="999"/>
      <c r="DO11" s="999"/>
      <c r="DP11" s="1000"/>
      <c r="DQ11" s="998"/>
      <c r="DR11" s="999"/>
      <c r="DS11" s="999"/>
      <c r="DT11" s="999"/>
      <c r="DU11" s="1000"/>
      <c r="DV11" s="1001"/>
      <c r="DW11" s="1002"/>
      <c r="DX11" s="1002"/>
      <c r="DY11" s="1002"/>
      <c r="DZ11" s="1003"/>
      <c r="EA11" s="225"/>
    </row>
    <row r="12" spans="1:131" s="226" customFormat="1" ht="26.25" customHeight="1" x14ac:dyDescent="0.2">
      <c r="A12" s="229">
        <v>6</v>
      </c>
      <c r="B12" s="1039"/>
      <c r="C12" s="1040"/>
      <c r="D12" s="1040"/>
      <c r="E12" s="1040"/>
      <c r="F12" s="1040"/>
      <c r="G12" s="1040"/>
      <c r="H12" s="1040"/>
      <c r="I12" s="1040"/>
      <c r="J12" s="1040"/>
      <c r="K12" s="1040"/>
      <c r="L12" s="1040"/>
      <c r="M12" s="1040"/>
      <c r="N12" s="1040"/>
      <c r="O12" s="1040"/>
      <c r="P12" s="1041"/>
      <c r="Q12" s="1047"/>
      <c r="R12" s="1048"/>
      <c r="S12" s="1048"/>
      <c r="T12" s="1048"/>
      <c r="U12" s="1048"/>
      <c r="V12" s="1048"/>
      <c r="W12" s="1048"/>
      <c r="X12" s="1048"/>
      <c r="Y12" s="1048"/>
      <c r="Z12" s="1048"/>
      <c r="AA12" s="1048"/>
      <c r="AB12" s="1048"/>
      <c r="AC12" s="1048"/>
      <c r="AD12" s="1048"/>
      <c r="AE12" s="1049"/>
      <c r="AF12" s="1044"/>
      <c r="AG12" s="1045"/>
      <c r="AH12" s="1045"/>
      <c r="AI12" s="1045"/>
      <c r="AJ12" s="1046"/>
      <c r="AK12" s="1089"/>
      <c r="AL12" s="1090"/>
      <c r="AM12" s="1090"/>
      <c r="AN12" s="1090"/>
      <c r="AO12" s="1090"/>
      <c r="AP12" s="1090"/>
      <c r="AQ12" s="1090"/>
      <c r="AR12" s="1090"/>
      <c r="AS12" s="1090"/>
      <c r="AT12" s="1090"/>
      <c r="AU12" s="1091"/>
      <c r="AV12" s="1091"/>
      <c r="AW12" s="1091"/>
      <c r="AX12" s="1091"/>
      <c r="AY12" s="1092"/>
      <c r="AZ12" s="223"/>
      <c r="BA12" s="223"/>
      <c r="BB12" s="223"/>
      <c r="BC12" s="223"/>
      <c r="BD12" s="223"/>
      <c r="BE12" s="224"/>
      <c r="BF12" s="224"/>
      <c r="BG12" s="224"/>
      <c r="BH12" s="224"/>
      <c r="BI12" s="224"/>
      <c r="BJ12" s="224"/>
      <c r="BK12" s="224"/>
      <c r="BL12" s="224"/>
      <c r="BM12" s="224"/>
      <c r="BN12" s="224"/>
      <c r="BO12" s="224"/>
      <c r="BP12" s="224"/>
      <c r="BQ12" s="229">
        <v>6</v>
      </c>
      <c r="BR12" s="230"/>
      <c r="BS12" s="1001"/>
      <c r="BT12" s="1002"/>
      <c r="BU12" s="1002"/>
      <c r="BV12" s="1002"/>
      <c r="BW12" s="1002"/>
      <c r="BX12" s="1002"/>
      <c r="BY12" s="1002"/>
      <c r="BZ12" s="1002"/>
      <c r="CA12" s="1002"/>
      <c r="CB12" s="1002"/>
      <c r="CC12" s="1002"/>
      <c r="CD12" s="1002"/>
      <c r="CE12" s="1002"/>
      <c r="CF12" s="1002"/>
      <c r="CG12" s="1023"/>
      <c r="CH12" s="998"/>
      <c r="CI12" s="999"/>
      <c r="CJ12" s="999"/>
      <c r="CK12" s="999"/>
      <c r="CL12" s="1000"/>
      <c r="CM12" s="998"/>
      <c r="CN12" s="999"/>
      <c r="CO12" s="999"/>
      <c r="CP12" s="999"/>
      <c r="CQ12" s="1000"/>
      <c r="CR12" s="998"/>
      <c r="CS12" s="999"/>
      <c r="CT12" s="999"/>
      <c r="CU12" s="999"/>
      <c r="CV12" s="1000"/>
      <c r="CW12" s="998"/>
      <c r="CX12" s="999"/>
      <c r="CY12" s="999"/>
      <c r="CZ12" s="999"/>
      <c r="DA12" s="1000"/>
      <c r="DB12" s="998"/>
      <c r="DC12" s="999"/>
      <c r="DD12" s="999"/>
      <c r="DE12" s="999"/>
      <c r="DF12" s="1000"/>
      <c r="DG12" s="998"/>
      <c r="DH12" s="999"/>
      <c r="DI12" s="999"/>
      <c r="DJ12" s="999"/>
      <c r="DK12" s="1000"/>
      <c r="DL12" s="998"/>
      <c r="DM12" s="999"/>
      <c r="DN12" s="999"/>
      <c r="DO12" s="999"/>
      <c r="DP12" s="1000"/>
      <c r="DQ12" s="998"/>
      <c r="DR12" s="999"/>
      <c r="DS12" s="999"/>
      <c r="DT12" s="999"/>
      <c r="DU12" s="1000"/>
      <c r="DV12" s="1001"/>
      <c r="DW12" s="1002"/>
      <c r="DX12" s="1002"/>
      <c r="DY12" s="1002"/>
      <c r="DZ12" s="1003"/>
      <c r="EA12" s="225"/>
    </row>
    <row r="13" spans="1:131" s="226" customFormat="1" ht="26.25" customHeight="1" x14ac:dyDescent="0.2">
      <c r="A13" s="229">
        <v>7</v>
      </c>
      <c r="B13" s="1039"/>
      <c r="C13" s="1040"/>
      <c r="D13" s="1040"/>
      <c r="E13" s="1040"/>
      <c r="F13" s="1040"/>
      <c r="G13" s="1040"/>
      <c r="H13" s="1040"/>
      <c r="I13" s="1040"/>
      <c r="J13" s="1040"/>
      <c r="K13" s="1040"/>
      <c r="L13" s="1040"/>
      <c r="M13" s="1040"/>
      <c r="N13" s="1040"/>
      <c r="O13" s="1040"/>
      <c r="P13" s="1041"/>
      <c r="Q13" s="1047"/>
      <c r="R13" s="1048"/>
      <c r="S13" s="1048"/>
      <c r="T13" s="1048"/>
      <c r="U13" s="1048"/>
      <c r="V13" s="1048"/>
      <c r="W13" s="1048"/>
      <c r="X13" s="1048"/>
      <c r="Y13" s="1048"/>
      <c r="Z13" s="1048"/>
      <c r="AA13" s="1048"/>
      <c r="AB13" s="1048"/>
      <c r="AC13" s="1048"/>
      <c r="AD13" s="1048"/>
      <c r="AE13" s="1049"/>
      <c r="AF13" s="1044"/>
      <c r="AG13" s="1045"/>
      <c r="AH13" s="1045"/>
      <c r="AI13" s="1045"/>
      <c r="AJ13" s="1046"/>
      <c r="AK13" s="1089"/>
      <c r="AL13" s="1090"/>
      <c r="AM13" s="1090"/>
      <c r="AN13" s="1090"/>
      <c r="AO13" s="1090"/>
      <c r="AP13" s="1090"/>
      <c r="AQ13" s="1090"/>
      <c r="AR13" s="1090"/>
      <c r="AS13" s="1090"/>
      <c r="AT13" s="1090"/>
      <c r="AU13" s="1091"/>
      <c r="AV13" s="1091"/>
      <c r="AW13" s="1091"/>
      <c r="AX13" s="1091"/>
      <c r="AY13" s="1092"/>
      <c r="AZ13" s="223"/>
      <c r="BA13" s="223"/>
      <c r="BB13" s="223"/>
      <c r="BC13" s="223"/>
      <c r="BD13" s="223"/>
      <c r="BE13" s="224"/>
      <c r="BF13" s="224"/>
      <c r="BG13" s="224"/>
      <c r="BH13" s="224"/>
      <c r="BI13" s="224"/>
      <c r="BJ13" s="224"/>
      <c r="BK13" s="224"/>
      <c r="BL13" s="224"/>
      <c r="BM13" s="224"/>
      <c r="BN13" s="224"/>
      <c r="BO13" s="224"/>
      <c r="BP13" s="224"/>
      <c r="BQ13" s="229">
        <v>7</v>
      </c>
      <c r="BR13" s="230"/>
      <c r="BS13" s="1001"/>
      <c r="BT13" s="1002"/>
      <c r="BU13" s="1002"/>
      <c r="BV13" s="1002"/>
      <c r="BW13" s="1002"/>
      <c r="BX13" s="1002"/>
      <c r="BY13" s="1002"/>
      <c r="BZ13" s="1002"/>
      <c r="CA13" s="1002"/>
      <c r="CB13" s="1002"/>
      <c r="CC13" s="1002"/>
      <c r="CD13" s="1002"/>
      <c r="CE13" s="1002"/>
      <c r="CF13" s="1002"/>
      <c r="CG13" s="1023"/>
      <c r="CH13" s="998"/>
      <c r="CI13" s="999"/>
      <c r="CJ13" s="999"/>
      <c r="CK13" s="999"/>
      <c r="CL13" s="1000"/>
      <c r="CM13" s="998"/>
      <c r="CN13" s="999"/>
      <c r="CO13" s="999"/>
      <c r="CP13" s="999"/>
      <c r="CQ13" s="1000"/>
      <c r="CR13" s="998"/>
      <c r="CS13" s="999"/>
      <c r="CT13" s="999"/>
      <c r="CU13" s="999"/>
      <c r="CV13" s="1000"/>
      <c r="CW13" s="998"/>
      <c r="CX13" s="999"/>
      <c r="CY13" s="999"/>
      <c r="CZ13" s="999"/>
      <c r="DA13" s="1000"/>
      <c r="DB13" s="998"/>
      <c r="DC13" s="999"/>
      <c r="DD13" s="999"/>
      <c r="DE13" s="999"/>
      <c r="DF13" s="1000"/>
      <c r="DG13" s="998"/>
      <c r="DH13" s="999"/>
      <c r="DI13" s="999"/>
      <c r="DJ13" s="999"/>
      <c r="DK13" s="1000"/>
      <c r="DL13" s="998"/>
      <c r="DM13" s="999"/>
      <c r="DN13" s="999"/>
      <c r="DO13" s="999"/>
      <c r="DP13" s="1000"/>
      <c r="DQ13" s="998"/>
      <c r="DR13" s="999"/>
      <c r="DS13" s="999"/>
      <c r="DT13" s="999"/>
      <c r="DU13" s="1000"/>
      <c r="DV13" s="1001"/>
      <c r="DW13" s="1002"/>
      <c r="DX13" s="1002"/>
      <c r="DY13" s="1002"/>
      <c r="DZ13" s="1003"/>
      <c r="EA13" s="225"/>
    </row>
    <row r="14" spans="1:131" s="226" customFormat="1" ht="26.25" customHeight="1" x14ac:dyDescent="0.2">
      <c r="A14" s="229">
        <v>8</v>
      </c>
      <c r="B14" s="1039"/>
      <c r="C14" s="1040"/>
      <c r="D14" s="1040"/>
      <c r="E14" s="1040"/>
      <c r="F14" s="1040"/>
      <c r="G14" s="1040"/>
      <c r="H14" s="1040"/>
      <c r="I14" s="1040"/>
      <c r="J14" s="1040"/>
      <c r="K14" s="1040"/>
      <c r="L14" s="1040"/>
      <c r="M14" s="1040"/>
      <c r="N14" s="1040"/>
      <c r="O14" s="1040"/>
      <c r="P14" s="1041"/>
      <c r="Q14" s="1047"/>
      <c r="R14" s="1048"/>
      <c r="S14" s="1048"/>
      <c r="T14" s="1048"/>
      <c r="U14" s="1048"/>
      <c r="V14" s="1048"/>
      <c r="W14" s="1048"/>
      <c r="X14" s="1048"/>
      <c r="Y14" s="1048"/>
      <c r="Z14" s="1048"/>
      <c r="AA14" s="1048"/>
      <c r="AB14" s="1048"/>
      <c r="AC14" s="1048"/>
      <c r="AD14" s="1048"/>
      <c r="AE14" s="1049"/>
      <c r="AF14" s="1044"/>
      <c r="AG14" s="1045"/>
      <c r="AH14" s="1045"/>
      <c r="AI14" s="1045"/>
      <c r="AJ14" s="1046"/>
      <c r="AK14" s="1089"/>
      <c r="AL14" s="1090"/>
      <c r="AM14" s="1090"/>
      <c r="AN14" s="1090"/>
      <c r="AO14" s="1090"/>
      <c r="AP14" s="1090"/>
      <c r="AQ14" s="1090"/>
      <c r="AR14" s="1090"/>
      <c r="AS14" s="1090"/>
      <c r="AT14" s="1090"/>
      <c r="AU14" s="1091"/>
      <c r="AV14" s="1091"/>
      <c r="AW14" s="1091"/>
      <c r="AX14" s="1091"/>
      <c r="AY14" s="1092"/>
      <c r="AZ14" s="223"/>
      <c r="BA14" s="223"/>
      <c r="BB14" s="223"/>
      <c r="BC14" s="223"/>
      <c r="BD14" s="223"/>
      <c r="BE14" s="224"/>
      <c r="BF14" s="224"/>
      <c r="BG14" s="224"/>
      <c r="BH14" s="224"/>
      <c r="BI14" s="224"/>
      <c r="BJ14" s="224"/>
      <c r="BK14" s="224"/>
      <c r="BL14" s="224"/>
      <c r="BM14" s="224"/>
      <c r="BN14" s="224"/>
      <c r="BO14" s="224"/>
      <c r="BP14" s="224"/>
      <c r="BQ14" s="229">
        <v>8</v>
      </c>
      <c r="BR14" s="230"/>
      <c r="BS14" s="1001"/>
      <c r="BT14" s="1002"/>
      <c r="BU14" s="1002"/>
      <c r="BV14" s="1002"/>
      <c r="BW14" s="1002"/>
      <c r="BX14" s="1002"/>
      <c r="BY14" s="1002"/>
      <c r="BZ14" s="1002"/>
      <c r="CA14" s="1002"/>
      <c r="CB14" s="1002"/>
      <c r="CC14" s="1002"/>
      <c r="CD14" s="1002"/>
      <c r="CE14" s="1002"/>
      <c r="CF14" s="1002"/>
      <c r="CG14" s="1023"/>
      <c r="CH14" s="998"/>
      <c r="CI14" s="999"/>
      <c r="CJ14" s="999"/>
      <c r="CK14" s="999"/>
      <c r="CL14" s="1000"/>
      <c r="CM14" s="998"/>
      <c r="CN14" s="999"/>
      <c r="CO14" s="999"/>
      <c r="CP14" s="999"/>
      <c r="CQ14" s="1000"/>
      <c r="CR14" s="998"/>
      <c r="CS14" s="999"/>
      <c r="CT14" s="999"/>
      <c r="CU14" s="999"/>
      <c r="CV14" s="1000"/>
      <c r="CW14" s="998"/>
      <c r="CX14" s="999"/>
      <c r="CY14" s="999"/>
      <c r="CZ14" s="999"/>
      <c r="DA14" s="1000"/>
      <c r="DB14" s="998"/>
      <c r="DC14" s="999"/>
      <c r="DD14" s="999"/>
      <c r="DE14" s="999"/>
      <c r="DF14" s="1000"/>
      <c r="DG14" s="998"/>
      <c r="DH14" s="999"/>
      <c r="DI14" s="999"/>
      <c r="DJ14" s="999"/>
      <c r="DK14" s="1000"/>
      <c r="DL14" s="998"/>
      <c r="DM14" s="999"/>
      <c r="DN14" s="999"/>
      <c r="DO14" s="999"/>
      <c r="DP14" s="1000"/>
      <c r="DQ14" s="998"/>
      <c r="DR14" s="999"/>
      <c r="DS14" s="999"/>
      <c r="DT14" s="999"/>
      <c r="DU14" s="1000"/>
      <c r="DV14" s="1001"/>
      <c r="DW14" s="1002"/>
      <c r="DX14" s="1002"/>
      <c r="DY14" s="1002"/>
      <c r="DZ14" s="1003"/>
      <c r="EA14" s="225"/>
    </row>
    <row r="15" spans="1:131" s="226" customFormat="1" ht="26.25" customHeight="1" x14ac:dyDescent="0.2">
      <c r="A15" s="229">
        <v>9</v>
      </c>
      <c r="B15" s="1039"/>
      <c r="C15" s="1040"/>
      <c r="D15" s="1040"/>
      <c r="E15" s="1040"/>
      <c r="F15" s="1040"/>
      <c r="G15" s="1040"/>
      <c r="H15" s="1040"/>
      <c r="I15" s="1040"/>
      <c r="J15" s="1040"/>
      <c r="K15" s="1040"/>
      <c r="L15" s="1040"/>
      <c r="M15" s="1040"/>
      <c r="N15" s="1040"/>
      <c r="O15" s="1040"/>
      <c r="P15" s="1041"/>
      <c r="Q15" s="1047"/>
      <c r="R15" s="1048"/>
      <c r="S15" s="1048"/>
      <c r="T15" s="1048"/>
      <c r="U15" s="1048"/>
      <c r="V15" s="1048"/>
      <c r="W15" s="1048"/>
      <c r="X15" s="1048"/>
      <c r="Y15" s="1048"/>
      <c r="Z15" s="1048"/>
      <c r="AA15" s="1048"/>
      <c r="AB15" s="1048"/>
      <c r="AC15" s="1048"/>
      <c r="AD15" s="1048"/>
      <c r="AE15" s="1049"/>
      <c r="AF15" s="1044"/>
      <c r="AG15" s="1045"/>
      <c r="AH15" s="1045"/>
      <c r="AI15" s="1045"/>
      <c r="AJ15" s="1046"/>
      <c r="AK15" s="1089"/>
      <c r="AL15" s="1090"/>
      <c r="AM15" s="1090"/>
      <c r="AN15" s="1090"/>
      <c r="AO15" s="1090"/>
      <c r="AP15" s="1090"/>
      <c r="AQ15" s="1090"/>
      <c r="AR15" s="1090"/>
      <c r="AS15" s="1090"/>
      <c r="AT15" s="1090"/>
      <c r="AU15" s="1091"/>
      <c r="AV15" s="1091"/>
      <c r="AW15" s="1091"/>
      <c r="AX15" s="1091"/>
      <c r="AY15" s="1092"/>
      <c r="AZ15" s="223"/>
      <c r="BA15" s="223"/>
      <c r="BB15" s="223"/>
      <c r="BC15" s="223"/>
      <c r="BD15" s="223"/>
      <c r="BE15" s="224"/>
      <c r="BF15" s="224"/>
      <c r="BG15" s="224"/>
      <c r="BH15" s="224"/>
      <c r="BI15" s="224"/>
      <c r="BJ15" s="224"/>
      <c r="BK15" s="224"/>
      <c r="BL15" s="224"/>
      <c r="BM15" s="224"/>
      <c r="BN15" s="224"/>
      <c r="BO15" s="224"/>
      <c r="BP15" s="224"/>
      <c r="BQ15" s="229">
        <v>9</v>
      </c>
      <c r="BR15" s="230"/>
      <c r="BS15" s="1001"/>
      <c r="BT15" s="1002"/>
      <c r="BU15" s="1002"/>
      <c r="BV15" s="1002"/>
      <c r="BW15" s="1002"/>
      <c r="BX15" s="1002"/>
      <c r="BY15" s="1002"/>
      <c r="BZ15" s="1002"/>
      <c r="CA15" s="1002"/>
      <c r="CB15" s="1002"/>
      <c r="CC15" s="1002"/>
      <c r="CD15" s="1002"/>
      <c r="CE15" s="1002"/>
      <c r="CF15" s="1002"/>
      <c r="CG15" s="1023"/>
      <c r="CH15" s="998"/>
      <c r="CI15" s="999"/>
      <c r="CJ15" s="999"/>
      <c r="CK15" s="999"/>
      <c r="CL15" s="1000"/>
      <c r="CM15" s="998"/>
      <c r="CN15" s="999"/>
      <c r="CO15" s="999"/>
      <c r="CP15" s="999"/>
      <c r="CQ15" s="1000"/>
      <c r="CR15" s="998"/>
      <c r="CS15" s="999"/>
      <c r="CT15" s="999"/>
      <c r="CU15" s="999"/>
      <c r="CV15" s="1000"/>
      <c r="CW15" s="998"/>
      <c r="CX15" s="999"/>
      <c r="CY15" s="999"/>
      <c r="CZ15" s="999"/>
      <c r="DA15" s="1000"/>
      <c r="DB15" s="998"/>
      <c r="DC15" s="999"/>
      <c r="DD15" s="999"/>
      <c r="DE15" s="999"/>
      <c r="DF15" s="1000"/>
      <c r="DG15" s="998"/>
      <c r="DH15" s="999"/>
      <c r="DI15" s="999"/>
      <c r="DJ15" s="999"/>
      <c r="DK15" s="1000"/>
      <c r="DL15" s="998"/>
      <c r="DM15" s="999"/>
      <c r="DN15" s="999"/>
      <c r="DO15" s="999"/>
      <c r="DP15" s="1000"/>
      <c r="DQ15" s="998"/>
      <c r="DR15" s="999"/>
      <c r="DS15" s="999"/>
      <c r="DT15" s="999"/>
      <c r="DU15" s="1000"/>
      <c r="DV15" s="1001"/>
      <c r="DW15" s="1002"/>
      <c r="DX15" s="1002"/>
      <c r="DY15" s="1002"/>
      <c r="DZ15" s="1003"/>
      <c r="EA15" s="225"/>
    </row>
    <row r="16" spans="1:131" s="226" customFormat="1" ht="26.25" customHeight="1" x14ac:dyDescent="0.2">
      <c r="A16" s="229">
        <v>10</v>
      </c>
      <c r="B16" s="1039"/>
      <c r="C16" s="1040"/>
      <c r="D16" s="1040"/>
      <c r="E16" s="1040"/>
      <c r="F16" s="1040"/>
      <c r="G16" s="1040"/>
      <c r="H16" s="1040"/>
      <c r="I16" s="1040"/>
      <c r="J16" s="1040"/>
      <c r="K16" s="1040"/>
      <c r="L16" s="1040"/>
      <c r="M16" s="1040"/>
      <c r="N16" s="1040"/>
      <c r="O16" s="1040"/>
      <c r="P16" s="1041"/>
      <c r="Q16" s="1047"/>
      <c r="R16" s="1048"/>
      <c r="S16" s="1048"/>
      <c r="T16" s="1048"/>
      <c r="U16" s="1048"/>
      <c r="V16" s="1048"/>
      <c r="W16" s="1048"/>
      <c r="X16" s="1048"/>
      <c r="Y16" s="1048"/>
      <c r="Z16" s="1048"/>
      <c r="AA16" s="1048"/>
      <c r="AB16" s="1048"/>
      <c r="AC16" s="1048"/>
      <c r="AD16" s="1048"/>
      <c r="AE16" s="1049"/>
      <c r="AF16" s="1044"/>
      <c r="AG16" s="1045"/>
      <c r="AH16" s="1045"/>
      <c r="AI16" s="1045"/>
      <c r="AJ16" s="1046"/>
      <c r="AK16" s="1089"/>
      <c r="AL16" s="1090"/>
      <c r="AM16" s="1090"/>
      <c r="AN16" s="1090"/>
      <c r="AO16" s="1090"/>
      <c r="AP16" s="1090"/>
      <c r="AQ16" s="1090"/>
      <c r="AR16" s="1090"/>
      <c r="AS16" s="1090"/>
      <c r="AT16" s="1090"/>
      <c r="AU16" s="1091"/>
      <c r="AV16" s="1091"/>
      <c r="AW16" s="1091"/>
      <c r="AX16" s="1091"/>
      <c r="AY16" s="1092"/>
      <c r="AZ16" s="223"/>
      <c r="BA16" s="223"/>
      <c r="BB16" s="223"/>
      <c r="BC16" s="223"/>
      <c r="BD16" s="223"/>
      <c r="BE16" s="224"/>
      <c r="BF16" s="224"/>
      <c r="BG16" s="224"/>
      <c r="BH16" s="224"/>
      <c r="BI16" s="224"/>
      <c r="BJ16" s="224"/>
      <c r="BK16" s="224"/>
      <c r="BL16" s="224"/>
      <c r="BM16" s="224"/>
      <c r="BN16" s="224"/>
      <c r="BO16" s="224"/>
      <c r="BP16" s="224"/>
      <c r="BQ16" s="229">
        <v>10</v>
      </c>
      <c r="BR16" s="230"/>
      <c r="BS16" s="1001"/>
      <c r="BT16" s="1002"/>
      <c r="BU16" s="1002"/>
      <c r="BV16" s="1002"/>
      <c r="BW16" s="1002"/>
      <c r="BX16" s="1002"/>
      <c r="BY16" s="1002"/>
      <c r="BZ16" s="1002"/>
      <c r="CA16" s="1002"/>
      <c r="CB16" s="1002"/>
      <c r="CC16" s="1002"/>
      <c r="CD16" s="1002"/>
      <c r="CE16" s="1002"/>
      <c r="CF16" s="1002"/>
      <c r="CG16" s="1023"/>
      <c r="CH16" s="998"/>
      <c r="CI16" s="999"/>
      <c r="CJ16" s="999"/>
      <c r="CK16" s="999"/>
      <c r="CL16" s="1000"/>
      <c r="CM16" s="998"/>
      <c r="CN16" s="999"/>
      <c r="CO16" s="999"/>
      <c r="CP16" s="999"/>
      <c r="CQ16" s="1000"/>
      <c r="CR16" s="998"/>
      <c r="CS16" s="999"/>
      <c r="CT16" s="999"/>
      <c r="CU16" s="999"/>
      <c r="CV16" s="1000"/>
      <c r="CW16" s="998"/>
      <c r="CX16" s="999"/>
      <c r="CY16" s="999"/>
      <c r="CZ16" s="999"/>
      <c r="DA16" s="1000"/>
      <c r="DB16" s="998"/>
      <c r="DC16" s="999"/>
      <c r="DD16" s="999"/>
      <c r="DE16" s="999"/>
      <c r="DF16" s="1000"/>
      <c r="DG16" s="998"/>
      <c r="DH16" s="999"/>
      <c r="DI16" s="999"/>
      <c r="DJ16" s="999"/>
      <c r="DK16" s="1000"/>
      <c r="DL16" s="998"/>
      <c r="DM16" s="999"/>
      <c r="DN16" s="999"/>
      <c r="DO16" s="999"/>
      <c r="DP16" s="1000"/>
      <c r="DQ16" s="998"/>
      <c r="DR16" s="999"/>
      <c r="DS16" s="999"/>
      <c r="DT16" s="999"/>
      <c r="DU16" s="1000"/>
      <c r="DV16" s="1001"/>
      <c r="DW16" s="1002"/>
      <c r="DX16" s="1002"/>
      <c r="DY16" s="1002"/>
      <c r="DZ16" s="1003"/>
      <c r="EA16" s="225"/>
    </row>
    <row r="17" spans="1:131" s="226" customFormat="1" ht="26.25" customHeight="1" x14ac:dyDescent="0.2">
      <c r="A17" s="229">
        <v>11</v>
      </c>
      <c r="B17" s="1039"/>
      <c r="C17" s="1040"/>
      <c r="D17" s="1040"/>
      <c r="E17" s="1040"/>
      <c r="F17" s="1040"/>
      <c r="G17" s="1040"/>
      <c r="H17" s="1040"/>
      <c r="I17" s="1040"/>
      <c r="J17" s="1040"/>
      <c r="K17" s="1040"/>
      <c r="L17" s="1040"/>
      <c r="M17" s="1040"/>
      <c r="N17" s="1040"/>
      <c r="O17" s="1040"/>
      <c r="P17" s="1041"/>
      <c r="Q17" s="1047"/>
      <c r="R17" s="1048"/>
      <c r="S17" s="1048"/>
      <c r="T17" s="1048"/>
      <c r="U17" s="1048"/>
      <c r="V17" s="1048"/>
      <c r="W17" s="1048"/>
      <c r="X17" s="1048"/>
      <c r="Y17" s="1048"/>
      <c r="Z17" s="1048"/>
      <c r="AA17" s="1048"/>
      <c r="AB17" s="1048"/>
      <c r="AC17" s="1048"/>
      <c r="AD17" s="1048"/>
      <c r="AE17" s="1049"/>
      <c r="AF17" s="1044"/>
      <c r="AG17" s="1045"/>
      <c r="AH17" s="1045"/>
      <c r="AI17" s="1045"/>
      <c r="AJ17" s="1046"/>
      <c r="AK17" s="1089"/>
      <c r="AL17" s="1090"/>
      <c r="AM17" s="1090"/>
      <c r="AN17" s="1090"/>
      <c r="AO17" s="1090"/>
      <c r="AP17" s="1090"/>
      <c r="AQ17" s="1090"/>
      <c r="AR17" s="1090"/>
      <c r="AS17" s="1090"/>
      <c r="AT17" s="1090"/>
      <c r="AU17" s="1091"/>
      <c r="AV17" s="1091"/>
      <c r="AW17" s="1091"/>
      <c r="AX17" s="1091"/>
      <c r="AY17" s="1092"/>
      <c r="AZ17" s="223"/>
      <c r="BA17" s="223"/>
      <c r="BB17" s="223"/>
      <c r="BC17" s="223"/>
      <c r="BD17" s="223"/>
      <c r="BE17" s="224"/>
      <c r="BF17" s="224"/>
      <c r="BG17" s="224"/>
      <c r="BH17" s="224"/>
      <c r="BI17" s="224"/>
      <c r="BJ17" s="224"/>
      <c r="BK17" s="224"/>
      <c r="BL17" s="224"/>
      <c r="BM17" s="224"/>
      <c r="BN17" s="224"/>
      <c r="BO17" s="224"/>
      <c r="BP17" s="224"/>
      <c r="BQ17" s="229">
        <v>11</v>
      </c>
      <c r="BR17" s="230"/>
      <c r="BS17" s="1001"/>
      <c r="BT17" s="1002"/>
      <c r="BU17" s="1002"/>
      <c r="BV17" s="1002"/>
      <c r="BW17" s="1002"/>
      <c r="BX17" s="1002"/>
      <c r="BY17" s="1002"/>
      <c r="BZ17" s="1002"/>
      <c r="CA17" s="1002"/>
      <c r="CB17" s="1002"/>
      <c r="CC17" s="1002"/>
      <c r="CD17" s="1002"/>
      <c r="CE17" s="1002"/>
      <c r="CF17" s="1002"/>
      <c r="CG17" s="1023"/>
      <c r="CH17" s="998"/>
      <c r="CI17" s="999"/>
      <c r="CJ17" s="999"/>
      <c r="CK17" s="999"/>
      <c r="CL17" s="1000"/>
      <c r="CM17" s="998"/>
      <c r="CN17" s="999"/>
      <c r="CO17" s="999"/>
      <c r="CP17" s="999"/>
      <c r="CQ17" s="1000"/>
      <c r="CR17" s="998"/>
      <c r="CS17" s="999"/>
      <c r="CT17" s="999"/>
      <c r="CU17" s="999"/>
      <c r="CV17" s="1000"/>
      <c r="CW17" s="998"/>
      <c r="CX17" s="999"/>
      <c r="CY17" s="999"/>
      <c r="CZ17" s="999"/>
      <c r="DA17" s="1000"/>
      <c r="DB17" s="998"/>
      <c r="DC17" s="999"/>
      <c r="DD17" s="999"/>
      <c r="DE17" s="999"/>
      <c r="DF17" s="1000"/>
      <c r="DG17" s="998"/>
      <c r="DH17" s="999"/>
      <c r="DI17" s="999"/>
      <c r="DJ17" s="999"/>
      <c r="DK17" s="1000"/>
      <c r="DL17" s="998"/>
      <c r="DM17" s="999"/>
      <c r="DN17" s="999"/>
      <c r="DO17" s="999"/>
      <c r="DP17" s="1000"/>
      <c r="DQ17" s="998"/>
      <c r="DR17" s="999"/>
      <c r="DS17" s="999"/>
      <c r="DT17" s="999"/>
      <c r="DU17" s="1000"/>
      <c r="DV17" s="1001"/>
      <c r="DW17" s="1002"/>
      <c r="DX17" s="1002"/>
      <c r="DY17" s="1002"/>
      <c r="DZ17" s="1003"/>
      <c r="EA17" s="225"/>
    </row>
    <row r="18" spans="1:131" s="226" customFormat="1" ht="26.25" customHeight="1" x14ac:dyDescent="0.2">
      <c r="A18" s="229">
        <v>12</v>
      </c>
      <c r="B18" s="1039"/>
      <c r="C18" s="1040"/>
      <c r="D18" s="1040"/>
      <c r="E18" s="1040"/>
      <c r="F18" s="1040"/>
      <c r="G18" s="1040"/>
      <c r="H18" s="1040"/>
      <c r="I18" s="1040"/>
      <c r="J18" s="1040"/>
      <c r="K18" s="1040"/>
      <c r="L18" s="1040"/>
      <c r="M18" s="1040"/>
      <c r="N18" s="1040"/>
      <c r="O18" s="1040"/>
      <c r="P18" s="1041"/>
      <c r="Q18" s="1047"/>
      <c r="R18" s="1048"/>
      <c r="S18" s="1048"/>
      <c r="T18" s="1048"/>
      <c r="U18" s="1048"/>
      <c r="V18" s="1048"/>
      <c r="W18" s="1048"/>
      <c r="X18" s="1048"/>
      <c r="Y18" s="1048"/>
      <c r="Z18" s="1048"/>
      <c r="AA18" s="1048"/>
      <c r="AB18" s="1048"/>
      <c r="AC18" s="1048"/>
      <c r="AD18" s="1048"/>
      <c r="AE18" s="1049"/>
      <c r="AF18" s="1044"/>
      <c r="AG18" s="1045"/>
      <c r="AH18" s="1045"/>
      <c r="AI18" s="1045"/>
      <c r="AJ18" s="1046"/>
      <c r="AK18" s="1089"/>
      <c r="AL18" s="1090"/>
      <c r="AM18" s="1090"/>
      <c r="AN18" s="1090"/>
      <c r="AO18" s="1090"/>
      <c r="AP18" s="1090"/>
      <c r="AQ18" s="1090"/>
      <c r="AR18" s="1090"/>
      <c r="AS18" s="1090"/>
      <c r="AT18" s="1090"/>
      <c r="AU18" s="1091"/>
      <c r="AV18" s="1091"/>
      <c r="AW18" s="1091"/>
      <c r="AX18" s="1091"/>
      <c r="AY18" s="1092"/>
      <c r="AZ18" s="223"/>
      <c r="BA18" s="223"/>
      <c r="BB18" s="223"/>
      <c r="BC18" s="223"/>
      <c r="BD18" s="223"/>
      <c r="BE18" s="224"/>
      <c r="BF18" s="224"/>
      <c r="BG18" s="224"/>
      <c r="BH18" s="224"/>
      <c r="BI18" s="224"/>
      <c r="BJ18" s="224"/>
      <c r="BK18" s="224"/>
      <c r="BL18" s="224"/>
      <c r="BM18" s="224"/>
      <c r="BN18" s="224"/>
      <c r="BO18" s="224"/>
      <c r="BP18" s="224"/>
      <c r="BQ18" s="229">
        <v>12</v>
      </c>
      <c r="BR18" s="230"/>
      <c r="BS18" s="1001"/>
      <c r="BT18" s="1002"/>
      <c r="BU18" s="1002"/>
      <c r="BV18" s="1002"/>
      <c r="BW18" s="1002"/>
      <c r="BX18" s="1002"/>
      <c r="BY18" s="1002"/>
      <c r="BZ18" s="1002"/>
      <c r="CA18" s="1002"/>
      <c r="CB18" s="1002"/>
      <c r="CC18" s="1002"/>
      <c r="CD18" s="1002"/>
      <c r="CE18" s="1002"/>
      <c r="CF18" s="1002"/>
      <c r="CG18" s="1023"/>
      <c r="CH18" s="998"/>
      <c r="CI18" s="999"/>
      <c r="CJ18" s="999"/>
      <c r="CK18" s="999"/>
      <c r="CL18" s="1000"/>
      <c r="CM18" s="998"/>
      <c r="CN18" s="999"/>
      <c r="CO18" s="999"/>
      <c r="CP18" s="999"/>
      <c r="CQ18" s="1000"/>
      <c r="CR18" s="998"/>
      <c r="CS18" s="999"/>
      <c r="CT18" s="999"/>
      <c r="CU18" s="999"/>
      <c r="CV18" s="1000"/>
      <c r="CW18" s="998"/>
      <c r="CX18" s="999"/>
      <c r="CY18" s="999"/>
      <c r="CZ18" s="999"/>
      <c r="DA18" s="1000"/>
      <c r="DB18" s="998"/>
      <c r="DC18" s="999"/>
      <c r="DD18" s="999"/>
      <c r="DE18" s="999"/>
      <c r="DF18" s="1000"/>
      <c r="DG18" s="998"/>
      <c r="DH18" s="999"/>
      <c r="DI18" s="999"/>
      <c r="DJ18" s="999"/>
      <c r="DK18" s="1000"/>
      <c r="DL18" s="998"/>
      <c r="DM18" s="999"/>
      <c r="DN18" s="999"/>
      <c r="DO18" s="999"/>
      <c r="DP18" s="1000"/>
      <c r="DQ18" s="998"/>
      <c r="DR18" s="999"/>
      <c r="DS18" s="999"/>
      <c r="DT18" s="999"/>
      <c r="DU18" s="1000"/>
      <c r="DV18" s="1001"/>
      <c r="DW18" s="1002"/>
      <c r="DX18" s="1002"/>
      <c r="DY18" s="1002"/>
      <c r="DZ18" s="1003"/>
      <c r="EA18" s="225"/>
    </row>
    <row r="19" spans="1:131" s="226" customFormat="1" ht="26.25" customHeight="1" x14ac:dyDescent="0.2">
      <c r="A19" s="229">
        <v>13</v>
      </c>
      <c r="B19" s="1039"/>
      <c r="C19" s="1040"/>
      <c r="D19" s="1040"/>
      <c r="E19" s="1040"/>
      <c r="F19" s="1040"/>
      <c r="G19" s="1040"/>
      <c r="H19" s="1040"/>
      <c r="I19" s="1040"/>
      <c r="J19" s="1040"/>
      <c r="K19" s="1040"/>
      <c r="L19" s="1040"/>
      <c r="M19" s="1040"/>
      <c r="N19" s="1040"/>
      <c r="O19" s="1040"/>
      <c r="P19" s="1041"/>
      <c r="Q19" s="1047"/>
      <c r="R19" s="1048"/>
      <c r="S19" s="1048"/>
      <c r="T19" s="1048"/>
      <c r="U19" s="1048"/>
      <c r="V19" s="1048"/>
      <c r="W19" s="1048"/>
      <c r="X19" s="1048"/>
      <c r="Y19" s="1048"/>
      <c r="Z19" s="1048"/>
      <c r="AA19" s="1048"/>
      <c r="AB19" s="1048"/>
      <c r="AC19" s="1048"/>
      <c r="AD19" s="1048"/>
      <c r="AE19" s="1049"/>
      <c r="AF19" s="1044"/>
      <c r="AG19" s="1045"/>
      <c r="AH19" s="1045"/>
      <c r="AI19" s="1045"/>
      <c r="AJ19" s="1046"/>
      <c r="AK19" s="1089"/>
      <c r="AL19" s="1090"/>
      <c r="AM19" s="1090"/>
      <c r="AN19" s="1090"/>
      <c r="AO19" s="1090"/>
      <c r="AP19" s="1090"/>
      <c r="AQ19" s="1090"/>
      <c r="AR19" s="1090"/>
      <c r="AS19" s="1090"/>
      <c r="AT19" s="1090"/>
      <c r="AU19" s="1091"/>
      <c r="AV19" s="1091"/>
      <c r="AW19" s="1091"/>
      <c r="AX19" s="1091"/>
      <c r="AY19" s="1092"/>
      <c r="AZ19" s="223"/>
      <c r="BA19" s="223"/>
      <c r="BB19" s="223"/>
      <c r="BC19" s="223"/>
      <c r="BD19" s="223"/>
      <c r="BE19" s="224"/>
      <c r="BF19" s="224"/>
      <c r="BG19" s="224"/>
      <c r="BH19" s="224"/>
      <c r="BI19" s="224"/>
      <c r="BJ19" s="224"/>
      <c r="BK19" s="224"/>
      <c r="BL19" s="224"/>
      <c r="BM19" s="224"/>
      <c r="BN19" s="224"/>
      <c r="BO19" s="224"/>
      <c r="BP19" s="224"/>
      <c r="BQ19" s="229">
        <v>13</v>
      </c>
      <c r="BR19" s="230"/>
      <c r="BS19" s="1001"/>
      <c r="BT19" s="1002"/>
      <c r="BU19" s="1002"/>
      <c r="BV19" s="1002"/>
      <c r="BW19" s="1002"/>
      <c r="BX19" s="1002"/>
      <c r="BY19" s="1002"/>
      <c r="BZ19" s="1002"/>
      <c r="CA19" s="1002"/>
      <c r="CB19" s="1002"/>
      <c r="CC19" s="1002"/>
      <c r="CD19" s="1002"/>
      <c r="CE19" s="1002"/>
      <c r="CF19" s="1002"/>
      <c r="CG19" s="1023"/>
      <c r="CH19" s="998"/>
      <c r="CI19" s="999"/>
      <c r="CJ19" s="999"/>
      <c r="CK19" s="999"/>
      <c r="CL19" s="1000"/>
      <c r="CM19" s="998"/>
      <c r="CN19" s="999"/>
      <c r="CO19" s="999"/>
      <c r="CP19" s="999"/>
      <c r="CQ19" s="1000"/>
      <c r="CR19" s="998"/>
      <c r="CS19" s="999"/>
      <c r="CT19" s="999"/>
      <c r="CU19" s="999"/>
      <c r="CV19" s="1000"/>
      <c r="CW19" s="998"/>
      <c r="CX19" s="999"/>
      <c r="CY19" s="999"/>
      <c r="CZ19" s="999"/>
      <c r="DA19" s="1000"/>
      <c r="DB19" s="998"/>
      <c r="DC19" s="999"/>
      <c r="DD19" s="999"/>
      <c r="DE19" s="999"/>
      <c r="DF19" s="1000"/>
      <c r="DG19" s="998"/>
      <c r="DH19" s="999"/>
      <c r="DI19" s="999"/>
      <c r="DJ19" s="999"/>
      <c r="DK19" s="1000"/>
      <c r="DL19" s="998"/>
      <c r="DM19" s="999"/>
      <c r="DN19" s="999"/>
      <c r="DO19" s="999"/>
      <c r="DP19" s="1000"/>
      <c r="DQ19" s="998"/>
      <c r="DR19" s="999"/>
      <c r="DS19" s="999"/>
      <c r="DT19" s="999"/>
      <c r="DU19" s="1000"/>
      <c r="DV19" s="1001"/>
      <c r="DW19" s="1002"/>
      <c r="DX19" s="1002"/>
      <c r="DY19" s="1002"/>
      <c r="DZ19" s="1003"/>
      <c r="EA19" s="225"/>
    </row>
    <row r="20" spans="1:131" s="226" customFormat="1" ht="26.25" customHeight="1" x14ac:dyDescent="0.2">
      <c r="A20" s="229">
        <v>14</v>
      </c>
      <c r="B20" s="1039"/>
      <c r="C20" s="1040"/>
      <c r="D20" s="1040"/>
      <c r="E20" s="1040"/>
      <c r="F20" s="1040"/>
      <c r="G20" s="1040"/>
      <c r="H20" s="1040"/>
      <c r="I20" s="1040"/>
      <c r="J20" s="1040"/>
      <c r="K20" s="1040"/>
      <c r="L20" s="1040"/>
      <c r="M20" s="1040"/>
      <c r="N20" s="1040"/>
      <c r="O20" s="1040"/>
      <c r="P20" s="1041"/>
      <c r="Q20" s="1047"/>
      <c r="R20" s="1048"/>
      <c r="S20" s="1048"/>
      <c r="T20" s="1048"/>
      <c r="U20" s="1048"/>
      <c r="V20" s="1048"/>
      <c r="W20" s="1048"/>
      <c r="X20" s="1048"/>
      <c r="Y20" s="1048"/>
      <c r="Z20" s="1048"/>
      <c r="AA20" s="1048"/>
      <c r="AB20" s="1048"/>
      <c r="AC20" s="1048"/>
      <c r="AD20" s="1048"/>
      <c r="AE20" s="1049"/>
      <c r="AF20" s="1044"/>
      <c r="AG20" s="1045"/>
      <c r="AH20" s="1045"/>
      <c r="AI20" s="1045"/>
      <c r="AJ20" s="1046"/>
      <c r="AK20" s="1089"/>
      <c r="AL20" s="1090"/>
      <c r="AM20" s="1090"/>
      <c r="AN20" s="1090"/>
      <c r="AO20" s="1090"/>
      <c r="AP20" s="1090"/>
      <c r="AQ20" s="1090"/>
      <c r="AR20" s="1090"/>
      <c r="AS20" s="1090"/>
      <c r="AT20" s="1090"/>
      <c r="AU20" s="1091"/>
      <c r="AV20" s="1091"/>
      <c r="AW20" s="1091"/>
      <c r="AX20" s="1091"/>
      <c r="AY20" s="1092"/>
      <c r="AZ20" s="223"/>
      <c r="BA20" s="223"/>
      <c r="BB20" s="223"/>
      <c r="BC20" s="223"/>
      <c r="BD20" s="223"/>
      <c r="BE20" s="224"/>
      <c r="BF20" s="224"/>
      <c r="BG20" s="224"/>
      <c r="BH20" s="224"/>
      <c r="BI20" s="224"/>
      <c r="BJ20" s="224"/>
      <c r="BK20" s="224"/>
      <c r="BL20" s="224"/>
      <c r="BM20" s="224"/>
      <c r="BN20" s="224"/>
      <c r="BO20" s="224"/>
      <c r="BP20" s="224"/>
      <c r="BQ20" s="229">
        <v>14</v>
      </c>
      <c r="BR20" s="230"/>
      <c r="BS20" s="1001"/>
      <c r="BT20" s="1002"/>
      <c r="BU20" s="1002"/>
      <c r="BV20" s="1002"/>
      <c r="BW20" s="1002"/>
      <c r="BX20" s="1002"/>
      <c r="BY20" s="1002"/>
      <c r="BZ20" s="1002"/>
      <c r="CA20" s="1002"/>
      <c r="CB20" s="1002"/>
      <c r="CC20" s="1002"/>
      <c r="CD20" s="1002"/>
      <c r="CE20" s="1002"/>
      <c r="CF20" s="1002"/>
      <c r="CG20" s="1023"/>
      <c r="CH20" s="998"/>
      <c r="CI20" s="999"/>
      <c r="CJ20" s="999"/>
      <c r="CK20" s="999"/>
      <c r="CL20" s="1000"/>
      <c r="CM20" s="998"/>
      <c r="CN20" s="999"/>
      <c r="CO20" s="999"/>
      <c r="CP20" s="999"/>
      <c r="CQ20" s="1000"/>
      <c r="CR20" s="998"/>
      <c r="CS20" s="999"/>
      <c r="CT20" s="999"/>
      <c r="CU20" s="999"/>
      <c r="CV20" s="1000"/>
      <c r="CW20" s="998"/>
      <c r="CX20" s="999"/>
      <c r="CY20" s="999"/>
      <c r="CZ20" s="999"/>
      <c r="DA20" s="1000"/>
      <c r="DB20" s="998"/>
      <c r="DC20" s="999"/>
      <c r="DD20" s="999"/>
      <c r="DE20" s="999"/>
      <c r="DF20" s="1000"/>
      <c r="DG20" s="998"/>
      <c r="DH20" s="999"/>
      <c r="DI20" s="999"/>
      <c r="DJ20" s="999"/>
      <c r="DK20" s="1000"/>
      <c r="DL20" s="998"/>
      <c r="DM20" s="999"/>
      <c r="DN20" s="999"/>
      <c r="DO20" s="999"/>
      <c r="DP20" s="1000"/>
      <c r="DQ20" s="998"/>
      <c r="DR20" s="999"/>
      <c r="DS20" s="999"/>
      <c r="DT20" s="999"/>
      <c r="DU20" s="1000"/>
      <c r="DV20" s="1001"/>
      <c r="DW20" s="1002"/>
      <c r="DX20" s="1002"/>
      <c r="DY20" s="1002"/>
      <c r="DZ20" s="1003"/>
      <c r="EA20" s="225"/>
    </row>
    <row r="21" spans="1:131" s="226" customFormat="1" ht="26.25" customHeight="1" thickBot="1" x14ac:dyDescent="0.25">
      <c r="A21" s="229">
        <v>15</v>
      </c>
      <c r="B21" s="1039"/>
      <c r="C21" s="1040"/>
      <c r="D21" s="1040"/>
      <c r="E21" s="1040"/>
      <c r="F21" s="1040"/>
      <c r="G21" s="1040"/>
      <c r="H21" s="1040"/>
      <c r="I21" s="1040"/>
      <c r="J21" s="1040"/>
      <c r="K21" s="1040"/>
      <c r="L21" s="1040"/>
      <c r="M21" s="1040"/>
      <c r="N21" s="1040"/>
      <c r="O21" s="1040"/>
      <c r="P21" s="1041"/>
      <c r="Q21" s="1047"/>
      <c r="R21" s="1048"/>
      <c r="S21" s="1048"/>
      <c r="T21" s="1048"/>
      <c r="U21" s="1048"/>
      <c r="V21" s="1048"/>
      <c r="W21" s="1048"/>
      <c r="X21" s="1048"/>
      <c r="Y21" s="1048"/>
      <c r="Z21" s="1048"/>
      <c r="AA21" s="1048"/>
      <c r="AB21" s="1048"/>
      <c r="AC21" s="1048"/>
      <c r="AD21" s="1048"/>
      <c r="AE21" s="1049"/>
      <c r="AF21" s="1044"/>
      <c r="AG21" s="1045"/>
      <c r="AH21" s="1045"/>
      <c r="AI21" s="1045"/>
      <c r="AJ21" s="1046"/>
      <c r="AK21" s="1089"/>
      <c r="AL21" s="1090"/>
      <c r="AM21" s="1090"/>
      <c r="AN21" s="1090"/>
      <c r="AO21" s="1090"/>
      <c r="AP21" s="1090"/>
      <c r="AQ21" s="1090"/>
      <c r="AR21" s="1090"/>
      <c r="AS21" s="1090"/>
      <c r="AT21" s="1090"/>
      <c r="AU21" s="1091"/>
      <c r="AV21" s="1091"/>
      <c r="AW21" s="1091"/>
      <c r="AX21" s="1091"/>
      <c r="AY21" s="1092"/>
      <c r="AZ21" s="223"/>
      <c r="BA21" s="223"/>
      <c r="BB21" s="223"/>
      <c r="BC21" s="223"/>
      <c r="BD21" s="223"/>
      <c r="BE21" s="224"/>
      <c r="BF21" s="224"/>
      <c r="BG21" s="224"/>
      <c r="BH21" s="224"/>
      <c r="BI21" s="224"/>
      <c r="BJ21" s="224"/>
      <c r="BK21" s="224"/>
      <c r="BL21" s="224"/>
      <c r="BM21" s="224"/>
      <c r="BN21" s="224"/>
      <c r="BO21" s="224"/>
      <c r="BP21" s="224"/>
      <c r="BQ21" s="229">
        <v>15</v>
      </c>
      <c r="BR21" s="230"/>
      <c r="BS21" s="1001"/>
      <c r="BT21" s="1002"/>
      <c r="BU21" s="1002"/>
      <c r="BV21" s="1002"/>
      <c r="BW21" s="1002"/>
      <c r="BX21" s="1002"/>
      <c r="BY21" s="1002"/>
      <c r="BZ21" s="1002"/>
      <c r="CA21" s="1002"/>
      <c r="CB21" s="1002"/>
      <c r="CC21" s="1002"/>
      <c r="CD21" s="1002"/>
      <c r="CE21" s="1002"/>
      <c r="CF21" s="1002"/>
      <c r="CG21" s="1023"/>
      <c r="CH21" s="998"/>
      <c r="CI21" s="999"/>
      <c r="CJ21" s="999"/>
      <c r="CK21" s="999"/>
      <c r="CL21" s="1000"/>
      <c r="CM21" s="998"/>
      <c r="CN21" s="999"/>
      <c r="CO21" s="999"/>
      <c r="CP21" s="999"/>
      <c r="CQ21" s="1000"/>
      <c r="CR21" s="998"/>
      <c r="CS21" s="999"/>
      <c r="CT21" s="999"/>
      <c r="CU21" s="999"/>
      <c r="CV21" s="1000"/>
      <c r="CW21" s="998"/>
      <c r="CX21" s="999"/>
      <c r="CY21" s="999"/>
      <c r="CZ21" s="999"/>
      <c r="DA21" s="1000"/>
      <c r="DB21" s="998"/>
      <c r="DC21" s="999"/>
      <c r="DD21" s="999"/>
      <c r="DE21" s="999"/>
      <c r="DF21" s="1000"/>
      <c r="DG21" s="998"/>
      <c r="DH21" s="999"/>
      <c r="DI21" s="999"/>
      <c r="DJ21" s="999"/>
      <c r="DK21" s="1000"/>
      <c r="DL21" s="998"/>
      <c r="DM21" s="999"/>
      <c r="DN21" s="999"/>
      <c r="DO21" s="999"/>
      <c r="DP21" s="1000"/>
      <c r="DQ21" s="998"/>
      <c r="DR21" s="999"/>
      <c r="DS21" s="999"/>
      <c r="DT21" s="999"/>
      <c r="DU21" s="1000"/>
      <c r="DV21" s="1001"/>
      <c r="DW21" s="1002"/>
      <c r="DX21" s="1002"/>
      <c r="DY21" s="1002"/>
      <c r="DZ21" s="1003"/>
      <c r="EA21" s="225"/>
    </row>
    <row r="22" spans="1:131" s="226" customFormat="1" ht="26.25" customHeight="1" x14ac:dyDescent="0.2">
      <c r="A22" s="229">
        <v>16</v>
      </c>
      <c r="B22" s="1039"/>
      <c r="C22" s="1040"/>
      <c r="D22" s="1040"/>
      <c r="E22" s="1040"/>
      <c r="F22" s="1040"/>
      <c r="G22" s="1040"/>
      <c r="H22" s="1040"/>
      <c r="I22" s="1040"/>
      <c r="J22" s="1040"/>
      <c r="K22" s="1040"/>
      <c r="L22" s="1040"/>
      <c r="M22" s="1040"/>
      <c r="N22" s="1040"/>
      <c r="O22" s="1040"/>
      <c r="P22" s="1041"/>
      <c r="Q22" s="1082"/>
      <c r="R22" s="1083"/>
      <c r="S22" s="1083"/>
      <c r="T22" s="1083"/>
      <c r="U22" s="1083"/>
      <c r="V22" s="1083"/>
      <c r="W22" s="1083"/>
      <c r="X22" s="1083"/>
      <c r="Y22" s="1083"/>
      <c r="Z22" s="1083"/>
      <c r="AA22" s="1083"/>
      <c r="AB22" s="1083"/>
      <c r="AC22" s="1083"/>
      <c r="AD22" s="1083"/>
      <c r="AE22" s="1084"/>
      <c r="AF22" s="1044"/>
      <c r="AG22" s="1045"/>
      <c r="AH22" s="1045"/>
      <c r="AI22" s="1045"/>
      <c r="AJ22" s="1046"/>
      <c r="AK22" s="1085"/>
      <c r="AL22" s="1086"/>
      <c r="AM22" s="1086"/>
      <c r="AN22" s="1086"/>
      <c r="AO22" s="1086"/>
      <c r="AP22" s="1086"/>
      <c r="AQ22" s="1086"/>
      <c r="AR22" s="1086"/>
      <c r="AS22" s="1086"/>
      <c r="AT22" s="1086"/>
      <c r="AU22" s="1087"/>
      <c r="AV22" s="1087"/>
      <c r="AW22" s="1087"/>
      <c r="AX22" s="1087"/>
      <c r="AY22" s="1088"/>
      <c r="AZ22" s="1037" t="s">
        <v>389</v>
      </c>
      <c r="BA22" s="1037"/>
      <c r="BB22" s="1037"/>
      <c r="BC22" s="1037"/>
      <c r="BD22" s="1038"/>
      <c r="BE22" s="224"/>
      <c r="BF22" s="224"/>
      <c r="BG22" s="224"/>
      <c r="BH22" s="224"/>
      <c r="BI22" s="224"/>
      <c r="BJ22" s="224"/>
      <c r="BK22" s="224"/>
      <c r="BL22" s="224"/>
      <c r="BM22" s="224"/>
      <c r="BN22" s="224"/>
      <c r="BO22" s="224"/>
      <c r="BP22" s="224"/>
      <c r="BQ22" s="229">
        <v>16</v>
      </c>
      <c r="BR22" s="230"/>
      <c r="BS22" s="1001"/>
      <c r="BT22" s="1002"/>
      <c r="BU22" s="1002"/>
      <c r="BV22" s="1002"/>
      <c r="BW22" s="1002"/>
      <c r="BX22" s="1002"/>
      <c r="BY22" s="1002"/>
      <c r="BZ22" s="1002"/>
      <c r="CA22" s="1002"/>
      <c r="CB22" s="1002"/>
      <c r="CC22" s="1002"/>
      <c r="CD22" s="1002"/>
      <c r="CE22" s="1002"/>
      <c r="CF22" s="1002"/>
      <c r="CG22" s="1023"/>
      <c r="CH22" s="998"/>
      <c r="CI22" s="999"/>
      <c r="CJ22" s="999"/>
      <c r="CK22" s="999"/>
      <c r="CL22" s="1000"/>
      <c r="CM22" s="998"/>
      <c r="CN22" s="999"/>
      <c r="CO22" s="999"/>
      <c r="CP22" s="999"/>
      <c r="CQ22" s="1000"/>
      <c r="CR22" s="998"/>
      <c r="CS22" s="999"/>
      <c r="CT22" s="999"/>
      <c r="CU22" s="999"/>
      <c r="CV22" s="1000"/>
      <c r="CW22" s="998"/>
      <c r="CX22" s="999"/>
      <c r="CY22" s="999"/>
      <c r="CZ22" s="999"/>
      <c r="DA22" s="1000"/>
      <c r="DB22" s="998"/>
      <c r="DC22" s="999"/>
      <c r="DD22" s="999"/>
      <c r="DE22" s="999"/>
      <c r="DF22" s="1000"/>
      <c r="DG22" s="998"/>
      <c r="DH22" s="999"/>
      <c r="DI22" s="999"/>
      <c r="DJ22" s="999"/>
      <c r="DK22" s="1000"/>
      <c r="DL22" s="998"/>
      <c r="DM22" s="999"/>
      <c r="DN22" s="999"/>
      <c r="DO22" s="999"/>
      <c r="DP22" s="1000"/>
      <c r="DQ22" s="998"/>
      <c r="DR22" s="999"/>
      <c r="DS22" s="999"/>
      <c r="DT22" s="999"/>
      <c r="DU22" s="1000"/>
      <c r="DV22" s="1001"/>
      <c r="DW22" s="1002"/>
      <c r="DX22" s="1002"/>
      <c r="DY22" s="1002"/>
      <c r="DZ22" s="1003"/>
      <c r="EA22" s="225"/>
    </row>
    <row r="23" spans="1:131" s="226" customFormat="1" ht="26.25" customHeight="1" thickBot="1" x14ac:dyDescent="0.25">
      <c r="A23" s="231" t="s">
        <v>390</v>
      </c>
      <c r="B23" s="946" t="s">
        <v>391</v>
      </c>
      <c r="C23" s="947"/>
      <c r="D23" s="947"/>
      <c r="E23" s="947"/>
      <c r="F23" s="947"/>
      <c r="G23" s="947"/>
      <c r="H23" s="947"/>
      <c r="I23" s="947"/>
      <c r="J23" s="947"/>
      <c r="K23" s="947"/>
      <c r="L23" s="947"/>
      <c r="M23" s="947"/>
      <c r="N23" s="947"/>
      <c r="O23" s="947"/>
      <c r="P23" s="957"/>
      <c r="Q23" s="1076">
        <v>4107</v>
      </c>
      <c r="R23" s="1070"/>
      <c r="S23" s="1070"/>
      <c r="T23" s="1070"/>
      <c r="U23" s="1070"/>
      <c r="V23" s="1070">
        <v>3885</v>
      </c>
      <c r="W23" s="1070"/>
      <c r="X23" s="1070"/>
      <c r="Y23" s="1070"/>
      <c r="Z23" s="1070"/>
      <c r="AA23" s="1070">
        <v>221</v>
      </c>
      <c r="AB23" s="1070"/>
      <c r="AC23" s="1070"/>
      <c r="AD23" s="1070"/>
      <c r="AE23" s="1077"/>
      <c r="AF23" s="1078">
        <v>171</v>
      </c>
      <c r="AG23" s="1070"/>
      <c r="AH23" s="1070"/>
      <c r="AI23" s="1070"/>
      <c r="AJ23" s="1079"/>
      <c r="AK23" s="1080"/>
      <c r="AL23" s="1081"/>
      <c r="AM23" s="1081"/>
      <c r="AN23" s="1081"/>
      <c r="AO23" s="1081"/>
      <c r="AP23" s="1070">
        <v>3131</v>
      </c>
      <c r="AQ23" s="1070"/>
      <c r="AR23" s="1070"/>
      <c r="AS23" s="1070"/>
      <c r="AT23" s="1070"/>
      <c r="AU23" s="1071"/>
      <c r="AV23" s="1071"/>
      <c r="AW23" s="1071"/>
      <c r="AX23" s="1071"/>
      <c r="AY23" s="1072"/>
      <c r="AZ23" s="1073" t="s">
        <v>127</v>
      </c>
      <c r="BA23" s="1074"/>
      <c r="BB23" s="1074"/>
      <c r="BC23" s="1074"/>
      <c r="BD23" s="1075"/>
      <c r="BE23" s="224"/>
      <c r="BF23" s="224"/>
      <c r="BG23" s="224"/>
      <c r="BH23" s="224"/>
      <c r="BI23" s="224"/>
      <c r="BJ23" s="224"/>
      <c r="BK23" s="224"/>
      <c r="BL23" s="224"/>
      <c r="BM23" s="224"/>
      <c r="BN23" s="224"/>
      <c r="BO23" s="224"/>
      <c r="BP23" s="224"/>
      <c r="BQ23" s="229">
        <v>17</v>
      </c>
      <c r="BR23" s="230"/>
      <c r="BS23" s="1001"/>
      <c r="BT23" s="1002"/>
      <c r="BU23" s="1002"/>
      <c r="BV23" s="1002"/>
      <c r="BW23" s="1002"/>
      <c r="BX23" s="1002"/>
      <c r="BY23" s="1002"/>
      <c r="BZ23" s="1002"/>
      <c r="CA23" s="1002"/>
      <c r="CB23" s="1002"/>
      <c r="CC23" s="1002"/>
      <c r="CD23" s="1002"/>
      <c r="CE23" s="1002"/>
      <c r="CF23" s="1002"/>
      <c r="CG23" s="1023"/>
      <c r="CH23" s="998"/>
      <c r="CI23" s="999"/>
      <c r="CJ23" s="999"/>
      <c r="CK23" s="999"/>
      <c r="CL23" s="1000"/>
      <c r="CM23" s="998"/>
      <c r="CN23" s="999"/>
      <c r="CO23" s="999"/>
      <c r="CP23" s="999"/>
      <c r="CQ23" s="1000"/>
      <c r="CR23" s="998"/>
      <c r="CS23" s="999"/>
      <c r="CT23" s="999"/>
      <c r="CU23" s="999"/>
      <c r="CV23" s="1000"/>
      <c r="CW23" s="998"/>
      <c r="CX23" s="999"/>
      <c r="CY23" s="999"/>
      <c r="CZ23" s="999"/>
      <c r="DA23" s="1000"/>
      <c r="DB23" s="998"/>
      <c r="DC23" s="999"/>
      <c r="DD23" s="999"/>
      <c r="DE23" s="999"/>
      <c r="DF23" s="1000"/>
      <c r="DG23" s="998"/>
      <c r="DH23" s="999"/>
      <c r="DI23" s="999"/>
      <c r="DJ23" s="999"/>
      <c r="DK23" s="1000"/>
      <c r="DL23" s="998"/>
      <c r="DM23" s="999"/>
      <c r="DN23" s="999"/>
      <c r="DO23" s="999"/>
      <c r="DP23" s="1000"/>
      <c r="DQ23" s="998"/>
      <c r="DR23" s="999"/>
      <c r="DS23" s="999"/>
      <c r="DT23" s="999"/>
      <c r="DU23" s="1000"/>
      <c r="DV23" s="1001"/>
      <c r="DW23" s="1002"/>
      <c r="DX23" s="1002"/>
      <c r="DY23" s="1002"/>
      <c r="DZ23" s="1003"/>
      <c r="EA23" s="225"/>
    </row>
    <row r="24" spans="1:131" s="226" customFormat="1" ht="26.25" customHeight="1" x14ac:dyDescent="0.2">
      <c r="A24" s="1069" t="s">
        <v>392</v>
      </c>
      <c r="B24" s="1069"/>
      <c r="C24" s="1069"/>
      <c r="D24" s="1069"/>
      <c r="E24" s="1069"/>
      <c r="F24" s="1069"/>
      <c r="G24" s="1069"/>
      <c r="H24" s="1069"/>
      <c r="I24" s="1069"/>
      <c r="J24" s="1069"/>
      <c r="K24" s="1069"/>
      <c r="L24" s="1069"/>
      <c r="M24" s="1069"/>
      <c r="N24" s="1069"/>
      <c r="O24" s="1069"/>
      <c r="P24" s="1069"/>
      <c r="Q24" s="1069"/>
      <c r="R24" s="1069"/>
      <c r="S24" s="1069"/>
      <c r="T24" s="1069"/>
      <c r="U24" s="1069"/>
      <c r="V24" s="1069"/>
      <c r="W24" s="1069"/>
      <c r="X24" s="1069"/>
      <c r="Y24" s="1069"/>
      <c r="Z24" s="1069"/>
      <c r="AA24" s="1069"/>
      <c r="AB24" s="1069"/>
      <c r="AC24" s="1069"/>
      <c r="AD24" s="1069"/>
      <c r="AE24" s="1069"/>
      <c r="AF24" s="1069"/>
      <c r="AG24" s="1069"/>
      <c r="AH24" s="1069"/>
      <c r="AI24" s="1069"/>
      <c r="AJ24" s="1069"/>
      <c r="AK24" s="1069"/>
      <c r="AL24" s="1069"/>
      <c r="AM24" s="1069"/>
      <c r="AN24" s="1069"/>
      <c r="AO24" s="1069"/>
      <c r="AP24" s="1069"/>
      <c r="AQ24" s="1069"/>
      <c r="AR24" s="1069"/>
      <c r="AS24" s="1069"/>
      <c r="AT24" s="1069"/>
      <c r="AU24" s="1069"/>
      <c r="AV24" s="1069"/>
      <c r="AW24" s="1069"/>
      <c r="AX24" s="1069"/>
      <c r="AY24" s="1069"/>
      <c r="AZ24" s="223"/>
      <c r="BA24" s="223"/>
      <c r="BB24" s="223"/>
      <c r="BC24" s="223"/>
      <c r="BD24" s="223"/>
      <c r="BE24" s="224"/>
      <c r="BF24" s="224"/>
      <c r="BG24" s="224"/>
      <c r="BH24" s="224"/>
      <c r="BI24" s="224"/>
      <c r="BJ24" s="224"/>
      <c r="BK24" s="224"/>
      <c r="BL24" s="224"/>
      <c r="BM24" s="224"/>
      <c r="BN24" s="224"/>
      <c r="BO24" s="224"/>
      <c r="BP24" s="224"/>
      <c r="BQ24" s="229">
        <v>18</v>
      </c>
      <c r="BR24" s="230"/>
      <c r="BS24" s="1001"/>
      <c r="BT24" s="1002"/>
      <c r="BU24" s="1002"/>
      <c r="BV24" s="1002"/>
      <c r="BW24" s="1002"/>
      <c r="BX24" s="1002"/>
      <c r="BY24" s="1002"/>
      <c r="BZ24" s="1002"/>
      <c r="CA24" s="1002"/>
      <c r="CB24" s="1002"/>
      <c r="CC24" s="1002"/>
      <c r="CD24" s="1002"/>
      <c r="CE24" s="1002"/>
      <c r="CF24" s="1002"/>
      <c r="CG24" s="1023"/>
      <c r="CH24" s="998"/>
      <c r="CI24" s="999"/>
      <c r="CJ24" s="999"/>
      <c r="CK24" s="999"/>
      <c r="CL24" s="1000"/>
      <c r="CM24" s="998"/>
      <c r="CN24" s="999"/>
      <c r="CO24" s="999"/>
      <c r="CP24" s="999"/>
      <c r="CQ24" s="1000"/>
      <c r="CR24" s="998"/>
      <c r="CS24" s="999"/>
      <c r="CT24" s="999"/>
      <c r="CU24" s="999"/>
      <c r="CV24" s="1000"/>
      <c r="CW24" s="998"/>
      <c r="CX24" s="999"/>
      <c r="CY24" s="999"/>
      <c r="CZ24" s="999"/>
      <c r="DA24" s="1000"/>
      <c r="DB24" s="998"/>
      <c r="DC24" s="999"/>
      <c r="DD24" s="999"/>
      <c r="DE24" s="999"/>
      <c r="DF24" s="1000"/>
      <c r="DG24" s="998"/>
      <c r="DH24" s="999"/>
      <c r="DI24" s="999"/>
      <c r="DJ24" s="999"/>
      <c r="DK24" s="1000"/>
      <c r="DL24" s="998"/>
      <c r="DM24" s="999"/>
      <c r="DN24" s="999"/>
      <c r="DO24" s="999"/>
      <c r="DP24" s="1000"/>
      <c r="DQ24" s="998"/>
      <c r="DR24" s="999"/>
      <c r="DS24" s="999"/>
      <c r="DT24" s="999"/>
      <c r="DU24" s="1000"/>
      <c r="DV24" s="1001"/>
      <c r="DW24" s="1002"/>
      <c r="DX24" s="1002"/>
      <c r="DY24" s="1002"/>
      <c r="DZ24" s="1003"/>
      <c r="EA24" s="225"/>
    </row>
    <row r="25" spans="1:131" ht="26.25" customHeight="1" thickBot="1" x14ac:dyDescent="0.25">
      <c r="A25" s="1068" t="s">
        <v>393</v>
      </c>
      <c r="B25" s="1068"/>
      <c r="C25" s="1068"/>
      <c r="D25" s="1068"/>
      <c r="E25" s="1068"/>
      <c r="F25" s="1068"/>
      <c r="G25" s="1068"/>
      <c r="H25" s="1068"/>
      <c r="I25" s="1068"/>
      <c r="J25" s="1068"/>
      <c r="K25" s="1068"/>
      <c r="L25" s="1068"/>
      <c r="M25" s="1068"/>
      <c r="N25" s="1068"/>
      <c r="O25" s="1068"/>
      <c r="P25" s="1068"/>
      <c r="Q25" s="1068"/>
      <c r="R25" s="1068"/>
      <c r="S25" s="1068"/>
      <c r="T25" s="1068"/>
      <c r="U25" s="1068"/>
      <c r="V25" s="1068"/>
      <c r="W25" s="1068"/>
      <c r="X25" s="1068"/>
      <c r="Y25" s="1068"/>
      <c r="Z25" s="1068"/>
      <c r="AA25" s="1068"/>
      <c r="AB25" s="1068"/>
      <c r="AC25" s="1068"/>
      <c r="AD25" s="1068"/>
      <c r="AE25" s="1068"/>
      <c r="AF25" s="1068"/>
      <c r="AG25" s="1068"/>
      <c r="AH25" s="1068"/>
      <c r="AI25" s="1068"/>
      <c r="AJ25" s="1068"/>
      <c r="AK25" s="1068"/>
      <c r="AL25" s="1068"/>
      <c r="AM25" s="1068"/>
      <c r="AN25" s="1068"/>
      <c r="AO25" s="1068"/>
      <c r="AP25" s="1068"/>
      <c r="AQ25" s="1068"/>
      <c r="AR25" s="1068"/>
      <c r="AS25" s="1068"/>
      <c r="AT25" s="1068"/>
      <c r="AU25" s="1068"/>
      <c r="AV25" s="1068"/>
      <c r="AW25" s="1068"/>
      <c r="AX25" s="1068"/>
      <c r="AY25" s="1068"/>
      <c r="AZ25" s="1068"/>
      <c r="BA25" s="1068"/>
      <c r="BB25" s="1068"/>
      <c r="BC25" s="1068"/>
      <c r="BD25" s="1068"/>
      <c r="BE25" s="1068"/>
      <c r="BF25" s="1068"/>
      <c r="BG25" s="1068"/>
      <c r="BH25" s="1068"/>
      <c r="BI25" s="1068"/>
      <c r="BJ25" s="223"/>
      <c r="BK25" s="223"/>
      <c r="BL25" s="223"/>
      <c r="BM25" s="223"/>
      <c r="BN25" s="223"/>
      <c r="BO25" s="232"/>
      <c r="BP25" s="232"/>
      <c r="BQ25" s="229">
        <v>19</v>
      </c>
      <c r="BR25" s="230"/>
      <c r="BS25" s="1001"/>
      <c r="BT25" s="1002"/>
      <c r="BU25" s="1002"/>
      <c r="BV25" s="1002"/>
      <c r="BW25" s="1002"/>
      <c r="BX25" s="1002"/>
      <c r="BY25" s="1002"/>
      <c r="BZ25" s="1002"/>
      <c r="CA25" s="1002"/>
      <c r="CB25" s="1002"/>
      <c r="CC25" s="1002"/>
      <c r="CD25" s="1002"/>
      <c r="CE25" s="1002"/>
      <c r="CF25" s="1002"/>
      <c r="CG25" s="1023"/>
      <c r="CH25" s="998"/>
      <c r="CI25" s="999"/>
      <c r="CJ25" s="999"/>
      <c r="CK25" s="999"/>
      <c r="CL25" s="1000"/>
      <c r="CM25" s="998"/>
      <c r="CN25" s="999"/>
      <c r="CO25" s="999"/>
      <c r="CP25" s="999"/>
      <c r="CQ25" s="1000"/>
      <c r="CR25" s="998"/>
      <c r="CS25" s="999"/>
      <c r="CT25" s="999"/>
      <c r="CU25" s="999"/>
      <c r="CV25" s="1000"/>
      <c r="CW25" s="998"/>
      <c r="CX25" s="999"/>
      <c r="CY25" s="999"/>
      <c r="CZ25" s="999"/>
      <c r="DA25" s="1000"/>
      <c r="DB25" s="998"/>
      <c r="DC25" s="999"/>
      <c r="DD25" s="999"/>
      <c r="DE25" s="999"/>
      <c r="DF25" s="1000"/>
      <c r="DG25" s="998"/>
      <c r="DH25" s="999"/>
      <c r="DI25" s="999"/>
      <c r="DJ25" s="999"/>
      <c r="DK25" s="1000"/>
      <c r="DL25" s="998"/>
      <c r="DM25" s="999"/>
      <c r="DN25" s="999"/>
      <c r="DO25" s="999"/>
      <c r="DP25" s="1000"/>
      <c r="DQ25" s="998"/>
      <c r="DR25" s="999"/>
      <c r="DS25" s="999"/>
      <c r="DT25" s="999"/>
      <c r="DU25" s="1000"/>
      <c r="DV25" s="1001"/>
      <c r="DW25" s="1002"/>
      <c r="DX25" s="1002"/>
      <c r="DY25" s="1002"/>
      <c r="DZ25" s="1003"/>
      <c r="EA25" s="221"/>
    </row>
    <row r="26" spans="1:131" ht="26.25" customHeight="1" x14ac:dyDescent="0.2">
      <c r="A26" s="1004" t="s">
        <v>370</v>
      </c>
      <c r="B26" s="1005"/>
      <c r="C26" s="1005"/>
      <c r="D26" s="1005"/>
      <c r="E26" s="1005"/>
      <c r="F26" s="1005"/>
      <c r="G26" s="1005"/>
      <c r="H26" s="1005"/>
      <c r="I26" s="1005"/>
      <c r="J26" s="1005"/>
      <c r="K26" s="1005"/>
      <c r="L26" s="1005"/>
      <c r="M26" s="1005"/>
      <c r="N26" s="1005"/>
      <c r="O26" s="1005"/>
      <c r="P26" s="1006"/>
      <c r="Q26" s="1010" t="s">
        <v>394</v>
      </c>
      <c r="R26" s="1011"/>
      <c r="S26" s="1011"/>
      <c r="T26" s="1011"/>
      <c r="U26" s="1012"/>
      <c r="V26" s="1010" t="s">
        <v>395</v>
      </c>
      <c r="W26" s="1011"/>
      <c r="X26" s="1011"/>
      <c r="Y26" s="1011"/>
      <c r="Z26" s="1012"/>
      <c r="AA26" s="1010" t="s">
        <v>396</v>
      </c>
      <c r="AB26" s="1011"/>
      <c r="AC26" s="1011"/>
      <c r="AD26" s="1011"/>
      <c r="AE26" s="1011"/>
      <c r="AF26" s="1064" t="s">
        <v>397</v>
      </c>
      <c r="AG26" s="1017"/>
      <c r="AH26" s="1017"/>
      <c r="AI26" s="1017"/>
      <c r="AJ26" s="1065"/>
      <c r="AK26" s="1011" t="s">
        <v>398</v>
      </c>
      <c r="AL26" s="1011"/>
      <c r="AM26" s="1011"/>
      <c r="AN26" s="1011"/>
      <c r="AO26" s="1012"/>
      <c r="AP26" s="1010" t="s">
        <v>399</v>
      </c>
      <c r="AQ26" s="1011"/>
      <c r="AR26" s="1011"/>
      <c r="AS26" s="1011"/>
      <c r="AT26" s="1012"/>
      <c r="AU26" s="1010" t="s">
        <v>400</v>
      </c>
      <c r="AV26" s="1011"/>
      <c r="AW26" s="1011"/>
      <c r="AX26" s="1011"/>
      <c r="AY26" s="1012"/>
      <c r="AZ26" s="1010" t="s">
        <v>401</v>
      </c>
      <c r="BA26" s="1011"/>
      <c r="BB26" s="1011"/>
      <c r="BC26" s="1011"/>
      <c r="BD26" s="1012"/>
      <c r="BE26" s="1010" t="s">
        <v>377</v>
      </c>
      <c r="BF26" s="1011"/>
      <c r="BG26" s="1011"/>
      <c r="BH26" s="1011"/>
      <c r="BI26" s="1024"/>
      <c r="BJ26" s="223"/>
      <c r="BK26" s="223"/>
      <c r="BL26" s="223"/>
      <c r="BM26" s="223"/>
      <c r="BN26" s="223"/>
      <c r="BO26" s="232"/>
      <c r="BP26" s="232"/>
      <c r="BQ26" s="229">
        <v>20</v>
      </c>
      <c r="BR26" s="230"/>
      <c r="BS26" s="1001"/>
      <c r="BT26" s="1002"/>
      <c r="BU26" s="1002"/>
      <c r="BV26" s="1002"/>
      <c r="BW26" s="1002"/>
      <c r="BX26" s="1002"/>
      <c r="BY26" s="1002"/>
      <c r="BZ26" s="1002"/>
      <c r="CA26" s="1002"/>
      <c r="CB26" s="1002"/>
      <c r="CC26" s="1002"/>
      <c r="CD26" s="1002"/>
      <c r="CE26" s="1002"/>
      <c r="CF26" s="1002"/>
      <c r="CG26" s="1023"/>
      <c r="CH26" s="998"/>
      <c r="CI26" s="999"/>
      <c r="CJ26" s="999"/>
      <c r="CK26" s="999"/>
      <c r="CL26" s="1000"/>
      <c r="CM26" s="998"/>
      <c r="CN26" s="999"/>
      <c r="CO26" s="999"/>
      <c r="CP26" s="999"/>
      <c r="CQ26" s="1000"/>
      <c r="CR26" s="998"/>
      <c r="CS26" s="999"/>
      <c r="CT26" s="999"/>
      <c r="CU26" s="999"/>
      <c r="CV26" s="1000"/>
      <c r="CW26" s="998"/>
      <c r="CX26" s="999"/>
      <c r="CY26" s="999"/>
      <c r="CZ26" s="999"/>
      <c r="DA26" s="1000"/>
      <c r="DB26" s="998"/>
      <c r="DC26" s="999"/>
      <c r="DD26" s="999"/>
      <c r="DE26" s="999"/>
      <c r="DF26" s="1000"/>
      <c r="DG26" s="998"/>
      <c r="DH26" s="999"/>
      <c r="DI26" s="999"/>
      <c r="DJ26" s="999"/>
      <c r="DK26" s="1000"/>
      <c r="DL26" s="998"/>
      <c r="DM26" s="999"/>
      <c r="DN26" s="999"/>
      <c r="DO26" s="999"/>
      <c r="DP26" s="1000"/>
      <c r="DQ26" s="998"/>
      <c r="DR26" s="999"/>
      <c r="DS26" s="999"/>
      <c r="DT26" s="999"/>
      <c r="DU26" s="1000"/>
      <c r="DV26" s="1001"/>
      <c r="DW26" s="1002"/>
      <c r="DX26" s="1002"/>
      <c r="DY26" s="1002"/>
      <c r="DZ26" s="1003"/>
      <c r="EA26" s="221"/>
    </row>
    <row r="27" spans="1:131" ht="26.25" customHeight="1" thickBot="1" x14ac:dyDescent="0.25">
      <c r="A27" s="1007"/>
      <c r="B27" s="1008"/>
      <c r="C27" s="1008"/>
      <c r="D27" s="1008"/>
      <c r="E27" s="1008"/>
      <c r="F27" s="1008"/>
      <c r="G27" s="1008"/>
      <c r="H27" s="1008"/>
      <c r="I27" s="1008"/>
      <c r="J27" s="1008"/>
      <c r="K27" s="1008"/>
      <c r="L27" s="1008"/>
      <c r="M27" s="1008"/>
      <c r="N27" s="1008"/>
      <c r="O27" s="1008"/>
      <c r="P27" s="1009"/>
      <c r="Q27" s="1013"/>
      <c r="R27" s="1014"/>
      <c r="S27" s="1014"/>
      <c r="T27" s="1014"/>
      <c r="U27" s="1015"/>
      <c r="V27" s="1013"/>
      <c r="W27" s="1014"/>
      <c r="X27" s="1014"/>
      <c r="Y27" s="1014"/>
      <c r="Z27" s="1015"/>
      <c r="AA27" s="1013"/>
      <c r="AB27" s="1014"/>
      <c r="AC27" s="1014"/>
      <c r="AD27" s="1014"/>
      <c r="AE27" s="1014"/>
      <c r="AF27" s="1066"/>
      <c r="AG27" s="1020"/>
      <c r="AH27" s="1020"/>
      <c r="AI27" s="1020"/>
      <c r="AJ27" s="1067"/>
      <c r="AK27" s="1014"/>
      <c r="AL27" s="1014"/>
      <c r="AM27" s="1014"/>
      <c r="AN27" s="1014"/>
      <c r="AO27" s="1015"/>
      <c r="AP27" s="1013"/>
      <c r="AQ27" s="1014"/>
      <c r="AR27" s="1014"/>
      <c r="AS27" s="1014"/>
      <c r="AT27" s="1015"/>
      <c r="AU27" s="1013"/>
      <c r="AV27" s="1014"/>
      <c r="AW27" s="1014"/>
      <c r="AX27" s="1014"/>
      <c r="AY27" s="1015"/>
      <c r="AZ27" s="1013"/>
      <c r="BA27" s="1014"/>
      <c r="BB27" s="1014"/>
      <c r="BC27" s="1014"/>
      <c r="BD27" s="1015"/>
      <c r="BE27" s="1013"/>
      <c r="BF27" s="1014"/>
      <c r="BG27" s="1014"/>
      <c r="BH27" s="1014"/>
      <c r="BI27" s="1025"/>
      <c r="BJ27" s="223"/>
      <c r="BK27" s="223"/>
      <c r="BL27" s="223"/>
      <c r="BM27" s="223"/>
      <c r="BN27" s="223"/>
      <c r="BO27" s="232"/>
      <c r="BP27" s="232"/>
      <c r="BQ27" s="229">
        <v>21</v>
      </c>
      <c r="BR27" s="230"/>
      <c r="BS27" s="1001"/>
      <c r="BT27" s="1002"/>
      <c r="BU27" s="1002"/>
      <c r="BV27" s="1002"/>
      <c r="BW27" s="1002"/>
      <c r="BX27" s="1002"/>
      <c r="BY27" s="1002"/>
      <c r="BZ27" s="1002"/>
      <c r="CA27" s="1002"/>
      <c r="CB27" s="1002"/>
      <c r="CC27" s="1002"/>
      <c r="CD27" s="1002"/>
      <c r="CE27" s="1002"/>
      <c r="CF27" s="1002"/>
      <c r="CG27" s="1023"/>
      <c r="CH27" s="998"/>
      <c r="CI27" s="999"/>
      <c r="CJ27" s="999"/>
      <c r="CK27" s="999"/>
      <c r="CL27" s="1000"/>
      <c r="CM27" s="998"/>
      <c r="CN27" s="999"/>
      <c r="CO27" s="999"/>
      <c r="CP27" s="999"/>
      <c r="CQ27" s="1000"/>
      <c r="CR27" s="998"/>
      <c r="CS27" s="999"/>
      <c r="CT27" s="999"/>
      <c r="CU27" s="999"/>
      <c r="CV27" s="1000"/>
      <c r="CW27" s="998"/>
      <c r="CX27" s="999"/>
      <c r="CY27" s="999"/>
      <c r="CZ27" s="999"/>
      <c r="DA27" s="1000"/>
      <c r="DB27" s="998"/>
      <c r="DC27" s="999"/>
      <c r="DD27" s="999"/>
      <c r="DE27" s="999"/>
      <c r="DF27" s="1000"/>
      <c r="DG27" s="998"/>
      <c r="DH27" s="999"/>
      <c r="DI27" s="999"/>
      <c r="DJ27" s="999"/>
      <c r="DK27" s="1000"/>
      <c r="DL27" s="998"/>
      <c r="DM27" s="999"/>
      <c r="DN27" s="999"/>
      <c r="DO27" s="999"/>
      <c r="DP27" s="1000"/>
      <c r="DQ27" s="998"/>
      <c r="DR27" s="999"/>
      <c r="DS27" s="999"/>
      <c r="DT27" s="999"/>
      <c r="DU27" s="1000"/>
      <c r="DV27" s="1001"/>
      <c r="DW27" s="1002"/>
      <c r="DX27" s="1002"/>
      <c r="DY27" s="1002"/>
      <c r="DZ27" s="1003"/>
      <c r="EA27" s="221"/>
    </row>
    <row r="28" spans="1:131" ht="26.25" customHeight="1" thickTop="1" x14ac:dyDescent="0.2">
      <c r="A28" s="233">
        <v>1</v>
      </c>
      <c r="B28" s="1056" t="s">
        <v>402</v>
      </c>
      <c r="C28" s="1057"/>
      <c r="D28" s="1057"/>
      <c r="E28" s="1057"/>
      <c r="F28" s="1057"/>
      <c r="G28" s="1057"/>
      <c r="H28" s="1057"/>
      <c r="I28" s="1057"/>
      <c r="J28" s="1057"/>
      <c r="K28" s="1057"/>
      <c r="L28" s="1057"/>
      <c r="M28" s="1057"/>
      <c r="N28" s="1057"/>
      <c r="O28" s="1057"/>
      <c r="P28" s="1058"/>
      <c r="Q28" s="1059">
        <v>619</v>
      </c>
      <c r="R28" s="1060"/>
      <c r="S28" s="1060"/>
      <c r="T28" s="1060"/>
      <c r="U28" s="1060"/>
      <c r="V28" s="1060">
        <v>609</v>
      </c>
      <c r="W28" s="1060"/>
      <c r="X28" s="1060"/>
      <c r="Y28" s="1060"/>
      <c r="Z28" s="1060"/>
      <c r="AA28" s="1060">
        <v>11</v>
      </c>
      <c r="AB28" s="1060"/>
      <c r="AC28" s="1060"/>
      <c r="AD28" s="1060"/>
      <c r="AE28" s="1061"/>
      <c r="AF28" s="1062">
        <v>11</v>
      </c>
      <c r="AG28" s="1060"/>
      <c r="AH28" s="1060"/>
      <c r="AI28" s="1060"/>
      <c r="AJ28" s="1063"/>
      <c r="AK28" s="1051">
        <v>43</v>
      </c>
      <c r="AL28" s="1052"/>
      <c r="AM28" s="1052"/>
      <c r="AN28" s="1052"/>
      <c r="AO28" s="1052"/>
      <c r="AP28" s="1052" t="s">
        <v>590</v>
      </c>
      <c r="AQ28" s="1052"/>
      <c r="AR28" s="1052"/>
      <c r="AS28" s="1052"/>
      <c r="AT28" s="1052"/>
      <c r="AU28" s="1052" t="s">
        <v>590</v>
      </c>
      <c r="AV28" s="1052"/>
      <c r="AW28" s="1052"/>
      <c r="AX28" s="1052"/>
      <c r="AY28" s="1052"/>
      <c r="AZ28" s="1053" t="s">
        <v>590</v>
      </c>
      <c r="BA28" s="1053"/>
      <c r="BB28" s="1053"/>
      <c r="BC28" s="1053"/>
      <c r="BD28" s="1053"/>
      <c r="BE28" s="1054"/>
      <c r="BF28" s="1054"/>
      <c r="BG28" s="1054"/>
      <c r="BH28" s="1054"/>
      <c r="BI28" s="1055"/>
      <c r="BJ28" s="223"/>
      <c r="BK28" s="223"/>
      <c r="BL28" s="223"/>
      <c r="BM28" s="223"/>
      <c r="BN28" s="223"/>
      <c r="BO28" s="232"/>
      <c r="BP28" s="232"/>
      <c r="BQ28" s="229">
        <v>22</v>
      </c>
      <c r="BR28" s="230"/>
      <c r="BS28" s="1001"/>
      <c r="BT28" s="1002"/>
      <c r="BU28" s="1002"/>
      <c r="BV28" s="1002"/>
      <c r="BW28" s="1002"/>
      <c r="BX28" s="1002"/>
      <c r="BY28" s="1002"/>
      <c r="BZ28" s="1002"/>
      <c r="CA28" s="1002"/>
      <c r="CB28" s="1002"/>
      <c r="CC28" s="1002"/>
      <c r="CD28" s="1002"/>
      <c r="CE28" s="1002"/>
      <c r="CF28" s="1002"/>
      <c r="CG28" s="1023"/>
      <c r="CH28" s="998"/>
      <c r="CI28" s="999"/>
      <c r="CJ28" s="999"/>
      <c r="CK28" s="999"/>
      <c r="CL28" s="1000"/>
      <c r="CM28" s="998"/>
      <c r="CN28" s="999"/>
      <c r="CO28" s="999"/>
      <c r="CP28" s="999"/>
      <c r="CQ28" s="1000"/>
      <c r="CR28" s="998"/>
      <c r="CS28" s="999"/>
      <c r="CT28" s="999"/>
      <c r="CU28" s="999"/>
      <c r="CV28" s="1000"/>
      <c r="CW28" s="998"/>
      <c r="CX28" s="999"/>
      <c r="CY28" s="999"/>
      <c r="CZ28" s="999"/>
      <c r="DA28" s="1000"/>
      <c r="DB28" s="998"/>
      <c r="DC28" s="999"/>
      <c r="DD28" s="999"/>
      <c r="DE28" s="999"/>
      <c r="DF28" s="1000"/>
      <c r="DG28" s="998"/>
      <c r="DH28" s="999"/>
      <c r="DI28" s="999"/>
      <c r="DJ28" s="999"/>
      <c r="DK28" s="1000"/>
      <c r="DL28" s="998"/>
      <c r="DM28" s="999"/>
      <c r="DN28" s="999"/>
      <c r="DO28" s="999"/>
      <c r="DP28" s="1000"/>
      <c r="DQ28" s="998"/>
      <c r="DR28" s="999"/>
      <c r="DS28" s="999"/>
      <c r="DT28" s="999"/>
      <c r="DU28" s="1000"/>
      <c r="DV28" s="1001"/>
      <c r="DW28" s="1002"/>
      <c r="DX28" s="1002"/>
      <c r="DY28" s="1002"/>
      <c r="DZ28" s="1003"/>
      <c r="EA28" s="221"/>
    </row>
    <row r="29" spans="1:131" ht="26.25" customHeight="1" x14ac:dyDescent="0.2">
      <c r="A29" s="233">
        <v>2</v>
      </c>
      <c r="B29" s="1039" t="s">
        <v>403</v>
      </c>
      <c r="C29" s="1040"/>
      <c r="D29" s="1040"/>
      <c r="E29" s="1040"/>
      <c r="F29" s="1040"/>
      <c r="G29" s="1040"/>
      <c r="H29" s="1040"/>
      <c r="I29" s="1040"/>
      <c r="J29" s="1040"/>
      <c r="K29" s="1040"/>
      <c r="L29" s="1040"/>
      <c r="M29" s="1040"/>
      <c r="N29" s="1040"/>
      <c r="O29" s="1040"/>
      <c r="P29" s="1041"/>
      <c r="Q29" s="1047">
        <v>660</v>
      </c>
      <c r="R29" s="1048"/>
      <c r="S29" s="1048"/>
      <c r="T29" s="1048"/>
      <c r="U29" s="1048"/>
      <c r="V29" s="1048">
        <v>619</v>
      </c>
      <c r="W29" s="1048"/>
      <c r="X29" s="1048"/>
      <c r="Y29" s="1048"/>
      <c r="Z29" s="1048"/>
      <c r="AA29" s="1048">
        <v>41</v>
      </c>
      <c r="AB29" s="1048"/>
      <c r="AC29" s="1048"/>
      <c r="AD29" s="1048"/>
      <c r="AE29" s="1049"/>
      <c r="AF29" s="1044">
        <v>41</v>
      </c>
      <c r="AG29" s="1045"/>
      <c r="AH29" s="1045"/>
      <c r="AI29" s="1045"/>
      <c r="AJ29" s="1046"/>
      <c r="AK29" s="989">
        <v>89</v>
      </c>
      <c r="AL29" s="980"/>
      <c r="AM29" s="980"/>
      <c r="AN29" s="980"/>
      <c r="AO29" s="980"/>
      <c r="AP29" s="980" t="s">
        <v>590</v>
      </c>
      <c r="AQ29" s="980"/>
      <c r="AR29" s="980"/>
      <c r="AS29" s="980"/>
      <c r="AT29" s="980"/>
      <c r="AU29" s="980" t="s">
        <v>590</v>
      </c>
      <c r="AV29" s="980"/>
      <c r="AW29" s="980"/>
      <c r="AX29" s="980"/>
      <c r="AY29" s="980"/>
      <c r="AZ29" s="1050" t="s">
        <v>590</v>
      </c>
      <c r="BA29" s="1050"/>
      <c r="BB29" s="1050"/>
      <c r="BC29" s="1050"/>
      <c r="BD29" s="1050"/>
      <c r="BE29" s="981"/>
      <c r="BF29" s="981"/>
      <c r="BG29" s="981"/>
      <c r="BH29" s="981"/>
      <c r="BI29" s="982"/>
      <c r="BJ29" s="223"/>
      <c r="BK29" s="223"/>
      <c r="BL29" s="223"/>
      <c r="BM29" s="223"/>
      <c r="BN29" s="223"/>
      <c r="BO29" s="232"/>
      <c r="BP29" s="232"/>
      <c r="BQ29" s="229">
        <v>23</v>
      </c>
      <c r="BR29" s="230"/>
      <c r="BS29" s="1001"/>
      <c r="BT29" s="1002"/>
      <c r="BU29" s="1002"/>
      <c r="BV29" s="1002"/>
      <c r="BW29" s="1002"/>
      <c r="BX29" s="1002"/>
      <c r="BY29" s="1002"/>
      <c r="BZ29" s="1002"/>
      <c r="CA29" s="1002"/>
      <c r="CB29" s="1002"/>
      <c r="CC29" s="1002"/>
      <c r="CD29" s="1002"/>
      <c r="CE29" s="1002"/>
      <c r="CF29" s="1002"/>
      <c r="CG29" s="1023"/>
      <c r="CH29" s="998"/>
      <c r="CI29" s="999"/>
      <c r="CJ29" s="999"/>
      <c r="CK29" s="999"/>
      <c r="CL29" s="1000"/>
      <c r="CM29" s="998"/>
      <c r="CN29" s="999"/>
      <c r="CO29" s="999"/>
      <c r="CP29" s="999"/>
      <c r="CQ29" s="1000"/>
      <c r="CR29" s="998"/>
      <c r="CS29" s="999"/>
      <c r="CT29" s="999"/>
      <c r="CU29" s="999"/>
      <c r="CV29" s="1000"/>
      <c r="CW29" s="998"/>
      <c r="CX29" s="999"/>
      <c r="CY29" s="999"/>
      <c r="CZ29" s="999"/>
      <c r="DA29" s="1000"/>
      <c r="DB29" s="998"/>
      <c r="DC29" s="999"/>
      <c r="DD29" s="999"/>
      <c r="DE29" s="999"/>
      <c r="DF29" s="1000"/>
      <c r="DG29" s="998"/>
      <c r="DH29" s="999"/>
      <c r="DI29" s="999"/>
      <c r="DJ29" s="999"/>
      <c r="DK29" s="1000"/>
      <c r="DL29" s="998"/>
      <c r="DM29" s="999"/>
      <c r="DN29" s="999"/>
      <c r="DO29" s="999"/>
      <c r="DP29" s="1000"/>
      <c r="DQ29" s="998"/>
      <c r="DR29" s="999"/>
      <c r="DS29" s="999"/>
      <c r="DT29" s="999"/>
      <c r="DU29" s="1000"/>
      <c r="DV29" s="1001"/>
      <c r="DW29" s="1002"/>
      <c r="DX29" s="1002"/>
      <c r="DY29" s="1002"/>
      <c r="DZ29" s="1003"/>
      <c r="EA29" s="221"/>
    </row>
    <row r="30" spans="1:131" ht="26.25" customHeight="1" x14ac:dyDescent="0.2">
      <c r="A30" s="233">
        <v>3</v>
      </c>
      <c r="B30" s="1039" t="s">
        <v>404</v>
      </c>
      <c r="C30" s="1040"/>
      <c r="D30" s="1040"/>
      <c r="E30" s="1040"/>
      <c r="F30" s="1040"/>
      <c r="G30" s="1040"/>
      <c r="H30" s="1040"/>
      <c r="I30" s="1040"/>
      <c r="J30" s="1040"/>
      <c r="K30" s="1040"/>
      <c r="L30" s="1040"/>
      <c r="M30" s="1040"/>
      <c r="N30" s="1040"/>
      <c r="O30" s="1040"/>
      <c r="P30" s="1041"/>
      <c r="Q30" s="1047">
        <v>77</v>
      </c>
      <c r="R30" s="1048"/>
      <c r="S30" s="1048"/>
      <c r="T30" s="1048"/>
      <c r="U30" s="1048"/>
      <c r="V30" s="1048">
        <v>76</v>
      </c>
      <c r="W30" s="1048"/>
      <c r="X30" s="1048"/>
      <c r="Y30" s="1048"/>
      <c r="Z30" s="1048"/>
      <c r="AA30" s="1048">
        <v>1</v>
      </c>
      <c r="AB30" s="1048"/>
      <c r="AC30" s="1048"/>
      <c r="AD30" s="1048"/>
      <c r="AE30" s="1049"/>
      <c r="AF30" s="1044">
        <v>1</v>
      </c>
      <c r="AG30" s="1045"/>
      <c r="AH30" s="1045"/>
      <c r="AI30" s="1045"/>
      <c r="AJ30" s="1046"/>
      <c r="AK30" s="989">
        <v>21</v>
      </c>
      <c r="AL30" s="980"/>
      <c r="AM30" s="980"/>
      <c r="AN30" s="980"/>
      <c r="AO30" s="980"/>
      <c r="AP30" s="980" t="s">
        <v>590</v>
      </c>
      <c r="AQ30" s="980"/>
      <c r="AR30" s="980"/>
      <c r="AS30" s="980"/>
      <c r="AT30" s="980"/>
      <c r="AU30" s="980" t="s">
        <v>590</v>
      </c>
      <c r="AV30" s="980"/>
      <c r="AW30" s="980"/>
      <c r="AX30" s="980"/>
      <c r="AY30" s="980"/>
      <c r="AZ30" s="1050" t="s">
        <v>590</v>
      </c>
      <c r="BA30" s="1050"/>
      <c r="BB30" s="1050"/>
      <c r="BC30" s="1050"/>
      <c r="BD30" s="1050"/>
      <c r="BE30" s="981"/>
      <c r="BF30" s="981"/>
      <c r="BG30" s="981"/>
      <c r="BH30" s="981"/>
      <c r="BI30" s="982"/>
      <c r="BJ30" s="223"/>
      <c r="BK30" s="223"/>
      <c r="BL30" s="223"/>
      <c r="BM30" s="223"/>
      <c r="BN30" s="223"/>
      <c r="BO30" s="232"/>
      <c r="BP30" s="232"/>
      <c r="BQ30" s="229">
        <v>24</v>
      </c>
      <c r="BR30" s="230"/>
      <c r="BS30" s="1001"/>
      <c r="BT30" s="1002"/>
      <c r="BU30" s="1002"/>
      <c r="BV30" s="1002"/>
      <c r="BW30" s="1002"/>
      <c r="BX30" s="1002"/>
      <c r="BY30" s="1002"/>
      <c r="BZ30" s="1002"/>
      <c r="CA30" s="1002"/>
      <c r="CB30" s="1002"/>
      <c r="CC30" s="1002"/>
      <c r="CD30" s="1002"/>
      <c r="CE30" s="1002"/>
      <c r="CF30" s="1002"/>
      <c r="CG30" s="1023"/>
      <c r="CH30" s="998"/>
      <c r="CI30" s="999"/>
      <c r="CJ30" s="999"/>
      <c r="CK30" s="999"/>
      <c r="CL30" s="1000"/>
      <c r="CM30" s="998"/>
      <c r="CN30" s="999"/>
      <c r="CO30" s="999"/>
      <c r="CP30" s="999"/>
      <c r="CQ30" s="1000"/>
      <c r="CR30" s="998"/>
      <c r="CS30" s="999"/>
      <c r="CT30" s="999"/>
      <c r="CU30" s="999"/>
      <c r="CV30" s="1000"/>
      <c r="CW30" s="998"/>
      <c r="CX30" s="999"/>
      <c r="CY30" s="999"/>
      <c r="CZ30" s="999"/>
      <c r="DA30" s="1000"/>
      <c r="DB30" s="998"/>
      <c r="DC30" s="999"/>
      <c r="DD30" s="999"/>
      <c r="DE30" s="999"/>
      <c r="DF30" s="1000"/>
      <c r="DG30" s="998"/>
      <c r="DH30" s="999"/>
      <c r="DI30" s="999"/>
      <c r="DJ30" s="999"/>
      <c r="DK30" s="1000"/>
      <c r="DL30" s="998"/>
      <c r="DM30" s="999"/>
      <c r="DN30" s="999"/>
      <c r="DO30" s="999"/>
      <c r="DP30" s="1000"/>
      <c r="DQ30" s="998"/>
      <c r="DR30" s="999"/>
      <c r="DS30" s="999"/>
      <c r="DT30" s="999"/>
      <c r="DU30" s="1000"/>
      <c r="DV30" s="1001"/>
      <c r="DW30" s="1002"/>
      <c r="DX30" s="1002"/>
      <c r="DY30" s="1002"/>
      <c r="DZ30" s="1003"/>
      <c r="EA30" s="221"/>
    </row>
    <row r="31" spans="1:131" ht="26.25" customHeight="1" x14ac:dyDescent="0.2">
      <c r="A31" s="233">
        <v>4</v>
      </c>
      <c r="B31" s="1039" t="s">
        <v>405</v>
      </c>
      <c r="C31" s="1040"/>
      <c r="D31" s="1040"/>
      <c r="E31" s="1040"/>
      <c r="F31" s="1040"/>
      <c r="G31" s="1040"/>
      <c r="H31" s="1040"/>
      <c r="I31" s="1040"/>
      <c r="J31" s="1040"/>
      <c r="K31" s="1040"/>
      <c r="L31" s="1040"/>
      <c r="M31" s="1040"/>
      <c r="N31" s="1040"/>
      <c r="O31" s="1040"/>
      <c r="P31" s="1041"/>
      <c r="Q31" s="1047">
        <v>158</v>
      </c>
      <c r="R31" s="1048"/>
      <c r="S31" s="1048"/>
      <c r="T31" s="1048"/>
      <c r="U31" s="1048"/>
      <c r="V31" s="1048">
        <v>164</v>
      </c>
      <c r="W31" s="1048"/>
      <c r="X31" s="1048"/>
      <c r="Y31" s="1048"/>
      <c r="Z31" s="1048"/>
      <c r="AA31" s="1048">
        <v>-6</v>
      </c>
      <c r="AB31" s="1048"/>
      <c r="AC31" s="1048"/>
      <c r="AD31" s="1048"/>
      <c r="AE31" s="1049"/>
      <c r="AF31" s="1044">
        <v>257</v>
      </c>
      <c r="AG31" s="1045"/>
      <c r="AH31" s="1045"/>
      <c r="AI31" s="1045"/>
      <c r="AJ31" s="1046"/>
      <c r="AK31" s="989">
        <v>53</v>
      </c>
      <c r="AL31" s="980"/>
      <c r="AM31" s="980"/>
      <c r="AN31" s="980"/>
      <c r="AO31" s="980"/>
      <c r="AP31" s="980">
        <v>618</v>
      </c>
      <c r="AQ31" s="980"/>
      <c r="AR31" s="980"/>
      <c r="AS31" s="980"/>
      <c r="AT31" s="980"/>
      <c r="AU31" s="980">
        <v>388</v>
      </c>
      <c r="AV31" s="980"/>
      <c r="AW31" s="980"/>
      <c r="AX31" s="980"/>
      <c r="AY31" s="980"/>
      <c r="AZ31" s="1050" t="s">
        <v>590</v>
      </c>
      <c r="BA31" s="1050"/>
      <c r="BB31" s="1050"/>
      <c r="BC31" s="1050"/>
      <c r="BD31" s="1050"/>
      <c r="BE31" s="981" t="s">
        <v>406</v>
      </c>
      <c r="BF31" s="981"/>
      <c r="BG31" s="981"/>
      <c r="BH31" s="981"/>
      <c r="BI31" s="982"/>
      <c r="BJ31" s="223"/>
      <c r="BK31" s="223"/>
      <c r="BL31" s="223"/>
      <c r="BM31" s="223"/>
      <c r="BN31" s="223"/>
      <c r="BO31" s="232"/>
      <c r="BP31" s="232"/>
      <c r="BQ31" s="229">
        <v>25</v>
      </c>
      <c r="BR31" s="230"/>
      <c r="BS31" s="1001"/>
      <c r="BT31" s="1002"/>
      <c r="BU31" s="1002"/>
      <c r="BV31" s="1002"/>
      <c r="BW31" s="1002"/>
      <c r="BX31" s="1002"/>
      <c r="BY31" s="1002"/>
      <c r="BZ31" s="1002"/>
      <c r="CA31" s="1002"/>
      <c r="CB31" s="1002"/>
      <c r="CC31" s="1002"/>
      <c r="CD31" s="1002"/>
      <c r="CE31" s="1002"/>
      <c r="CF31" s="1002"/>
      <c r="CG31" s="1023"/>
      <c r="CH31" s="998"/>
      <c r="CI31" s="999"/>
      <c r="CJ31" s="999"/>
      <c r="CK31" s="999"/>
      <c r="CL31" s="1000"/>
      <c r="CM31" s="998"/>
      <c r="CN31" s="999"/>
      <c r="CO31" s="999"/>
      <c r="CP31" s="999"/>
      <c r="CQ31" s="1000"/>
      <c r="CR31" s="998"/>
      <c r="CS31" s="999"/>
      <c r="CT31" s="999"/>
      <c r="CU31" s="999"/>
      <c r="CV31" s="1000"/>
      <c r="CW31" s="998"/>
      <c r="CX31" s="999"/>
      <c r="CY31" s="999"/>
      <c r="CZ31" s="999"/>
      <c r="DA31" s="1000"/>
      <c r="DB31" s="998"/>
      <c r="DC31" s="999"/>
      <c r="DD31" s="999"/>
      <c r="DE31" s="999"/>
      <c r="DF31" s="1000"/>
      <c r="DG31" s="998"/>
      <c r="DH31" s="999"/>
      <c r="DI31" s="999"/>
      <c r="DJ31" s="999"/>
      <c r="DK31" s="1000"/>
      <c r="DL31" s="998"/>
      <c r="DM31" s="999"/>
      <c r="DN31" s="999"/>
      <c r="DO31" s="999"/>
      <c r="DP31" s="1000"/>
      <c r="DQ31" s="998"/>
      <c r="DR31" s="999"/>
      <c r="DS31" s="999"/>
      <c r="DT31" s="999"/>
      <c r="DU31" s="1000"/>
      <c r="DV31" s="1001"/>
      <c r="DW31" s="1002"/>
      <c r="DX31" s="1002"/>
      <c r="DY31" s="1002"/>
      <c r="DZ31" s="1003"/>
      <c r="EA31" s="221"/>
    </row>
    <row r="32" spans="1:131" ht="26.25" customHeight="1" x14ac:dyDescent="0.2">
      <c r="A32" s="233">
        <v>5</v>
      </c>
      <c r="B32" s="1039" t="s">
        <v>407</v>
      </c>
      <c r="C32" s="1040"/>
      <c r="D32" s="1040"/>
      <c r="E32" s="1040"/>
      <c r="F32" s="1040"/>
      <c r="G32" s="1040"/>
      <c r="H32" s="1040"/>
      <c r="I32" s="1040"/>
      <c r="J32" s="1040"/>
      <c r="K32" s="1040"/>
      <c r="L32" s="1040"/>
      <c r="M32" s="1040"/>
      <c r="N32" s="1040"/>
      <c r="O32" s="1040"/>
      <c r="P32" s="1041"/>
      <c r="Q32" s="1047">
        <v>7</v>
      </c>
      <c r="R32" s="1048"/>
      <c r="S32" s="1048"/>
      <c r="T32" s="1048"/>
      <c r="U32" s="1048"/>
      <c r="V32" s="1048">
        <v>7</v>
      </c>
      <c r="W32" s="1048"/>
      <c r="X32" s="1048"/>
      <c r="Y32" s="1048"/>
      <c r="Z32" s="1048"/>
      <c r="AA32" s="1048">
        <v>1</v>
      </c>
      <c r="AB32" s="1048"/>
      <c r="AC32" s="1048"/>
      <c r="AD32" s="1048"/>
      <c r="AE32" s="1049"/>
      <c r="AF32" s="1044">
        <v>1</v>
      </c>
      <c r="AG32" s="1045"/>
      <c r="AH32" s="1045"/>
      <c r="AI32" s="1045"/>
      <c r="AJ32" s="1046"/>
      <c r="AK32" s="989">
        <v>6</v>
      </c>
      <c r="AL32" s="980"/>
      <c r="AM32" s="980"/>
      <c r="AN32" s="980"/>
      <c r="AO32" s="980"/>
      <c r="AP32" s="980">
        <v>41</v>
      </c>
      <c r="AQ32" s="980"/>
      <c r="AR32" s="980"/>
      <c r="AS32" s="980"/>
      <c r="AT32" s="980"/>
      <c r="AU32" s="980">
        <v>41</v>
      </c>
      <c r="AV32" s="980"/>
      <c r="AW32" s="980"/>
      <c r="AX32" s="980"/>
      <c r="AY32" s="980"/>
      <c r="AZ32" s="1050" t="s">
        <v>590</v>
      </c>
      <c r="BA32" s="1050"/>
      <c r="BB32" s="1050"/>
      <c r="BC32" s="1050"/>
      <c r="BD32" s="1050"/>
      <c r="BE32" s="981" t="s">
        <v>408</v>
      </c>
      <c r="BF32" s="981"/>
      <c r="BG32" s="981"/>
      <c r="BH32" s="981"/>
      <c r="BI32" s="982"/>
      <c r="BJ32" s="223"/>
      <c r="BK32" s="223"/>
      <c r="BL32" s="223"/>
      <c r="BM32" s="223"/>
      <c r="BN32" s="223"/>
      <c r="BO32" s="232"/>
      <c r="BP32" s="232"/>
      <c r="BQ32" s="229">
        <v>26</v>
      </c>
      <c r="BR32" s="230"/>
      <c r="BS32" s="1001"/>
      <c r="BT32" s="1002"/>
      <c r="BU32" s="1002"/>
      <c r="BV32" s="1002"/>
      <c r="BW32" s="1002"/>
      <c r="BX32" s="1002"/>
      <c r="BY32" s="1002"/>
      <c r="BZ32" s="1002"/>
      <c r="CA32" s="1002"/>
      <c r="CB32" s="1002"/>
      <c r="CC32" s="1002"/>
      <c r="CD32" s="1002"/>
      <c r="CE32" s="1002"/>
      <c r="CF32" s="1002"/>
      <c r="CG32" s="1023"/>
      <c r="CH32" s="998"/>
      <c r="CI32" s="999"/>
      <c r="CJ32" s="999"/>
      <c r="CK32" s="999"/>
      <c r="CL32" s="1000"/>
      <c r="CM32" s="998"/>
      <c r="CN32" s="999"/>
      <c r="CO32" s="999"/>
      <c r="CP32" s="999"/>
      <c r="CQ32" s="1000"/>
      <c r="CR32" s="998"/>
      <c r="CS32" s="999"/>
      <c r="CT32" s="999"/>
      <c r="CU32" s="999"/>
      <c r="CV32" s="1000"/>
      <c r="CW32" s="998"/>
      <c r="CX32" s="999"/>
      <c r="CY32" s="999"/>
      <c r="CZ32" s="999"/>
      <c r="DA32" s="1000"/>
      <c r="DB32" s="998"/>
      <c r="DC32" s="999"/>
      <c r="DD32" s="999"/>
      <c r="DE32" s="999"/>
      <c r="DF32" s="1000"/>
      <c r="DG32" s="998"/>
      <c r="DH32" s="999"/>
      <c r="DI32" s="999"/>
      <c r="DJ32" s="999"/>
      <c r="DK32" s="1000"/>
      <c r="DL32" s="998"/>
      <c r="DM32" s="999"/>
      <c r="DN32" s="999"/>
      <c r="DO32" s="999"/>
      <c r="DP32" s="1000"/>
      <c r="DQ32" s="998"/>
      <c r="DR32" s="999"/>
      <c r="DS32" s="999"/>
      <c r="DT32" s="999"/>
      <c r="DU32" s="1000"/>
      <c r="DV32" s="1001"/>
      <c r="DW32" s="1002"/>
      <c r="DX32" s="1002"/>
      <c r="DY32" s="1002"/>
      <c r="DZ32" s="1003"/>
      <c r="EA32" s="221"/>
    </row>
    <row r="33" spans="1:131" ht="26.25" customHeight="1" x14ac:dyDescent="0.2">
      <c r="A33" s="233">
        <v>6</v>
      </c>
      <c r="B33" s="1039" t="s">
        <v>409</v>
      </c>
      <c r="C33" s="1040"/>
      <c r="D33" s="1040"/>
      <c r="E33" s="1040"/>
      <c r="F33" s="1040"/>
      <c r="G33" s="1040"/>
      <c r="H33" s="1040"/>
      <c r="I33" s="1040"/>
      <c r="J33" s="1040"/>
      <c r="K33" s="1040"/>
      <c r="L33" s="1040"/>
      <c r="M33" s="1040"/>
      <c r="N33" s="1040"/>
      <c r="O33" s="1040"/>
      <c r="P33" s="1041"/>
      <c r="Q33" s="1047">
        <v>296</v>
      </c>
      <c r="R33" s="1048"/>
      <c r="S33" s="1048"/>
      <c r="T33" s="1048"/>
      <c r="U33" s="1048"/>
      <c r="V33" s="1048">
        <v>259</v>
      </c>
      <c r="W33" s="1048"/>
      <c r="X33" s="1048"/>
      <c r="Y33" s="1048"/>
      <c r="Z33" s="1048"/>
      <c r="AA33" s="1048">
        <v>37</v>
      </c>
      <c r="AB33" s="1048"/>
      <c r="AC33" s="1048"/>
      <c r="AD33" s="1048"/>
      <c r="AE33" s="1049"/>
      <c r="AF33" s="1044">
        <v>16</v>
      </c>
      <c r="AG33" s="1045"/>
      <c r="AH33" s="1045"/>
      <c r="AI33" s="1045"/>
      <c r="AJ33" s="1046"/>
      <c r="AK33" s="989">
        <v>68</v>
      </c>
      <c r="AL33" s="980"/>
      <c r="AM33" s="980"/>
      <c r="AN33" s="980"/>
      <c r="AO33" s="980"/>
      <c r="AP33" s="980">
        <v>1165</v>
      </c>
      <c r="AQ33" s="980"/>
      <c r="AR33" s="980"/>
      <c r="AS33" s="980"/>
      <c r="AT33" s="980"/>
      <c r="AU33" s="980">
        <v>1143</v>
      </c>
      <c r="AV33" s="980"/>
      <c r="AW33" s="980"/>
      <c r="AX33" s="980"/>
      <c r="AY33" s="980"/>
      <c r="AZ33" s="1050" t="s">
        <v>590</v>
      </c>
      <c r="BA33" s="1050"/>
      <c r="BB33" s="1050"/>
      <c r="BC33" s="1050"/>
      <c r="BD33" s="1050"/>
      <c r="BE33" s="981" t="s">
        <v>408</v>
      </c>
      <c r="BF33" s="981"/>
      <c r="BG33" s="981"/>
      <c r="BH33" s="981"/>
      <c r="BI33" s="982"/>
      <c r="BJ33" s="223"/>
      <c r="BK33" s="223"/>
      <c r="BL33" s="223"/>
      <c r="BM33" s="223"/>
      <c r="BN33" s="223"/>
      <c r="BO33" s="232"/>
      <c r="BP33" s="232"/>
      <c r="BQ33" s="229">
        <v>27</v>
      </c>
      <c r="BR33" s="230"/>
      <c r="BS33" s="1001"/>
      <c r="BT33" s="1002"/>
      <c r="BU33" s="1002"/>
      <c r="BV33" s="1002"/>
      <c r="BW33" s="1002"/>
      <c r="BX33" s="1002"/>
      <c r="BY33" s="1002"/>
      <c r="BZ33" s="1002"/>
      <c r="CA33" s="1002"/>
      <c r="CB33" s="1002"/>
      <c r="CC33" s="1002"/>
      <c r="CD33" s="1002"/>
      <c r="CE33" s="1002"/>
      <c r="CF33" s="1002"/>
      <c r="CG33" s="1023"/>
      <c r="CH33" s="998"/>
      <c r="CI33" s="999"/>
      <c r="CJ33" s="999"/>
      <c r="CK33" s="999"/>
      <c r="CL33" s="1000"/>
      <c r="CM33" s="998"/>
      <c r="CN33" s="999"/>
      <c r="CO33" s="999"/>
      <c r="CP33" s="999"/>
      <c r="CQ33" s="1000"/>
      <c r="CR33" s="998"/>
      <c r="CS33" s="999"/>
      <c r="CT33" s="999"/>
      <c r="CU33" s="999"/>
      <c r="CV33" s="1000"/>
      <c r="CW33" s="998"/>
      <c r="CX33" s="999"/>
      <c r="CY33" s="999"/>
      <c r="CZ33" s="999"/>
      <c r="DA33" s="1000"/>
      <c r="DB33" s="998"/>
      <c r="DC33" s="999"/>
      <c r="DD33" s="999"/>
      <c r="DE33" s="999"/>
      <c r="DF33" s="1000"/>
      <c r="DG33" s="998"/>
      <c r="DH33" s="999"/>
      <c r="DI33" s="999"/>
      <c r="DJ33" s="999"/>
      <c r="DK33" s="1000"/>
      <c r="DL33" s="998"/>
      <c r="DM33" s="999"/>
      <c r="DN33" s="999"/>
      <c r="DO33" s="999"/>
      <c r="DP33" s="1000"/>
      <c r="DQ33" s="998"/>
      <c r="DR33" s="999"/>
      <c r="DS33" s="999"/>
      <c r="DT33" s="999"/>
      <c r="DU33" s="1000"/>
      <c r="DV33" s="1001"/>
      <c r="DW33" s="1002"/>
      <c r="DX33" s="1002"/>
      <c r="DY33" s="1002"/>
      <c r="DZ33" s="1003"/>
      <c r="EA33" s="221"/>
    </row>
    <row r="34" spans="1:131" ht="26.25" customHeight="1" x14ac:dyDescent="0.2">
      <c r="A34" s="233">
        <v>7</v>
      </c>
      <c r="B34" s="1039" t="s">
        <v>410</v>
      </c>
      <c r="C34" s="1040"/>
      <c r="D34" s="1040"/>
      <c r="E34" s="1040"/>
      <c r="F34" s="1040"/>
      <c r="G34" s="1040"/>
      <c r="H34" s="1040"/>
      <c r="I34" s="1040"/>
      <c r="J34" s="1040"/>
      <c r="K34" s="1040"/>
      <c r="L34" s="1040"/>
      <c r="M34" s="1040"/>
      <c r="N34" s="1040"/>
      <c r="O34" s="1040"/>
      <c r="P34" s="1041"/>
      <c r="Q34" s="1047">
        <v>3</v>
      </c>
      <c r="R34" s="1048"/>
      <c r="S34" s="1048"/>
      <c r="T34" s="1048"/>
      <c r="U34" s="1048"/>
      <c r="V34" s="1048">
        <v>2</v>
      </c>
      <c r="W34" s="1048"/>
      <c r="X34" s="1048"/>
      <c r="Y34" s="1048"/>
      <c r="Z34" s="1048"/>
      <c r="AA34" s="1048">
        <v>1</v>
      </c>
      <c r="AB34" s="1048"/>
      <c r="AC34" s="1048"/>
      <c r="AD34" s="1048"/>
      <c r="AE34" s="1049"/>
      <c r="AF34" s="1044">
        <v>138</v>
      </c>
      <c r="AG34" s="1045"/>
      <c r="AH34" s="1045"/>
      <c r="AI34" s="1045"/>
      <c r="AJ34" s="1046"/>
      <c r="AK34" s="989">
        <v>2</v>
      </c>
      <c r="AL34" s="980"/>
      <c r="AM34" s="980"/>
      <c r="AN34" s="980"/>
      <c r="AO34" s="980"/>
      <c r="AP34" s="980" t="s">
        <v>590</v>
      </c>
      <c r="AQ34" s="980"/>
      <c r="AR34" s="980"/>
      <c r="AS34" s="980"/>
      <c r="AT34" s="980"/>
      <c r="AU34" s="980" t="s">
        <v>590</v>
      </c>
      <c r="AV34" s="980"/>
      <c r="AW34" s="980"/>
      <c r="AX34" s="980"/>
      <c r="AY34" s="980"/>
      <c r="AZ34" s="1050" t="s">
        <v>590</v>
      </c>
      <c r="BA34" s="1050"/>
      <c r="BB34" s="1050"/>
      <c r="BC34" s="1050"/>
      <c r="BD34" s="1050"/>
      <c r="BE34" s="981" t="s">
        <v>408</v>
      </c>
      <c r="BF34" s="981"/>
      <c r="BG34" s="981"/>
      <c r="BH34" s="981"/>
      <c r="BI34" s="982"/>
      <c r="BJ34" s="223"/>
      <c r="BK34" s="223"/>
      <c r="BL34" s="223"/>
      <c r="BM34" s="223"/>
      <c r="BN34" s="223"/>
      <c r="BO34" s="232"/>
      <c r="BP34" s="232"/>
      <c r="BQ34" s="229">
        <v>28</v>
      </c>
      <c r="BR34" s="230"/>
      <c r="BS34" s="1001"/>
      <c r="BT34" s="1002"/>
      <c r="BU34" s="1002"/>
      <c r="BV34" s="1002"/>
      <c r="BW34" s="1002"/>
      <c r="BX34" s="1002"/>
      <c r="BY34" s="1002"/>
      <c r="BZ34" s="1002"/>
      <c r="CA34" s="1002"/>
      <c r="CB34" s="1002"/>
      <c r="CC34" s="1002"/>
      <c r="CD34" s="1002"/>
      <c r="CE34" s="1002"/>
      <c r="CF34" s="1002"/>
      <c r="CG34" s="1023"/>
      <c r="CH34" s="998"/>
      <c r="CI34" s="999"/>
      <c r="CJ34" s="999"/>
      <c r="CK34" s="999"/>
      <c r="CL34" s="1000"/>
      <c r="CM34" s="998"/>
      <c r="CN34" s="999"/>
      <c r="CO34" s="999"/>
      <c r="CP34" s="999"/>
      <c r="CQ34" s="1000"/>
      <c r="CR34" s="998"/>
      <c r="CS34" s="999"/>
      <c r="CT34" s="999"/>
      <c r="CU34" s="999"/>
      <c r="CV34" s="1000"/>
      <c r="CW34" s="998"/>
      <c r="CX34" s="999"/>
      <c r="CY34" s="999"/>
      <c r="CZ34" s="999"/>
      <c r="DA34" s="1000"/>
      <c r="DB34" s="998"/>
      <c r="DC34" s="999"/>
      <c r="DD34" s="999"/>
      <c r="DE34" s="999"/>
      <c r="DF34" s="1000"/>
      <c r="DG34" s="998"/>
      <c r="DH34" s="999"/>
      <c r="DI34" s="999"/>
      <c r="DJ34" s="999"/>
      <c r="DK34" s="1000"/>
      <c r="DL34" s="998"/>
      <c r="DM34" s="999"/>
      <c r="DN34" s="999"/>
      <c r="DO34" s="999"/>
      <c r="DP34" s="1000"/>
      <c r="DQ34" s="998"/>
      <c r="DR34" s="999"/>
      <c r="DS34" s="999"/>
      <c r="DT34" s="999"/>
      <c r="DU34" s="1000"/>
      <c r="DV34" s="1001"/>
      <c r="DW34" s="1002"/>
      <c r="DX34" s="1002"/>
      <c r="DY34" s="1002"/>
      <c r="DZ34" s="1003"/>
      <c r="EA34" s="221"/>
    </row>
    <row r="35" spans="1:131" ht="26.25" customHeight="1" x14ac:dyDescent="0.2">
      <c r="A35" s="233">
        <v>8</v>
      </c>
      <c r="B35" s="1039"/>
      <c r="C35" s="1040"/>
      <c r="D35" s="1040"/>
      <c r="E35" s="1040"/>
      <c r="F35" s="1040"/>
      <c r="G35" s="1040"/>
      <c r="H35" s="1040"/>
      <c r="I35" s="1040"/>
      <c r="J35" s="1040"/>
      <c r="K35" s="1040"/>
      <c r="L35" s="1040"/>
      <c r="M35" s="1040"/>
      <c r="N35" s="1040"/>
      <c r="O35" s="1040"/>
      <c r="P35" s="1041"/>
      <c r="Q35" s="1047"/>
      <c r="R35" s="1048"/>
      <c r="S35" s="1048"/>
      <c r="T35" s="1048"/>
      <c r="U35" s="1048"/>
      <c r="V35" s="1048"/>
      <c r="W35" s="1048"/>
      <c r="X35" s="1048"/>
      <c r="Y35" s="1048"/>
      <c r="Z35" s="1048"/>
      <c r="AA35" s="1048"/>
      <c r="AB35" s="1048"/>
      <c r="AC35" s="1048"/>
      <c r="AD35" s="1048"/>
      <c r="AE35" s="1049"/>
      <c r="AF35" s="1044"/>
      <c r="AG35" s="1045"/>
      <c r="AH35" s="1045"/>
      <c r="AI35" s="1045"/>
      <c r="AJ35" s="1046"/>
      <c r="AK35" s="989"/>
      <c r="AL35" s="980"/>
      <c r="AM35" s="980"/>
      <c r="AN35" s="980"/>
      <c r="AO35" s="980"/>
      <c r="AP35" s="980"/>
      <c r="AQ35" s="980"/>
      <c r="AR35" s="980"/>
      <c r="AS35" s="980"/>
      <c r="AT35" s="980"/>
      <c r="AU35" s="980"/>
      <c r="AV35" s="980"/>
      <c r="AW35" s="980"/>
      <c r="AX35" s="980"/>
      <c r="AY35" s="980"/>
      <c r="AZ35" s="1050"/>
      <c r="BA35" s="1050"/>
      <c r="BB35" s="1050"/>
      <c r="BC35" s="1050"/>
      <c r="BD35" s="1050"/>
      <c r="BE35" s="981"/>
      <c r="BF35" s="981"/>
      <c r="BG35" s="981"/>
      <c r="BH35" s="981"/>
      <c r="BI35" s="982"/>
      <c r="BJ35" s="223"/>
      <c r="BK35" s="223"/>
      <c r="BL35" s="223"/>
      <c r="BM35" s="223"/>
      <c r="BN35" s="223"/>
      <c r="BO35" s="232"/>
      <c r="BP35" s="232"/>
      <c r="BQ35" s="229">
        <v>29</v>
      </c>
      <c r="BR35" s="230"/>
      <c r="BS35" s="1001"/>
      <c r="BT35" s="1002"/>
      <c r="BU35" s="1002"/>
      <c r="BV35" s="1002"/>
      <c r="BW35" s="1002"/>
      <c r="BX35" s="1002"/>
      <c r="BY35" s="1002"/>
      <c r="BZ35" s="1002"/>
      <c r="CA35" s="1002"/>
      <c r="CB35" s="1002"/>
      <c r="CC35" s="1002"/>
      <c r="CD35" s="1002"/>
      <c r="CE35" s="1002"/>
      <c r="CF35" s="1002"/>
      <c r="CG35" s="1023"/>
      <c r="CH35" s="998"/>
      <c r="CI35" s="999"/>
      <c r="CJ35" s="999"/>
      <c r="CK35" s="999"/>
      <c r="CL35" s="1000"/>
      <c r="CM35" s="998"/>
      <c r="CN35" s="999"/>
      <c r="CO35" s="999"/>
      <c r="CP35" s="999"/>
      <c r="CQ35" s="1000"/>
      <c r="CR35" s="998"/>
      <c r="CS35" s="999"/>
      <c r="CT35" s="999"/>
      <c r="CU35" s="999"/>
      <c r="CV35" s="1000"/>
      <c r="CW35" s="998"/>
      <c r="CX35" s="999"/>
      <c r="CY35" s="999"/>
      <c r="CZ35" s="999"/>
      <c r="DA35" s="1000"/>
      <c r="DB35" s="998"/>
      <c r="DC35" s="999"/>
      <c r="DD35" s="999"/>
      <c r="DE35" s="999"/>
      <c r="DF35" s="1000"/>
      <c r="DG35" s="998"/>
      <c r="DH35" s="999"/>
      <c r="DI35" s="999"/>
      <c r="DJ35" s="999"/>
      <c r="DK35" s="1000"/>
      <c r="DL35" s="998"/>
      <c r="DM35" s="999"/>
      <c r="DN35" s="999"/>
      <c r="DO35" s="999"/>
      <c r="DP35" s="1000"/>
      <c r="DQ35" s="998"/>
      <c r="DR35" s="999"/>
      <c r="DS35" s="999"/>
      <c r="DT35" s="999"/>
      <c r="DU35" s="1000"/>
      <c r="DV35" s="1001"/>
      <c r="DW35" s="1002"/>
      <c r="DX35" s="1002"/>
      <c r="DY35" s="1002"/>
      <c r="DZ35" s="1003"/>
      <c r="EA35" s="221"/>
    </row>
    <row r="36" spans="1:131" ht="26.25" customHeight="1" x14ac:dyDescent="0.2">
      <c r="A36" s="233">
        <v>9</v>
      </c>
      <c r="B36" s="1039"/>
      <c r="C36" s="1040"/>
      <c r="D36" s="1040"/>
      <c r="E36" s="1040"/>
      <c r="F36" s="1040"/>
      <c r="G36" s="1040"/>
      <c r="H36" s="1040"/>
      <c r="I36" s="1040"/>
      <c r="J36" s="1040"/>
      <c r="K36" s="1040"/>
      <c r="L36" s="1040"/>
      <c r="M36" s="1040"/>
      <c r="N36" s="1040"/>
      <c r="O36" s="1040"/>
      <c r="P36" s="1041"/>
      <c r="Q36" s="1047"/>
      <c r="R36" s="1048"/>
      <c r="S36" s="1048"/>
      <c r="T36" s="1048"/>
      <c r="U36" s="1048"/>
      <c r="V36" s="1048"/>
      <c r="W36" s="1048"/>
      <c r="X36" s="1048"/>
      <c r="Y36" s="1048"/>
      <c r="Z36" s="1048"/>
      <c r="AA36" s="1048"/>
      <c r="AB36" s="1048"/>
      <c r="AC36" s="1048"/>
      <c r="AD36" s="1048"/>
      <c r="AE36" s="1049"/>
      <c r="AF36" s="1044"/>
      <c r="AG36" s="1045"/>
      <c r="AH36" s="1045"/>
      <c r="AI36" s="1045"/>
      <c r="AJ36" s="1046"/>
      <c r="AK36" s="989"/>
      <c r="AL36" s="980"/>
      <c r="AM36" s="980"/>
      <c r="AN36" s="980"/>
      <c r="AO36" s="980"/>
      <c r="AP36" s="980"/>
      <c r="AQ36" s="980"/>
      <c r="AR36" s="980"/>
      <c r="AS36" s="980"/>
      <c r="AT36" s="980"/>
      <c r="AU36" s="980"/>
      <c r="AV36" s="980"/>
      <c r="AW36" s="980"/>
      <c r="AX36" s="980"/>
      <c r="AY36" s="980"/>
      <c r="AZ36" s="1050"/>
      <c r="BA36" s="1050"/>
      <c r="BB36" s="1050"/>
      <c r="BC36" s="1050"/>
      <c r="BD36" s="1050"/>
      <c r="BE36" s="981"/>
      <c r="BF36" s="981"/>
      <c r="BG36" s="981"/>
      <c r="BH36" s="981"/>
      <c r="BI36" s="982"/>
      <c r="BJ36" s="223"/>
      <c r="BK36" s="223"/>
      <c r="BL36" s="223"/>
      <c r="BM36" s="223"/>
      <c r="BN36" s="223"/>
      <c r="BO36" s="232"/>
      <c r="BP36" s="232"/>
      <c r="BQ36" s="229">
        <v>30</v>
      </c>
      <c r="BR36" s="230"/>
      <c r="BS36" s="1001"/>
      <c r="BT36" s="1002"/>
      <c r="BU36" s="1002"/>
      <c r="BV36" s="1002"/>
      <c r="BW36" s="1002"/>
      <c r="BX36" s="1002"/>
      <c r="BY36" s="1002"/>
      <c r="BZ36" s="1002"/>
      <c r="CA36" s="1002"/>
      <c r="CB36" s="1002"/>
      <c r="CC36" s="1002"/>
      <c r="CD36" s="1002"/>
      <c r="CE36" s="1002"/>
      <c r="CF36" s="1002"/>
      <c r="CG36" s="1023"/>
      <c r="CH36" s="998"/>
      <c r="CI36" s="999"/>
      <c r="CJ36" s="999"/>
      <c r="CK36" s="999"/>
      <c r="CL36" s="1000"/>
      <c r="CM36" s="998"/>
      <c r="CN36" s="999"/>
      <c r="CO36" s="999"/>
      <c r="CP36" s="999"/>
      <c r="CQ36" s="1000"/>
      <c r="CR36" s="998"/>
      <c r="CS36" s="999"/>
      <c r="CT36" s="999"/>
      <c r="CU36" s="999"/>
      <c r="CV36" s="1000"/>
      <c r="CW36" s="998"/>
      <c r="CX36" s="999"/>
      <c r="CY36" s="999"/>
      <c r="CZ36" s="999"/>
      <c r="DA36" s="1000"/>
      <c r="DB36" s="998"/>
      <c r="DC36" s="999"/>
      <c r="DD36" s="999"/>
      <c r="DE36" s="999"/>
      <c r="DF36" s="1000"/>
      <c r="DG36" s="998"/>
      <c r="DH36" s="999"/>
      <c r="DI36" s="999"/>
      <c r="DJ36" s="999"/>
      <c r="DK36" s="1000"/>
      <c r="DL36" s="998"/>
      <c r="DM36" s="999"/>
      <c r="DN36" s="999"/>
      <c r="DO36" s="999"/>
      <c r="DP36" s="1000"/>
      <c r="DQ36" s="998"/>
      <c r="DR36" s="999"/>
      <c r="DS36" s="999"/>
      <c r="DT36" s="999"/>
      <c r="DU36" s="1000"/>
      <c r="DV36" s="1001"/>
      <c r="DW36" s="1002"/>
      <c r="DX36" s="1002"/>
      <c r="DY36" s="1002"/>
      <c r="DZ36" s="1003"/>
      <c r="EA36" s="221"/>
    </row>
    <row r="37" spans="1:131" ht="26.25" customHeight="1" x14ac:dyDescent="0.2">
      <c r="A37" s="233">
        <v>10</v>
      </c>
      <c r="B37" s="1039"/>
      <c r="C37" s="1040"/>
      <c r="D37" s="1040"/>
      <c r="E37" s="1040"/>
      <c r="F37" s="1040"/>
      <c r="G37" s="1040"/>
      <c r="H37" s="1040"/>
      <c r="I37" s="1040"/>
      <c r="J37" s="1040"/>
      <c r="K37" s="1040"/>
      <c r="L37" s="1040"/>
      <c r="M37" s="1040"/>
      <c r="N37" s="1040"/>
      <c r="O37" s="1040"/>
      <c r="P37" s="1041"/>
      <c r="Q37" s="1047"/>
      <c r="R37" s="1048"/>
      <c r="S37" s="1048"/>
      <c r="T37" s="1048"/>
      <c r="U37" s="1048"/>
      <c r="V37" s="1048"/>
      <c r="W37" s="1048"/>
      <c r="X37" s="1048"/>
      <c r="Y37" s="1048"/>
      <c r="Z37" s="1048"/>
      <c r="AA37" s="1048"/>
      <c r="AB37" s="1048"/>
      <c r="AC37" s="1048"/>
      <c r="AD37" s="1048"/>
      <c r="AE37" s="1049"/>
      <c r="AF37" s="1044"/>
      <c r="AG37" s="1045"/>
      <c r="AH37" s="1045"/>
      <c r="AI37" s="1045"/>
      <c r="AJ37" s="1046"/>
      <c r="AK37" s="989"/>
      <c r="AL37" s="980"/>
      <c r="AM37" s="980"/>
      <c r="AN37" s="980"/>
      <c r="AO37" s="980"/>
      <c r="AP37" s="980"/>
      <c r="AQ37" s="980"/>
      <c r="AR37" s="980"/>
      <c r="AS37" s="980"/>
      <c r="AT37" s="980"/>
      <c r="AU37" s="980"/>
      <c r="AV37" s="980"/>
      <c r="AW37" s="980"/>
      <c r="AX37" s="980"/>
      <c r="AY37" s="980"/>
      <c r="AZ37" s="1050"/>
      <c r="BA37" s="1050"/>
      <c r="BB37" s="1050"/>
      <c r="BC37" s="1050"/>
      <c r="BD37" s="1050"/>
      <c r="BE37" s="981"/>
      <c r="BF37" s="981"/>
      <c r="BG37" s="981"/>
      <c r="BH37" s="981"/>
      <c r="BI37" s="982"/>
      <c r="BJ37" s="223"/>
      <c r="BK37" s="223"/>
      <c r="BL37" s="223"/>
      <c r="BM37" s="223"/>
      <c r="BN37" s="223"/>
      <c r="BO37" s="232"/>
      <c r="BP37" s="232"/>
      <c r="BQ37" s="229">
        <v>31</v>
      </c>
      <c r="BR37" s="230"/>
      <c r="BS37" s="1001"/>
      <c r="BT37" s="1002"/>
      <c r="BU37" s="1002"/>
      <c r="BV37" s="1002"/>
      <c r="BW37" s="1002"/>
      <c r="BX37" s="1002"/>
      <c r="BY37" s="1002"/>
      <c r="BZ37" s="1002"/>
      <c r="CA37" s="1002"/>
      <c r="CB37" s="1002"/>
      <c r="CC37" s="1002"/>
      <c r="CD37" s="1002"/>
      <c r="CE37" s="1002"/>
      <c r="CF37" s="1002"/>
      <c r="CG37" s="1023"/>
      <c r="CH37" s="998"/>
      <c r="CI37" s="999"/>
      <c r="CJ37" s="999"/>
      <c r="CK37" s="999"/>
      <c r="CL37" s="1000"/>
      <c r="CM37" s="998"/>
      <c r="CN37" s="999"/>
      <c r="CO37" s="999"/>
      <c r="CP37" s="999"/>
      <c r="CQ37" s="1000"/>
      <c r="CR37" s="998"/>
      <c r="CS37" s="999"/>
      <c r="CT37" s="999"/>
      <c r="CU37" s="999"/>
      <c r="CV37" s="1000"/>
      <c r="CW37" s="998"/>
      <c r="CX37" s="999"/>
      <c r="CY37" s="999"/>
      <c r="CZ37" s="999"/>
      <c r="DA37" s="1000"/>
      <c r="DB37" s="998"/>
      <c r="DC37" s="999"/>
      <c r="DD37" s="999"/>
      <c r="DE37" s="999"/>
      <c r="DF37" s="1000"/>
      <c r="DG37" s="998"/>
      <c r="DH37" s="999"/>
      <c r="DI37" s="999"/>
      <c r="DJ37" s="999"/>
      <c r="DK37" s="1000"/>
      <c r="DL37" s="998"/>
      <c r="DM37" s="999"/>
      <c r="DN37" s="999"/>
      <c r="DO37" s="999"/>
      <c r="DP37" s="1000"/>
      <c r="DQ37" s="998"/>
      <c r="DR37" s="999"/>
      <c r="DS37" s="999"/>
      <c r="DT37" s="999"/>
      <c r="DU37" s="1000"/>
      <c r="DV37" s="1001"/>
      <c r="DW37" s="1002"/>
      <c r="DX37" s="1002"/>
      <c r="DY37" s="1002"/>
      <c r="DZ37" s="1003"/>
      <c r="EA37" s="221"/>
    </row>
    <row r="38" spans="1:131" ht="26.25" customHeight="1" x14ac:dyDescent="0.2">
      <c r="A38" s="233">
        <v>11</v>
      </c>
      <c r="B38" s="1039"/>
      <c r="C38" s="1040"/>
      <c r="D38" s="1040"/>
      <c r="E38" s="1040"/>
      <c r="F38" s="1040"/>
      <c r="G38" s="1040"/>
      <c r="H38" s="1040"/>
      <c r="I38" s="1040"/>
      <c r="J38" s="1040"/>
      <c r="K38" s="1040"/>
      <c r="L38" s="1040"/>
      <c r="M38" s="1040"/>
      <c r="N38" s="1040"/>
      <c r="O38" s="1040"/>
      <c r="P38" s="1041"/>
      <c r="Q38" s="1047"/>
      <c r="R38" s="1048"/>
      <c r="S38" s="1048"/>
      <c r="T38" s="1048"/>
      <c r="U38" s="1048"/>
      <c r="V38" s="1048"/>
      <c r="W38" s="1048"/>
      <c r="X38" s="1048"/>
      <c r="Y38" s="1048"/>
      <c r="Z38" s="1048"/>
      <c r="AA38" s="1048"/>
      <c r="AB38" s="1048"/>
      <c r="AC38" s="1048"/>
      <c r="AD38" s="1048"/>
      <c r="AE38" s="1049"/>
      <c r="AF38" s="1044"/>
      <c r="AG38" s="1045"/>
      <c r="AH38" s="1045"/>
      <c r="AI38" s="1045"/>
      <c r="AJ38" s="1046"/>
      <c r="AK38" s="989"/>
      <c r="AL38" s="980"/>
      <c r="AM38" s="980"/>
      <c r="AN38" s="980"/>
      <c r="AO38" s="980"/>
      <c r="AP38" s="980"/>
      <c r="AQ38" s="980"/>
      <c r="AR38" s="980"/>
      <c r="AS38" s="980"/>
      <c r="AT38" s="980"/>
      <c r="AU38" s="980"/>
      <c r="AV38" s="980"/>
      <c r="AW38" s="980"/>
      <c r="AX38" s="980"/>
      <c r="AY38" s="980"/>
      <c r="AZ38" s="1050"/>
      <c r="BA38" s="1050"/>
      <c r="BB38" s="1050"/>
      <c r="BC38" s="1050"/>
      <c r="BD38" s="1050"/>
      <c r="BE38" s="981"/>
      <c r="BF38" s="981"/>
      <c r="BG38" s="981"/>
      <c r="BH38" s="981"/>
      <c r="BI38" s="982"/>
      <c r="BJ38" s="223"/>
      <c r="BK38" s="223"/>
      <c r="BL38" s="223"/>
      <c r="BM38" s="223"/>
      <c r="BN38" s="223"/>
      <c r="BO38" s="232"/>
      <c r="BP38" s="232"/>
      <c r="BQ38" s="229">
        <v>32</v>
      </c>
      <c r="BR38" s="230"/>
      <c r="BS38" s="1001"/>
      <c r="BT38" s="1002"/>
      <c r="BU38" s="1002"/>
      <c r="BV38" s="1002"/>
      <c r="BW38" s="1002"/>
      <c r="BX38" s="1002"/>
      <c r="BY38" s="1002"/>
      <c r="BZ38" s="1002"/>
      <c r="CA38" s="1002"/>
      <c r="CB38" s="1002"/>
      <c r="CC38" s="1002"/>
      <c r="CD38" s="1002"/>
      <c r="CE38" s="1002"/>
      <c r="CF38" s="1002"/>
      <c r="CG38" s="1023"/>
      <c r="CH38" s="998"/>
      <c r="CI38" s="999"/>
      <c r="CJ38" s="999"/>
      <c r="CK38" s="999"/>
      <c r="CL38" s="1000"/>
      <c r="CM38" s="998"/>
      <c r="CN38" s="999"/>
      <c r="CO38" s="999"/>
      <c r="CP38" s="999"/>
      <c r="CQ38" s="1000"/>
      <c r="CR38" s="998"/>
      <c r="CS38" s="999"/>
      <c r="CT38" s="999"/>
      <c r="CU38" s="999"/>
      <c r="CV38" s="1000"/>
      <c r="CW38" s="998"/>
      <c r="CX38" s="999"/>
      <c r="CY38" s="999"/>
      <c r="CZ38" s="999"/>
      <c r="DA38" s="1000"/>
      <c r="DB38" s="998"/>
      <c r="DC38" s="999"/>
      <c r="DD38" s="999"/>
      <c r="DE38" s="999"/>
      <c r="DF38" s="1000"/>
      <c r="DG38" s="998"/>
      <c r="DH38" s="999"/>
      <c r="DI38" s="999"/>
      <c r="DJ38" s="999"/>
      <c r="DK38" s="1000"/>
      <c r="DL38" s="998"/>
      <c r="DM38" s="999"/>
      <c r="DN38" s="999"/>
      <c r="DO38" s="999"/>
      <c r="DP38" s="1000"/>
      <c r="DQ38" s="998"/>
      <c r="DR38" s="999"/>
      <c r="DS38" s="999"/>
      <c r="DT38" s="999"/>
      <c r="DU38" s="1000"/>
      <c r="DV38" s="1001"/>
      <c r="DW38" s="1002"/>
      <c r="DX38" s="1002"/>
      <c r="DY38" s="1002"/>
      <c r="DZ38" s="1003"/>
      <c r="EA38" s="221"/>
    </row>
    <row r="39" spans="1:131" ht="26.25" customHeight="1" x14ac:dyDescent="0.2">
      <c r="A39" s="233">
        <v>12</v>
      </c>
      <c r="B39" s="1039"/>
      <c r="C39" s="1040"/>
      <c r="D39" s="1040"/>
      <c r="E39" s="1040"/>
      <c r="F39" s="1040"/>
      <c r="G39" s="1040"/>
      <c r="H39" s="1040"/>
      <c r="I39" s="1040"/>
      <c r="J39" s="1040"/>
      <c r="K39" s="1040"/>
      <c r="L39" s="1040"/>
      <c r="M39" s="1040"/>
      <c r="N39" s="1040"/>
      <c r="O39" s="1040"/>
      <c r="P39" s="1041"/>
      <c r="Q39" s="1047"/>
      <c r="R39" s="1048"/>
      <c r="S39" s="1048"/>
      <c r="T39" s="1048"/>
      <c r="U39" s="1048"/>
      <c r="V39" s="1048"/>
      <c r="W39" s="1048"/>
      <c r="X39" s="1048"/>
      <c r="Y39" s="1048"/>
      <c r="Z39" s="1048"/>
      <c r="AA39" s="1048"/>
      <c r="AB39" s="1048"/>
      <c r="AC39" s="1048"/>
      <c r="AD39" s="1048"/>
      <c r="AE39" s="1049"/>
      <c r="AF39" s="1044"/>
      <c r="AG39" s="1045"/>
      <c r="AH39" s="1045"/>
      <c r="AI39" s="1045"/>
      <c r="AJ39" s="1046"/>
      <c r="AK39" s="989"/>
      <c r="AL39" s="980"/>
      <c r="AM39" s="980"/>
      <c r="AN39" s="980"/>
      <c r="AO39" s="980"/>
      <c r="AP39" s="980"/>
      <c r="AQ39" s="980"/>
      <c r="AR39" s="980"/>
      <c r="AS39" s="980"/>
      <c r="AT39" s="980"/>
      <c r="AU39" s="980"/>
      <c r="AV39" s="980"/>
      <c r="AW39" s="980"/>
      <c r="AX39" s="980"/>
      <c r="AY39" s="980"/>
      <c r="AZ39" s="1050"/>
      <c r="BA39" s="1050"/>
      <c r="BB39" s="1050"/>
      <c r="BC39" s="1050"/>
      <c r="BD39" s="1050"/>
      <c r="BE39" s="981"/>
      <c r="BF39" s="981"/>
      <c r="BG39" s="981"/>
      <c r="BH39" s="981"/>
      <c r="BI39" s="982"/>
      <c r="BJ39" s="223"/>
      <c r="BK39" s="223"/>
      <c r="BL39" s="223"/>
      <c r="BM39" s="223"/>
      <c r="BN39" s="223"/>
      <c r="BO39" s="232"/>
      <c r="BP39" s="232"/>
      <c r="BQ39" s="229">
        <v>33</v>
      </c>
      <c r="BR39" s="230"/>
      <c r="BS39" s="1001"/>
      <c r="BT39" s="1002"/>
      <c r="BU39" s="1002"/>
      <c r="BV39" s="1002"/>
      <c r="BW39" s="1002"/>
      <c r="BX39" s="1002"/>
      <c r="BY39" s="1002"/>
      <c r="BZ39" s="1002"/>
      <c r="CA39" s="1002"/>
      <c r="CB39" s="1002"/>
      <c r="CC39" s="1002"/>
      <c r="CD39" s="1002"/>
      <c r="CE39" s="1002"/>
      <c r="CF39" s="1002"/>
      <c r="CG39" s="1023"/>
      <c r="CH39" s="998"/>
      <c r="CI39" s="999"/>
      <c r="CJ39" s="999"/>
      <c r="CK39" s="999"/>
      <c r="CL39" s="1000"/>
      <c r="CM39" s="998"/>
      <c r="CN39" s="999"/>
      <c r="CO39" s="999"/>
      <c r="CP39" s="999"/>
      <c r="CQ39" s="1000"/>
      <c r="CR39" s="998"/>
      <c r="CS39" s="999"/>
      <c r="CT39" s="999"/>
      <c r="CU39" s="999"/>
      <c r="CV39" s="1000"/>
      <c r="CW39" s="998"/>
      <c r="CX39" s="999"/>
      <c r="CY39" s="999"/>
      <c r="CZ39" s="999"/>
      <c r="DA39" s="1000"/>
      <c r="DB39" s="998"/>
      <c r="DC39" s="999"/>
      <c r="DD39" s="999"/>
      <c r="DE39" s="999"/>
      <c r="DF39" s="1000"/>
      <c r="DG39" s="998"/>
      <c r="DH39" s="999"/>
      <c r="DI39" s="999"/>
      <c r="DJ39" s="999"/>
      <c r="DK39" s="1000"/>
      <c r="DL39" s="998"/>
      <c r="DM39" s="999"/>
      <c r="DN39" s="999"/>
      <c r="DO39" s="999"/>
      <c r="DP39" s="1000"/>
      <c r="DQ39" s="998"/>
      <c r="DR39" s="999"/>
      <c r="DS39" s="999"/>
      <c r="DT39" s="999"/>
      <c r="DU39" s="1000"/>
      <c r="DV39" s="1001"/>
      <c r="DW39" s="1002"/>
      <c r="DX39" s="1002"/>
      <c r="DY39" s="1002"/>
      <c r="DZ39" s="1003"/>
      <c r="EA39" s="221"/>
    </row>
    <row r="40" spans="1:131" ht="26.25" customHeight="1" x14ac:dyDescent="0.2">
      <c r="A40" s="229">
        <v>13</v>
      </c>
      <c r="B40" s="1039"/>
      <c r="C40" s="1040"/>
      <c r="D40" s="1040"/>
      <c r="E40" s="1040"/>
      <c r="F40" s="1040"/>
      <c r="G40" s="1040"/>
      <c r="H40" s="1040"/>
      <c r="I40" s="1040"/>
      <c r="J40" s="1040"/>
      <c r="K40" s="1040"/>
      <c r="L40" s="1040"/>
      <c r="M40" s="1040"/>
      <c r="N40" s="1040"/>
      <c r="O40" s="1040"/>
      <c r="P40" s="1041"/>
      <c r="Q40" s="1047"/>
      <c r="R40" s="1048"/>
      <c r="S40" s="1048"/>
      <c r="T40" s="1048"/>
      <c r="U40" s="1048"/>
      <c r="V40" s="1048"/>
      <c r="W40" s="1048"/>
      <c r="X40" s="1048"/>
      <c r="Y40" s="1048"/>
      <c r="Z40" s="1048"/>
      <c r="AA40" s="1048"/>
      <c r="AB40" s="1048"/>
      <c r="AC40" s="1048"/>
      <c r="AD40" s="1048"/>
      <c r="AE40" s="1049"/>
      <c r="AF40" s="1044"/>
      <c r="AG40" s="1045"/>
      <c r="AH40" s="1045"/>
      <c r="AI40" s="1045"/>
      <c r="AJ40" s="1046"/>
      <c r="AK40" s="989"/>
      <c r="AL40" s="980"/>
      <c r="AM40" s="980"/>
      <c r="AN40" s="980"/>
      <c r="AO40" s="980"/>
      <c r="AP40" s="980"/>
      <c r="AQ40" s="980"/>
      <c r="AR40" s="980"/>
      <c r="AS40" s="980"/>
      <c r="AT40" s="980"/>
      <c r="AU40" s="980"/>
      <c r="AV40" s="980"/>
      <c r="AW40" s="980"/>
      <c r="AX40" s="980"/>
      <c r="AY40" s="980"/>
      <c r="AZ40" s="1050"/>
      <c r="BA40" s="1050"/>
      <c r="BB40" s="1050"/>
      <c r="BC40" s="1050"/>
      <c r="BD40" s="1050"/>
      <c r="BE40" s="981"/>
      <c r="BF40" s="981"/>
      <c r="BG40" s="981"/>
      <c r="BH40" s="981"/>
      <c r="BI40" s="982"/>
      <c r="BJ40" s="223"/>
      <c r="BK40" s="223"/>
      <c r="BL40" s="223"/>
      <c r="BM40" s="223"/>
      <c r="BN40" s="223"/>
      <c r="BO40" s="232"/>
      <c r="BP40" s="232"/>
      <c r="BQ40" s="229">
        <v>34</v>
      </c>
      <c r="BR40" s="230"/>
      <c r="BS40" s="1001"/>
      <c r="BT40" s="1002"/>
      <c r="BU40" s="1002"/>
      <c r="BV40" s="1002"/>
      <c r="BW40" s="1002"/>
      <c r="BX40" s="1002"/>
      <c r="BY40" s="1002"/>
      <c r="BZ40" s="1002"/>
      <c r="CA40" s="1002"/>
      <c r="CB40" s="1002"/>
      <c r="CC40" s="1002"/>
      <c r="CD40" s="1002"/>
      <c r="CE40" s="1002"/>
      <c r="CF40" s="1002"/>
      <c r="CG40" s="1023"/>
      <c r="CH40" s="998"/>
      <c r="CI40" s="999"/>
      <c r="CJ40" s="999"/>
      <c r="CK40" s="999"/>
      <c r="CL40" s="1000"/>
      <c r="CM40" s="998"/>
      <c r="CN40" s="999"/>
      <c r="CO40" s="999"/>
      <c r="CP40" s="999"/>
      <c r="CQ40" s="1000"/>
      <c r="CR40" s="998"/>
      <c r="CS40" s="999"/>
      <c r="CT40" s="999"/>
      <c r="CU40" s="999"/>
      <c r="CV40" s="1000"/>
      <c r="CW40" s="998"/>
      <c r="CX40" s="999"/>
      <c r="CY40" s="999"/>
      <c r="CZ40" s="999"/>
      <c r="DA40" s="1000"/>
      <c r="DB40" s="998"/>
      <c r="DC40" s="999"/>
      <c r="DD40" s="999"/>
      <c r="DE40" s="999"/>
      <c r="DF40" s="1000"/>
      <c r="DG40" s="998"/>
      <c r="DH40" s="999"/>
      <c r="DI40" s="999"/>
      <c r="DJ40" s="999"/>
      <c r="DK40" s="1000"/>
      <c r="DL40" s="998"/>
      <c r="DM40" s="999"/>
      <c r="DN40" s="999"/>
      <c r="DO40" s="999"/>
      <c r="DP40" s="1000"/>
      <c r="DQ40" s="998"/>
      <c r="DR40" s="999"/>
      <c r="DS40" s="999"/>
      <c r="DT40" s="999"/>
      <c r="DU40" s="1000"/>
      <c r="DV40" s="1001"/>
      <c r="DW40" s="1002"/>
      <c r="DX40" s="1002"/>
      <c r="DY40" s="1002"/>
      <c r="DZ40" s="1003"/>
      <c r="EA40" s="221"/>
    </row>
    <row r="41" spans="1:131" ht="26.25" customHeight="1" x14ac:dyDescent="0.2">
      <c r="A41" s="229">
        <v>14</v>
      </c>
      <c r="B41" s="1039"/>
      <c r="C41" s="1040"/>
      <c r="D41" s="1040"/>
      <c r="E41" s="1040"/>
      <c r="F41" s="1040"/>
      <c r="G41" s="1040"/>
      <c r="H41" s="1040"/>
      <c r="I41" s="1040"/>
      <c r="J41" s="1040"/>
      <c r="K41" s="1040"/>
      <c r="L41" s="1040"/>
      <c r="M41" s="1040"/>
      <c r="N41" s="1040"/>
      <c r="O41" s="1040"/>
      <c r="P41" s="1041"/>
      <c r="Q41" s="1047"/>
      <c r="R41" s="1048"/>
      <c r="S41" s="1048"/>
      <c r="T41" s="1048"/>
      <c r="U41" s="1048"/>
      <c r="V41" s="1048"/>
      <c r="W41" s="1048"/>
      <c r="X41" s="1048"/>
      <c r="Y41" s="1048"/>
      <c r="Z41" s="1048"/>
      <c r="AA41" s="1048"/>
      <c r="AB41" s="1048"/>
      <c r="AC41" s="1048"/>
      <c r="AD41" s="1048"/>
      <c r="AE41" s="1049"/>
      <c r="AF41" s="1044"/>
      <c r="AG41" s="1045"/>
      <c r="AH41" s="1045"/>
      <c r="AI41" s="1045"/>
      <c r="AJ41" s="1046"/>
      <c r="AK41" s="989"/>
      <c r="AL41" s="980"/>
      <c r="AM41" s="980"/>
      <c r="AN41" s="980"/>
      <c r="AO41" s="980"/>
      <c r="AP41" s="980"/>
      <c r="AQ41" s="980"/>
      <c r="AR41" s="980"/>
      <c r="AS41" s="980"/>
      <c r="AT41" s="980"/>
      <c r="AU41" s="980"/>
      <c r="AV41" s="980"/>
      <c r="AW41" s="980"/>
      <c r="AX41" s="980"/>
      <c r="AY41" s="980"/>
      <c r="AZ41" s="1050"/>
      <c r="BA41" s="1050"/>
      <c r="BB41" s="1050"/>
      <c r="BC41" s="1050"/>
      <c r="BD41" s="1050"/>
      <c r="BE41" s="981"/>
      <c r="BF41" s="981"/>
      <c r="BG41" s="981"/>
      <c r="BH41" s="981"/>
      <c r="BI41" s="982"/>
      <c r="BJ41" s="223"/>
      <c r="BK41" s="223"/>
      <c r="BL41" s="223"/>
      <c r="BM41" s="223"/>
      <c r="BN41" s="223"/>
      <c r="BO41" s="232"/>
      <c r="BP41" s="232"/>
      <c r="BQ41" s="229">
        <v>35</v>
      </c>
      <c r="BR41" s="230"/>
      <c r="BS41" s="1001"/>
      <c r="BT41" s="1002"/>
      <c r="BU41" s="1002"/>
      <c r="BV41" s="1002"/>
      <c r="BW41" s="1002"/>
      <c r="BX41" s="1002"/>
      <c r="BY41" s="1002"/>
      <c r="BZ41" s="1002"/>
      <c r="CA41" s="1002"/>
      <c r="CB41" s="1002"/>
      <c r="CC41" s="1002"/>
      <c r="CD41" s="1002"/>
      <c r="CE41" s="1002"/>
      <c r="CF41" s="1002"/>
      <c r="CG41" s="1023"/>
      <c r="CH41" s="998"/>
      <c r="CI41" s="999"/>
      <c r="CJ41" s="999"/>
      <c r="CK41" s="999"/>
      <c r="CL41" s="1000"/>
      <c r="CM41" s="998"/>
      <c r="CN41" s="999"/>
      <c r="CO41" s="999"/>
      <c r="CP41" s="999"/>
      <c r="CQ41" s="1000"/>
      <c r="CR41" s="998"/>
      <c r="CS41" s="999"/>
      <c r="CT41" s="999"/>
      <c r="CU41" s="999"/>
      <c r="CV41" s="1000"/>
      <c r="CW41" s="998"/>
      <c r="CX41" s="999"/>
      <c r="CY41" s="999"/>
      <c r="CZ41" s="999"/>
      <c r="DA41" s="1000"/>
      <c r="DB41" s="998"/>
      <c r="DC41" s="999"/>
      <c r="DD41" s="999"/>
      <c r="DE41" s="999"/>
      <c r="DF41" s="1000"/>
      <c r="DG41" s="998"/>
      <c r="DH41" s="999"/>
      <c r="DI41" s="999"/>
      <c r="DJ41" s="999"/>
      <c r="DK41" s="1000"/>
      <c r="DL41" s="998"/>
      <c r="DM41" s="999"/>
      <c r="DN41" s="999"/>
      <c r="DO41" s="999"/>
      <c r="DP41" s="1000"/>
      <c r="DQ41" s="998"/>
      <c r="DR41" s="999"/>
      <c r="DS41" s="999"/>
      <c r="DT41" s="999"/>
      <c r="DU41" s="1000"/>
      <c r="DV41" s="1001"/>
      <c r="DW41" s="1002"/>
      <c r="DX41" s="1002"/>
      <c r="DY41" s="1002"/>
      <c r="DZ41" s="1003"/>
      <c r="EA41" s="221"/>
    </row>
    <row r="42" spans="1:131" ht="26.25" customHeight="1" x14ac:dyDescent="0.2">
      <c r="A42" s="229">
        <v>15</v>
      </c>
      <c r="B42" s="1039"/>
      <c r="C42" s="1040"/>
      <c r="D42" s="1040"/>
      <c r="E42" s="1040"/>
      <c r="F42" s="1040"/>
      <c r="G42" s="1040"/>
      <c r="H42" s="1040"/>
      <c r="I42" s="1040"/>
      <c r="J42" s="1040"/>
      <c r="K42" s="1040"/>
      <c r="L42" s="1040"/>
      <c r="M42" s="1040"/>
      <c r="N42" s="1040"/>
      <c r="O42" s="1040"/>
      <c r="P42" s="1041"/>
      <c r="Q42" s="1047"/>
      <c r="R42" s="1048"/>
      <c r="S42" s="1048"/>
      <c r="T42" s="1048"/>
      <c r="U42" s="1048"/>
      <c r="V42" s="1048"/>
      <c r="W42" s="1048"/>
      <c r="X42" s="1048"/>
      <c r="Y42" s="1048"/>
      <c r="Z42" s="1048"/>
      <c r="AA42" s="1048"/>
      <c r="AB42" s="1048"/>
      <c r="AC42" s="1048"/>
      <c r="AD42" s="1048"/>
      <c r="AE42" s="1049"/>
      <c r="AF42" s="1044"/>
      <c r="AG42" s="1045"/>
      <c r="AH42" s="1045"/>
      <c r="AI42" s="1045"/>
      <c r="AJ42" s="1046"/>
      <c r="AK42" s="989"/>
      <c r="AL42" s="980"/>
      <c r="AM42" s="980"/>
      <c r="AN42" s="980"/>
      <c r="AO42" s="980"/>
      <c r="AP42" s="980"/>
      <c r="AQ42" s="980"/>
      <c r="AR42" s="980"/>
      <c r="AS42" s="980"/>
      <c r="AT42" s="980"/>
      <c r="AU42" s="980"/>
      <c r="AV42" s="980"/>
      <c r="AW42" s="980"/>
      <c r="AX42" s="980"/>
      <c r="AY42" s="980"/>
      <c r="AZ42" s="1050"/>
      <c r="BA42" s="1050"/>
      <c r="BB42" s="1050"/>
      <c r="BC42" s="1050"/>
      <c r="BD42" s="1050"/>
      <c r="BE42" s="981"/>
      <c r="BF42" s="981"/>
      <c r="BG42" s="981"/>
      <c r="BH42" s="981"/>
      <c r="BI42" s="982"/>
      <c r="BJ42" s="223"/>
      <c r="BK42" s="223"/>
      <c r="BL42" s="223"/>
      <c r="BM42" s="223"/>
      <c r="BN42" s="223"/>
      <c r="BO42" s="232"/>
      <c r="BP42" s="232"/>
      <c r="BQ42" s="229">
        <v>36</v>
      </c>
      <c r="BR42" s="230"/>
      <c r="BS42" s="1001"/>
      <c r="BT42" s="1002"/>
      <c r="BU42" s="1002"/>
      <c r="BV42" s="1002"/>
      <c r="BW42" s="1002"/>
      <c r="BX42" s="1002"/>
      <c r="BY42" s="1002"/>
      <c r="BZ42" s="1002"/>
      <c r="CA42" s="1002"/>
      <c r="CB42" s="1002"/>
      <c r="CC42" s="1002"/>
      <c r="CD42" s="1002"/>
      <c r="CE42" s="1002"/>
      <c r="CF42" s="1002"/>
      <c r="CG42" s="1023"/>
      <c r="CH42" s="998"/>
      <c r="CI42" s="999"/>
      <c r="CJ42" s="999"/>
      <c r="CK42" s="999"/>
      <c r="CL42" s="1000"/>
      <c r="CM42" s="998"/>
      <c r="CN42" s="999"/>
      <c r="CO42" s="999"/>
      <c r="CP42" s="999"/>
      <c r="CQ42" s="1000"/>
      <c r="CR42" s="998"/>
      <c r="CS42" s="999"/>
      <c r="CT42" s="999"/>
      <c r="CU42" s="999"/>
      <c r="CV42" s="1000"/>
      <c r="CW42" s="998"/>
      <c r="CX42" s="999"/>
      <c r="CY42" s="999"/>
      <c r="CZ42" s="999"/>
      <c r="DA42" s="1000"/>
      <c r="DB42" s="998"/>
      <c r="DC42" s="999"/>
      <c r="DD42" s="999"/>
      <c r="DE42" s="999"/>
      <c r="DF42" s="1000"/>
      <c r="DG42" s="998"/>
      <c r="DH42" s="999"/>
      <c r="DI42" s="999"/>
      <c r="DJ42" s="999"/>
      <c r="DK42" s="1000"/>
      <c r="DL42" s="998"/>
      <c r="DM42" s="999"/>
      <c r="DN42" s="999"/>
      <c r="DO42" s="999"/>
      <c r="DP42" s="1000"/>
      <c r="DQ42" s="998"/>
      <c r="DR42" s="999"/>
      <c r="DS42" s="999"/>
      <c r="DT42" s="999"/>
      <c r="DU42" s="1000"/>
      <c r="DV42" s="1001"/>
      <c r="DW42" s="1002"/>
      <c r="DX42" s="1002"/>
      <c r="DY42" s="1002"/>
      <c r="DZ42" s="1003"/>
      <c r="EA42" s="221"/>
    </row>
    <row r="43" spans="1:131" ht="26.25" customHeight="1" x14ac:dyDescent="0.2">
      <c r="A43" s="229">
        <v>16</v>
      </c>
      <c r="B43" s="1039"/>
      <c r="C43" s="1040"/>
      <c r="D43" s="1040"/>
      <c r="E43" s="1040"/>
      <c r="F43" s="1040"/>
      <c r="G43" s="1040"/>
      <c r="H43" s="1040"/>
      <c r="I43" s="1040"/>
      <c r="J43" s="1040"/>
      <c r="K43" s="1040"/>
      <c r="L43" s="1040"/>
      <c r="M43" s="1040"/>
      <c r="N43" s="1040"/>
      <c r="O43" s="1040"/>
      <c r="P43" s="1041"/>
      <c r="Q43" s="1047"/>
      <c r="R43" s="1048"/>
      <c r="S43" s="1048"/>
      <c r="T43" s="1048"/>
      <c r="U43" s="1048"/>
      <c r="V43" s="1048"/>
      <c r="W43" s="1048"/>
      <c r="X43" s="1048"/>
      <c r="Y43" s="1048"/>
      <c r="Z43" s="1048"/>
      <c r="AA43" s="1048"/>
      <c r="AB43" s="1048"/>
      <c r="AC43" s="1048"/>
      <c r="AD43" s="1048"/>
      <c r="AE43" s="1049"/>
      <c r="AF43" s="1044"/>
      <c r="AG43" s="1045"/>
      <c r="AH43" s="1045"/>
      <c r="AI43" s="1045"/>
      <c r="AJ43" s="1046"/>
      <c r="AK43" s="989"/>
      <c r="AL43" s="980"/>
      <c r="AM43" s="980"/>
      <c r="AN43" s="980"/>
      <c r="AO43" s="980"/>
      <c r="AP43" s="980"/>
      <c r="AQ43" s="980"/>
      <c r="AR43" s="980"/>
      <c r="AS43" s="980"/>
      <c r="AT43" s="980"/>
      <c r="AU43" s="980"/>
      <c r="AV43" s="980"/>
      <c r="AW43" s="980"/>
      <c r="AX43" s="980"/>
      <c r="AY43" s="980"/>
      <c r="AZ43" s="1050"/>
      <c r="BA43" s="1050"/>
      <c r="BB43" s="1050"/>
      <c r="BC43" s="1050"/>
      <c r="BD43" s="1050"/>
      <c r="BE43" s="981"/>
      <c r="BF43" s="981"/>
      <c r="BG43" s="981"/>
      <c r="BH43" s="981"/>
      <c r="BI43" s="982"/>
      <c r="BJ43" s="223"/>
      <c r="BK43" s="223"/>
      <c r="BL43" s="223"/>
      <c r="BM43" s="223"/>
      <c r="BN43" s="223"/>
      <c r="BO43" s="232"/>
      <c r="BP43" s="232"/>
      <c r="BQ43" s="229">
        <v>37</v>
      </c>
      <c r="BR43" s="230"/>
      <c r="BS43" s="1001"/>
      <c r="BT43" s="1002"/>
      <c r="BU43" s="1002"/>
      <c r="BV43" s="1002"/>
      <c r="BW43" s="1002"/>
      <c r="BX43" s="1002"/>
      <c r="BY43" s="1002"/>
      <c r="BZ43" s="1002"/>
      <c r="CA43" s="1002"/>
      <c r="CB43" s="1002"/>
      <c r="CC43" s="1002"/>
      <c r="CD43" s="1002"/>
      <c r="CE43" s="1002"/>
      <c r="CF43" s="1002"/>
      <c r="CG43" s="1023"/>
      <c r="CH43" s="998"/>
      <c r="CI43" s="999"/>
      <c r="CJ43" s="999"/>
      <c r="CK43" s="999"/>
      <c r="CL43" s="1000"/>
      <c r="CM43" s="998"/>
      <c r="CN43" s="999"/>
      <c r="CO43" s="999"/>
      <c r="CP43" s="999"/>
      <c r="CQ43" s="1000"/>
      <c r="CR43" s="998"/>
      <c r="CS43" s="999"/>
      <c r="CT43" s="999"/>
      <c r="CU43" s="999"/>
      <c r="CV43" s="1000"/>
      <c r="CW43" s="998"/>
      <c r="CX43" s="999"/>
      <c r="CY43" s="999"/>
      <c r="CZ43" s="999"/>
      <c r="DA43" s="1000"/>
      <c r="DB43" s="998"/>
      <c r="DC43" s="999"/>
      <c r="DD43" s="999"/>
      <c r="DE43" s="999"/>
      <c r="DF43" s="1000"/>
      <c r="DG43" s="998"/>
      <c r="DH43" s="999"/>
      <c r="DI43" s="999"/>
      <c r="DJ43" s="999"/>
      <c r="DK43" s="1000"/>
      <c r="DL43" s="998"/>
      <c r="DM43" s="999"/>
      <c r="DN43" s="999"/>
      <c r="DO43" s="999"/>
      <c r="DP43" s="1000"/>
      <c r="DQ43" s="998"/>
      <c r="DR43" s="999"/>
      <c r="DS43" s="999"/>
      <c r="DT43" s="999"/>
      <c r="DU43" s="1000"/>
      <c r="DV43" s="1001"/>
      <c r="DW43" s="1002"/>
      <c r="DX43" s="1002"/>
      <c r="DY43" s="1002"/>
      <c r="DZ43" s="1003"/>
      <c r="EA43" s="221"/>
    </row>
    <row r="44" spans="1:131" ht="26.25" customHeight="1" x14ac:dyDescent="0.2">
      <c r="A44" s="229">
        <v>17</v>
      </c>
      <c r="B44" s="1039"/>
      <c r="C44" s="1040"/>
      <c r="D44" s="1040"/>
      <c r="E44" s="1040"/>
      <c r="F44" s="1040"/>
      <c r="G44" s="1040"/>
      <c r="H44" s="1040"/>
      <c r="I44" s="1040"/>
      <c r="J44" s="1040"/>
      <c r="K44" s="1040"/>
      <c r="L44" s="1040"/>
      <c r="M44" s="1040"/>
      <c r="N44" s="1040"/>
      <c r="O44" s="1040"/>
      <c r="P44" s="1041"/>
      <c r="Q44" s="1047"/>
      <c r="R44" s="1048"/>
      <c r="S44" s="1048"/>
      <c r="T44" s="1048"/>
      <c r="U44" s="1048"/>
      <c r="V44" s="1048"/>
      <c r="W44" s="1048"/>
      <c r="X44" s="1048"/>
      <c r="Y44" s="1048"/>
      <c r="Z44" s="1048"/>
      <c r="AA44" s="1048"/>
      <c r="AB44" s="1048"/>
      <c r="AC44" s="1048"/>
      <c r="AD44" s="1048"/>
      <c r="AE44" s="1049"/>
      <c r="AF44" s="1044"/>
      <c r="AG44" s="1045"/>
      <c r="AH44" s="1045"/>
      <c r="AI44" s="1045"/>
      <c r="AJ44" s="1046"/>
      <c r="AK44" s="989"/>
      <c r="AL44" s="980"/>
      <c r="AM44" s="980"/>
      <c r="AN44" s="980"/>
      <c r="AO44" s="980"/>
      <c r="AP44" s="980"/>
      <c r="AQ44" s="980"/>
      <c r="AR44" s="980"/>
      <c r="AS44" s="980"/>
      <c r="AT44" s="980"/>
      <c r="AU44" s="980"/>
      <c r="AV44" s="980"/>
      <c r="AW44" s="980"/>
      <c r="AX44" s="980"/>
      <c r="AY44" s="980"/>
      <c r="AZ44" s="1050"/>
      <c r="BA44" s="1050"/>
      <c r="BB44" s="1050"/>
      <c r="BC44" s="1050"/>
      <c r="BD44" s="1050"/>
      <c r="BE44" s="981"/>
      <c r="BF44" s="981"/>
      <c r="BG44" s="981"/>
      <c r="BH44" s="981"/>
      <c r="BI44" s="982"/>
      <c r="BJ44" s="223"/>
      <c r="BK44" s="223"/>
      <c r="BL44" s="223"/>
      <c r="BM44" s="223"/>
      <c r="BN44" s="223"/>
      <c r="BO44" s="232"/>
      <c r="BP44" s="232"/>
      <c r="BQ44" s="229">
        <v>38</v>
      </c>
      <c r="BR44" s="230"/>
      <c r="BS44" s="1001"/>
      <c r="BT44" s="1002"/>
      <c r="BU44" s="1002"/>
      <c r="BV44" s="1002"/>
      <c r="BW44" s="1002"/>
      <c r="BX44" s="1002"/>
      <c r="BY44" s="1002"/>
      <c r="BZ44" s="1002"/>
      <c r="CA44" s="1002"/>
      <c r="CB44" s="1002"/>
      <c r="CC44" s="1002"/>
      <c r="CD44" s="1002"/>
      <c r="CE44" s="1002"/>
      <c r="CF44" s="1002"/>
      <c r="CG44" s="1023"/>
      <c r="CH44" s="998"/>
      <c r="CI44" s="999"/>
      <c r="CJ44" s="999"/>
      <c r="CK44" s="999"/>
      <c r="CL44" s="1000"/>
      <c r="CM44" s="998"/>
      <c r="CN44" s="999"/>
      <c r="CO44" s="999"/>
      <c r="CP44" s="999"/>
      <c r="CQ44" s="1000"/>
      <c r="CR44" s="998"/>
      <c r="CS44" s="999"/>
      <c r="CT44" s="999"/>
      <c r="CU44" s="999"/>
      <c r="CV44" s="1000"/>
      <c r="CW44" s="998"/>
      <c r="CX44" s="999"/>
      <c r="CY44" s="999"/>
      <c r="CZ44" s="999"/>
      <c r="DA44" s="1000"/>
      <c r="DB44" s="998"/>
      <c r="DC44" s="999"/>
      <c r="DD44" s="999"/>
      <c r="DE44" s="999"/>
      <c r="DF44" s="1000"/>
      <c r="DG44" s="998"/>
      <c r="DH44" s="999"/>
      <c r="DI44" s="999"/>
      <c r="DJ44" s="999"/>
      <c r="DK44" s="1000"/>
      <c r="DL44" s="998"/>
      <c r="DM44" s="999"/>
      <c r="DN44" s="999"/>
      <c r="DO44" s="999"/>
      <c r="DP44" s="1000"/>
      <c r="DQ44" s="998"/>
      <c r="DR44" s="999"/>
      <c r="DS44" s="999"/>
      <c r="DT44" s="999"/>
      <c r="DU44" s="1000"/>
      <c r="DV44" s="1001"/>
      <c r="DW44" s="1002"/>
      <c r="DX44" s="1002"/>
      <c r="DY44" s="1002"/>
      <c r="DZ44" s="1003"/>
      <c r="EA44" s="221"/>
    </row>
    <row r="45" spans="1:131" ht="26.25" customHeight="1" x14ac:dyDescent="0.2">
      <c r="A45" s="229">
        <v>18</v>
      </c>
      <c r="B45" s="1039"/>
      <c r="C45" s="1040"/>
      <c r="D45" s="1040"/>
      <c r="E45" s="1040"/>
      <c r="F45" s="1040"/>
      <c r="G45" s="1040"/>
      <c r="H45" s="1040"/>
      <c r="I45" s="1040"/>
      <c r="J45" s="1040"/>
      <c r="K45" s="1040"/>
      <c r="L45" s="1040"/>
      <c r="M45" s="1040"/>
      <c r="N45" s="1040"/>
      <c r="O45" s="1040"/>
      <c r="P45" s="1041"/>
      <c r="Q45" s="1047"/>
      <c r="R45" s="1048"/>
      <c r="S45" s="1048"/>
      <c r="T45" s="1048"/>
      <c r="U45" s="1048"/>
      <c r="V45" s="1048"/>
      <c r="W45" s="1048"/>
      <c r="X45" s="1048"/>
      <c r="Y45" s="1048"/>
      <c r="Z45" s="1048"/>
      <c r="AA45" s="1048"/>
      <c r="AB45" s="1048"/>
      <c r="AC45" s="1048"/>
      <c r="AD45" s="1048"/>
      <c r="AE45" s="1049"/>
      <c r="AF45" s="1044"/>
      <c r="AG45" s="1045"/>
      <c r="AH45" s="1045"/>
      <c r="AI45" s="1045"/>
      <c r="AJ45" s="1046"/>
      <c r="AK45" s="989"/>
      <c r="AL45" s="980"/>
      <c r="AM45" s="980"/>
      <c r="AN45" s="980"/>
      <c r="AO45" s="980"/>
      <c r="AP45" s="980"/>
      <c r="AQ45" s="980"/>
      <c r="AR45" s="980"/>
      <c r="AS45" s="980"/>
      <c r="AT45" s="980"/>
      <c r="AU45" s="980"/>
      <c r="AV45" s="980"/>
      <c r="AW45" s="980"/>
      <c r="AX45" s="980"/>
      <c r="AY45" s="980"/>
      <c r="AZ45" s="1050"/>
      <c r="BA45" s="1050"/>
      <c r="BB45" s="1050"/>
      <c r="BC45" s="1050"/>
      <c r="BD45" s="1050"/>
      <c r="BE45" s="981"/>
      <c r="BF45" s="981"/>
      <c r="BG45" s="981"/>
      <c r="BH45" s="981"/>
      <c r="BI45" s="982"/>
      <c r="BJ45" s="223"/>
      <c r="BK45" s="223"/>
      <c r="BL45" s="223"/>
      <c r="BM45" s="223"/>
      <c r="BN45" s="223"/>
      <c r="BO45" s="232"/>
      <c r="BP45" s="232"/>
      <c r="BQ45" s="229">
        <v>39</v>
      </c>
      <c r="BR45" s="230"/>
      <c r="BS45" s="1001"/>
      <c r="BT45" s="1002"/>
      <c r="BU45" s="1002"/>
      <c r="BV45" s="1002"/>
      <c r="BW45" s="1002"/>
      <c r="BX45" s="1002"/>
      <c r="BY45" s="1002"/>
      <c r="BZ45" s="1002"/>
      <c r="CA45" s="1002"/>
      <c r="CB45" s="1002"/>
      <c r="CC45" s="1002"/>
      <c r="CD45" s="1002"/>
      <c r="CE45" s="1002"/>
      <c r="CF45" s="1002"/>
      <c r="CG45" s="1023"/>
      <c r="CH45" s="998"/>
      <c r="CI45" s="999"/>
      <c r="CJ45" s="999"/>
      <c r="CK45" s="999"/>
      <c r="CL45" s="1000"/>
      <c r="CM45" s="998"/>
      <c r="CN45" s="999"/>
      <c r="CO45" s="999"/>
      <c r="CP45" s="999"/>
      <c r="CQ45" s="1000"/>
      <c r="CR45" s="998"/>
      <c r="CS45" s="999"/>
      <c r="CT45" s="999"/>
      <c r="CU45" s="999"/>
      <c r="CV45" s="1000"/>
      <c r="CW45" s="998"/>
      <c r="CX45" s="999"/>
      <c r="CY45" s="999"/>
      <c r="CZ45" s="999"/>
      <c r="DA45" s="1000"/>
      <c r="DB45" s="998"/>
      <c r="DC45" s="999"/>
      <c r="DD45" s="999"/>
      <c r="DE45" s="999"/>
      <c r="DF45" s="1000"/>
      <c r="DG45" s="998"/>
      <c r="DH45" s="999"/>
      <c r="DI45" s="999"/>
      <c r="DJ45" s="999"/>
      <c r="DK45" s="1000"/>
      <c r="DL45" s="998"/>
      <c r="DM45" s="999"/>
      <c r="DN45" s="999"/>
      <c r="DO45" s="999"/>
      <c r="DP45" s="1000"/>
      <c r="DQ45" s="998"/>
      <c r="DR45" s="999"/>
      <c r="DS45" s="999"/>
      <c r="DT45" s="999"/>
      <c r="DU45" s="1000"/>
      <c r="DV45" s="1001"/>
      <c r="DW45" s="1002"/>
      <c r="DX45" s="1002"/>
      <c r="DY45" s="1002"/>
      <c r="DZ45" s="1003"/>
      <c r="EA45" s="221"/>
    </row>
    <row r="46" spans="1:131" ht="26.25" customHeight="1" x14ac:dyDescent="0.2">
      <c r="A46" s="229">
        <v>19</v>
      </c>
      <c r="B46" s="1039"/>
      <c r="C46" s="1040"/>
      <c r="D46" s="1040"/>
      <c r="E46" s="1040"/>
      <c r="F46" s="1040"/>
      <c r="G46" s="1040"/>
      <c r="H46" s="1040"/>
      <c r="I46" s="1040"/>
      <c r="J46" s="1040"/>
      <c r="K46" s="1040"/>
      <c r="L46" s="1040"/>
      <c r="M46" s="1040"/>
      <c r="N46" s="1040"/>
      <c r="O46" s="1040"/>
      <c r="P46" s="1041"/>
      <c r="Q46" s="1047"/>
      <c r="R46" s="1048"/>
      <c r="S46" s="1048"/>
      <c r="T46" s="1048"/>
      <c r="U46" s="1048"/>
      <c r="V46" s="1048"/>
      <c r="W46" s="1048"/>
      <c r="X46" s="1048"/>
      <c r="Y46" s="1048"/>
      <c r="Z46" s="1048"/>
      <c r="AA46" s="1048"/>
      <c r="AB46" s="1048"/>
      <c r="AC46" s="1048"/>
      <c r="AD46" s="1048"/>
      <c r="AE46" s="1049"/>
      <c r="AF46" s="1044"/>
      <c r="AG46" s="1045"/>
      <c r="AH46" s="1045"/>
      <c r="AI46" s="1045"/>
      <c r="AJ46" s="1046"/>
      <c r="AK46" s="989"/>
      <c r="AL46" s="980"/>
      <c r="AM46" s="980"/>
      <c r="AN46" s="980"/>
      <c r="AO46" s="980"/>
      <c r="AP46" s="980"/>
      <c r="AQ46" s="980"/>
      <c r="AR46" s="980"/>
      <c r="AS46" s="980"/>
      <c r="AT46" s="980"/>
      <c r="AU46" s="980"/>
      <c r="AV46" s="980"/>
      <c r="AW46" s="980"/>
      <c r="AX46" s="980"/>
      <c r="AY46" s="980"/>
      <c r="AZ46" s="1050"/>
      <c r="BA46" s="1050"/>
      <c r="BB46" s="1050"/>
      <c r="BC46" s="1050"/>
      <c r="BD46" s="1050"/>
      <c r="BE46" s="981"/>
      <c r="BF46" s="981"/>
      <c r="BG46" s="981"/>
      <c r="BH46" s="981"/>
      <c r="BI46" s="982"/>
      <c r="BJ46" s="223"/>
      <c r="BK46" s="223"/>
      <c r="BL46" s="223"/>
      <c r="BM46" s="223"/>
      <c r="BN46" s="223"/>
      <c r="BO46" s="232"/>
      <c r="BP46" s="232"/>
      <c r="BQ46" s="229">
        <v>40</v>
      </c>
      <c r="BR46" s="230"/>
      <c r="BS46" s="1001"/>
      <c r="BT46" s="1002"/>
      <c r="BU46" s="1002"/>
      <c r="BV46" s="1002"/>
      <c r="BW46" s="1002"/>
      <c r="BX46" s="1002"/>
      <c r="BY46" s="1002"/>
      <c r="BZ46" s="1002"/>
      <c r="CA46" s="1002"/>
      <c r="CB46" s="1002"/>
      <c r="CC46" s="1002"/>
      <c r="CD46" s="1002"/>
      <c r="CE46" s="1002"/>
      <c r="CF46" s="1002"/>
      <c r="CG46" s="1023"/>
      <c r="CH46" s="998"/>
      <c r="CI46" s="999"/>
      <c r="CJ46" s="999"/>
      <c r="CK46" s="999"/>
      <c r="CL46" s="1000"/>
      <c r="CM46" s="998"/>
      <c r="CN46" s="999"/>
      <c r="CO46" s="999"/>
      <c r="CP46" s="999"/>
      <c r="CQ46" s="1000"/>
      <c r="CR46" s="998"/>
      <c r="CS46" s="999"/>
      <c r="CT46" s="999"/>
      <c r="CU46" s="999"/>
      <c r="CV46" s="1000"/>
      <c r="CW46" s="998"/>
      <c r="CX46" s="999"/>
      <c r="CY46" s="999"/>
      <c r="CZ46" s="999"/>
      <c r="DA46" s="1000"/>
      <c r="DB46" s="998"/>
      <c r="DC46" s="999"/>
      <c r="DD46" s="999"/>
      <c r="DE46" s="999"/>
      <c r="DF46" s="1000"/>
      <c r="DG46" s="998"/>
      <c r="DH46" s="999"/>
      <c r="DI46" s="999"/>
      <c r="DJ46" s="999"/>
      <c r="DK46" s="1000"/>
      <c r="DL46" s="998"/>
      <c r="DM46" s="999"/>
      <c r="DN46" s="999"/>
      <c r="DO46" s="999"/>
      <c r="DP46" s="1000"/>
      <c r="DQ46" s="998"/>
      <c r="DR46" s="999"/>
      <c r="DS46" s="999"/>
      <c r="DT46" s="999"/>
      <c r="DU46" s="1000"/>
      <c r="DV46" s="1001"/>
      <c r="DW46" s="1002"/>
      <c r="DX46" s="1002"/>
      <c r="DY46" s="1002"/>
      <c r="DZ46" s="1003"/>
      <c r="EA46" s="221"/>
    </row>
    <row r="47" spans="1:131" ht="26.25" customHeight="1" x14ac:dyDescent="0.2">
      <c r="A47" s="229">
        <v>20</v>
      </c>
      <c r="B47" s="1039"/>
      <c r="C47" s="1040"/>
      <c r="D47" s="1040"/>
      <c r="E47" s="1040"/>
      <c r="F47" s="1040"/>
      <c r="G47" s="1040"/>
      <c r="H47" s="1040"/>
      <c r="I47" s="1040"/>
      <c r="J47" s="1040"/>
      <c r="K47" s="1040"/>
      <c r="L47" s="1040"/>
      <c r="M47" s="1040"/>
      <c r="N47" s="1040"/>
      <c r="O47" s="1040"/>
      <c r="P47" s="1041"/>
      <c r="Q47" s="1047"/>
      <c r="R47" s="1048"/>
      <c r="S47" s="1048"/>
      <c r="T47" s="1048"/>
      <c r="U47" s="1048"/>
      <c r="V47" s="1048"/>
      <c r="W47" s="1048"/>
      <c r="X47" s="1048"/>
      <c r="Y47" s="1048"/>
      <c r="Z47" s="1048"/>
      <c r="AA47" s="1048"/>
      <c r="AB47" s="1048"/>
      <c r="AC47" s="1048"/>
      <c r="AD47" s="1048"/>
      <c r="AE47" s="1049"/>
      <c r="AF47" s="1044"/>
      <c r="AG47" s="1045"/>
      <c r="AH47" s="1045"/>
      <c r="AI47" s="1045"/>
      <c r="AJ47" s="1046"/>
      <c r="AK47" s="989"/>
      <c r="AL47" s="980"/>
      <c r="AM47" s="980"/>
      <c r="AN47" s="980"/>
      <c r="AO47" s="980"/>
      <c r="AP47" s="980"/>
      <c r="AQ47" s="980"/>
      <c r="AR47" s="980"/>
      <c r="AS47" s="980"/>
      <c r="AT47" s="980"/>
      <c r="AU47" s="980"/>
      <c r="AV47" s="980"/>
      <c r="AW47" s="980"/>
      <c r="AX47" s="980"/>
      <c r="AY47" s="980"/>
      <c r="AZ47" s="1050"/>
      <c r="BA47" s="1050"/>
      <c r="BB47" s="1050"/>
      <c r="BC47" s="1050"/>
      <c r="BD47" s="1050"/>
      <c r="BE47" s="981"/>
      <c r="BF47" s="981"/>
      <c r="BG47" s="981"/>
      <c r="BH47" s="981"/>
      <c r="BI47" s="982"/>
      <c r="BJ47" s="223"/>
      <c r="BK47" s="223"/>
      <c r="BL47" s="223"/>
      <c r="BM47" s="223"/>
      <c r="BN47" s="223"/>
      <c r="BO47" s="232"/>
      <c r="BP47" s="232"/>
      <c r="BQ47" s="229">
        <v>41</v>
      </c>
      <c r="BR47" s="230"/>
      <c r="BS47" s="1001"/>
      <c r="BT47" s="1002"/>
      <c r="BU47" s="1002"/>
      <c r="BV47" s="1002"/>
      <c r="BW47" s="1002"/>
      <c r="BX47" s="1002"/>
      <c r="BY47" s="1002"/>
      <c r="BZ47" s="1002"/>
      <c r="CA47" s="1002"/>
      <c r="CB47" s="1002"/>
      <c r="CC47" s="1002"/>
      <c r="CD47" s="1002"/>
      <c r="CE47" s="1002"/>
      <c r="CF47" s="1002"/>
      <c r="CG47" s="1023"/>
      <c r="CH47" s="998"/>
      <c r="CI47" s="999"/>
      <c r="CJ47" s="999"/>
      <c r="CK47" s="999"/>
      <c r="CL47" s="1000"/>
      <c r="CM47" s="998"/>
      <c r="CN47" s="999"/>
      <c r="CO47" s="999"/>
      <c r="CP47" s="999"/>
      <c r="CQ47" s="1000"/>
      <c r="CR47" s="998"/>
      <c r="CS47" s="999"/>
      <c r="CT47" s="999"/>
      <c r="CU47" s="999"/>
      <c r="CV47" s="1000"/>
      <c r="CW47" s="998"/>
      <c r="CX47" s="999"/>
      <c r="CY47" s="999"/>
      <c r="CZ47" s="999"/>
      <c r="DA47" s="1000"/>
      <c r="DB47" s="998"/>
      <c r="DC47" s="999"/>
      <c r="DD47" s="999"/>
      <c r="DE47" s="999"/>
      <c r="DF47" s="1000"/>
      <c r="DG47" s="998"/>
      <c r="DH47" s="999"/>
      <c r="DI47" s="999"/>
      <c r="DJ47" s="999"/>
      <c r="DK47" s="1000"/>
      <c r="DL47" s="998"/>
      <c r="DM47" s="999"/>
      <c r="DN47" s="999"/>
      <c r="DO47" s="999"/>
      <c r="DP47" s="1000"/>
      <c r="DQ47" s="998"/>
      <c r="DR47" s="999"/>
      <c r="DS47" s="999"/>
      <c r="DT47" s="999"/>
      <c r="DU47" s="1000"/>
      <c r="DV47" s="1001"/>
      <c r="DW47" s="1002"/>
      <c r="DX47" s="1002"/>
      <c r="DY47" s="1002"/>
      <c r="DZ47" s="1003"/>
      <c r="EA47" s="221"/>
    </row>
    <row r="48" spans="1:131" ht="26.25" customHeight="1" x14ac:dyDescent="0.2">
      <c r="A48" s="229">
        <v>21</v>
      </c>
      <c r="B48" s="1039"/>
      <c r="C48" s="1040"/>
      <c r="D48" s="1040"/>
      <c r="E48" s="1040"/>
      <c r="F48" s="1040"/>
      <c r="G48" s="1040"/>
      <c r="H48" s="1040"/>
      <c r="I48" s="1040"/>
      <c r="J48" s="1040"/>
      <c r="K48" s="1040"/>
      <c r="L48" s="1040"/>
      <c r="M48" s="1040"/>
      <c r="N48" s="1040"/>
      <c r="O48" s="1040"/>
      <c r="P48" s="1041"/>
      <c r="Q48" s="1047"/>
      <c r="R48" s="1048"/>
      <c r="S48" s="1048"/>
      <c r="T48" s="1048"/>
      <c r="U48" s="1048"/>
      <c r="V48" s="1048"/>
      <c r="W48" s="1048"/>
      <c r="X48" s="1048"/>
      <c r="Y48" s="1048"/>
      <c r="Z48" s="1048"/>
      <c r="AA48" s="1048"/>
      <c r="AB48" s="1048"/>
      <c r="AC48" s="1048"/>
      <c r="AD48" s="1048"/>
      <c r="AE48" s="1049"/>
      <c r="AF48" s="1044"/>
      <c r="AG48" s="1045"/>
      <c r="AH48" s="1045"/>
      <c r="AI48" s="1045"/>
      <c r="AJ48" s="1046"/>
      <c r="AK48" s="989"/>
      <c r="AL48" s="980"/>
      <c r="AM48" s="980"/>
      <c r="AN48" s="980"/>
      <c r="AO48" s="980"/>
      <c r="AP48" s="980"/>
      <c r="AQ48" s="980"/>
      <c r="AR48" s="980"/>
      <c r="AS48" s="980"/>
      <c r="AT48" s="980"/>
      <c r="AU48" s="980"/>
      <c r="AV48" s="980"/>
      <c r="AW48" s="980"/>
      <c r="AX48" s="980"/>
      <c r="AY48" s="980"/>
      <c r="AZ48" s="1050"/>
      <c r="BA48" s="1050"/>
      <c r="BB48" s="1050"/>
      <c r="BC48" s="1050"/>
      <c r="BD48" s="1050"/>
      <c r="BE48" s="981"/>
      <c r="BF48" s="981"/>
      <c r="BG48" s="981"/>
      <c r="BH48" s="981"/>
      <c r="BI48" s="982"/>
      <c r="BJ48" s="223"/>
      <c r="BK48" s="223"/>
      <c r="BL48" s="223"/>
      <c r="BM48" s="223"/>
      <c r="BN48" s="223"/>
      <c r="BO48" s="232"/>
      <c r="BP48" s="232"/>
      <c r="BQ48" s="229">
        <v>42</v>
      </c>
      <c r="BR48" s="230"/>
      <c r="BS48" s="1001"/>
      <c r="BT48" s="1002"/>
      <c r="BU48" s="1002"/>
      <c r="BV48" s="1002"/>
      <c r="BW48" s="1002"/>
      <c r="BX48" s="1002"/>
      <c r="BY48" s="1002"/>
      <c r="BZ48" s="1002"/>
      <c r="CA48" s="1002"/>
      <c r="CB48" s="1002"/>
      <c r="CC48" s="1002"/>
      <c r="CD48" s="1002"/>
      <c r="CE48" s="1002"/>
      <c r="CF48" s="1002"/>
      <c r="CG48" s="1023"/>
      <c r="CH48" s="998"/>
      <c r="CI48" s="999"/>
      <c r="CJ48" s="999"/>
      <c r="CK48" s="999"/>
      <c r="CL48" s="1000"/>
      <c r="CM48" s="998"/>
      <c r="CN48" s="999"/>
      <c r="CO48" s="999"/>
      <c r="CP48" s="999"/>
      <c r="CQ48" s="1000"/>
      <c r="CR48" s="998"/>
      <c r="CS48" s="999"/>
      <c r="CT48" s="999"/>
      <c r="CU48" s="999"/>
      <c r="CV48" s="1000"/>
      <c r="CW48" s="998"/>
      <c r="CX48" s="999"/>
      <c r="CY48" s="999"/>
      <c r="CZ48" s="999"/>
      <c r="DA48" s="1000"/>
      <c r="DB48" s="998"/>
      <c r="DC48" s="999"/>
      <c r="DD48" s="999"/>
      <c r="DE48" s="999"/>
      <c r="DF48" s="1000"/>
      <c r="DG48" s="998"/>
      <c r="DH48" s="999"/>
      <c r="DI48" s="999"/>
      <c r="DJ48" s="999"/>
      <c r="DK48" s="1000"/>
      <c r="DL48" s="998"/>
      <c r="DM48" s="999"/>
      <c r="DN48" s="999"/>
      <c r="DO48" s="999"/>
      <c r="DP48" s="1000"/>
      <c r="DQ48" s="998"/>
      <c r="DR48" s="999"/>
      <c r="DS48" s="999"/>
      <c r="DT48" s="999"/>
      <c r="DU48" s="1000"/>
      <c r="DV48" s="1001"/>
      <c r="DW48" s="1002"/>
      <c r="DX48" s="1002"/>
      <c r="DY48" s="1002"/>
      <c r="DZ48" s="1003"/>
      <c r="EA48" s="221"/>
    </row>
    <row r="49" spans="1:131" ht="26.25" customHeight="1" x14ac:dyDescent="0.2">
      <c r="A49" s="229">
        <v>22</v>
      </c>
      <c r="B49" s="1039"/>
      <c r="C49" s="1040"/>
      <c r="D49" s="1040"/>
      <c r="E49" s="1040"/>
      <c r="F49" s="1040"/>
      <c r="G49" s="1040"/>
      <c r="H49" s="1040"/>
      <c r="I49" s="1040"/>
      <c r="J49" s="1040"/>
      <c r="K49" s="1040"/>
      <c r="L49" s="1040"/>
      <c r="M49" s="1040"/>
      <c r="N49" s="1040"/>
      <c r="O49" s="1040"/>
      <c r="P49" s="1041"/>
      <c r="Q49" s="1047"/>
      <c r="R49" s="1048"/>
      <c r="S49" s="1048"/>
      <c r="T49" s="1048"/>
      <c r="U49" s="1048"/>
      <c r="V49" s="1048"/>
      <c r="W49" s="1048"/>
      <c r="X49" s="1048"/>
      <c r="Y49" s="1048"/>
      <c r="Z49" s="1048"/>
      <c r="AA49" s="1048"/>
      <c r="AB49" s="1048"/>
      <c r="AC49" s="1048"/>
      <c r="AD49" s="1048"/>
      <c r="AE49" s="1049"/>
      <c r="AF49" s="1044"/>
      <c r="AG49" s="1045"/>
      <c r="AH49" s="1045"/>
      <c r="AI49" s="1045"/>
      <c r="AJ49" s="1046"/>
      <c r="AK49" s="989"/>
      <c r="AL49" s="980"/>
      <c r="AM49" s="980"/>
      <c r="AN49" s="980"/>
      <c r="AO49" s="980"/>
      <c r="AP49" s="980"/>
      <c r="AQ49" s="980"/>
      <c r="AR49" s="980"/>
      <c r="AS49" s="980"/>
      <c r="AT49" s="980"/>
      <c r="AU49" s="980"/>
      <c r="AV49" s="980"/>
      <c r="AW49" s="980"/>
      <c r="AX49" s="980"/>
      <c r="AY49" s="980"/>
      <c r="AZ49" s="1050"/>
      <c r="BA49" s="1050"/>
      <c r="BB49" s="1050"/>
      <c r="BC49" s="1050"/>
      <c r="BD49" s="1050"/>
      <c r="BE49" s="981"/>
      <c r="BF49" s="981"/>
      <c r="BG49" s="981"/>
      <c r="BH49" s="981"/>
      <c r="BI49" s="982"/>
      <c r="BJ49" s="223"/>
      <c r="BK49" s="223"/>
      <c r="BL49" s="223"/>
      <c r="BM49" s="223"/>
      <c r="BN49" s="223"/>
      <c r="BO49" s="232"/>
      <c r="BP49" s="232"/>
      <c r="BQ49" s="229">
        <v>43</v>
      </c>
      <c r="BR49" s="230"/>
      <c r="BS49" s="1001"/>
      <c r="BT49" s="1002"/>
      <c r="BU49" s="1002"/>
      <c r="BV49" s="1002"/>
      <c r="BW49" s="1002"/>
      <c r="BX49" s="1002"/>
      <c r="BY49" s="1002"/>
      <c r="BZ49" s="1002"/>
      <c r="CA49" s="1002"/>
      <c r="CB49" s="1002"/>
      <c r="CC49" s="1002"/>
      <c r="CD49" s="1002"/>
      <c r="CE49" s="1002"/>
      <c r="CF49" s="1002"/>
      <c r="CG49" s="1023"/>
      <c r="CH49" s="998"/>
      <c r="CI49" s="999"/>
      <c r="CJ49" s="999"/>
      <c r="CK49" s="999"/>
      <c r="CL49" s="1000"/>
      <c r="CM49" s="998"/>
      <c r="CN49" s="999"/>
      <c r="CO49" s="999"/>
      <c r="CP49" s="999"/>
      <c r="CQ49" s="1000"/>
      <c r="CR49" s="998"/>
      <c r="CS49" s="999"/>
      <c r="CT49" s="999"/>
      <c r="CU49" s="999"/>
      <c r="CV49" s="1000"/>
      <c r="CW49" s="998"/>
      <c r="CX49" s="999"/>
      <c r="CY49" s="999"/>
      <c r="CZ49" s="999"/>
      <c r="DA49" s="1000"/>
      <c r="DB49" s="998"/>
      <c r="DC49" s="999"/>
      <c r="DD49" s="999"/>
      <c r="DE49" s="999"/>
      <c r="DF49" s="1000"/>
      <c r="DG49" s="998"/>
      <c r="DH49" s="999"/>
      <c r="DI49" s="999"/>
      <c r="DJ49" s="999"/>
      <c r="DK49" s="1000"/>
      <c r="DL49" s="998"/>
      <c r="DM49" s="999"/>
      <c r="DN49" s="999"/>
      <c r="DO49" s="999"/>
      <c r="DP49" s="1000"/>
      <c r="DQ49" s="998"/>
      <c r="DR49" s="999"/>
      <c r="DS49" s="999"/>
      <c r="DT49" s="999"/>
      <c r="DU49" s="1000"/>
      <c r="DV49" s="1001"/>
      <c r="DW49" s="1002"/>
      <c r="DX49" s="1002"/>
      <c r="DY49" s="1002"/>
      <c r="DZ49" s="1003"/>
      <c r="EA49" s="221"/>
    </row>
    <row r="50" spans="1:131" ht="26.25" customHeight="1" x14ac:dyDescent="0.2">
      <c r="A50" s="229">
        <v>23</v>
      </c>
      <c r="B50" s="1039"/>
      <c r="C50" s="1040"/>
      <c r="D50" s="1040"/>
      <c r="E50" s="1040"/>
      <c r="F50" s="1040"/>
      <c r="G50" s="1040"/>
      <c r="H50" s="1040"/>
      <c r="I50" s="1040"/>
      <c r="J50" s="1040"/>
      <c r="K50" s="1040"/>
      <c r="L50" s="1040"/>
      <c r="M50" s="1040"/>
      <c r="N50" s="1040"/>
      <c r="O50" s="1040"/>
      <c r="P50" s="1041"/>
      <c r="Q50" s="1042"/>
      <c r="R50" s="1034"/>
      <c r="S50" s="1034"/>
      <c r="T50" s="1034"/>
      <c r="U50" s="1034"/>
      <c r="V50" s="1034"/>
      <c r="W50" s="1034"/>
      <c r="X50" s="1034"/>
      <c r="Y50" s="1034"/>
      <c r="Z50" s="1034"/>
      <c r="AA50" s="1034"/>
      <c r="AB50" s="1034"/>
      <c r="AC50" s="1034"/>
      <c r="AD50" s="1034"/>
      <c r="AE50" s="1043"/>
      <c r="AF50" s="1044"/>
      <c r="AG50" s="1045"/>
      <c r="AH50" s="1045"/>
      <c r="AI50" s="1045"/>
      <c r="AJ50" s="1046"/>
      <c r="AK50" s="1033"/>
      <c r="AL50" s="1034"/>
      <c r="AM50" s="1034"/>
      <c r="AN50" s="1034"/>
      <c r="AO50" s="1034"/>
      <c r="AP50" s="1034"/>
      <c r="AQ50" s="1034"/>
      <c r="AR50" s="1034"/>
      <c r="AS50" s="1034"/>
      <c r="AT50" s="1034"/>
      <c r="AU50" s="1034"/>
      <c r="AV50" s="1034"/>
      <c r="AW50" s="1034"/>
      <c r="AX50" s="1034"/>
      <c r="AY50" s="1034"/>
      <c r="AZ50" s="1035"/>
      <c r="BA50" s="1035"/>
      <c r="BB50" s="1035"/>
      <c r="BC50" s="1035"/>
      <c r="BD50" s="1035"/>
      <c r="BE50" s="981"/>
      <c r="BF50" s="981"/>
      <c r="BG50" s="981"/>
      <c r="BH50" s="981"/>
      <c r="BI50" s="982"/>
      <c r="BJ50" s="223"/>
      <c r="BK50" s="223"/>
      <c r="BL50" s="223"/>
      <c r="BM50" s="223"/>
      <c r="BN50" s="223"/>
      <c r="BO50" s="232"/>
      <c r="BP50" s="232"/>
      <c r="BQ50" s="229">
        <v>44</v>
      </c>
      <c r="BR50" s="230"/>
      <c r="BS50" s="1001"/>
      <c r="BT50" s="1002"/>
      <c r="BU50" s="1002"/>
      <c r="BV50" s="1002"/>
      <c r="BW50" s="1002"/>
      <c r="BX50" s="1002"/>
      <c r="BY50" s="1002"/>
      <c r="BZ50" s="1002"/>
      <c r="CA50" s="1002"/>
      <c r="CB50" s="1002"/>
      <c r="CC50" s="1002"/>
      <c r="CD50" s="1002"/>
      <c r="CE50" s="1002"/>
      <c r="CF50" s="1002"/>
      <c r="CG50" s="1023"/>
      <c r="CH50" s="998"/>
      <c r="CI50" s="999"/>
      <c r="CJ50" s="999"/>
      <c r="CK50" s="999"/>
      <c r="CL50" s="1000"/>
      <c r="CM50" s="998"/>
      <c r="CN50" s="999"/>
      <c r="CO50" s="999"/>
      <c r="CP50" s="999"/>
      <c r="CQ50" s="1000"/>
      <c r="CR50" s="998"/>
      <c r="CS50" s="999"/>
      <c r="CT50" s="999"/>
      <c r="CU50" s="999"/>
      <c r="CV50" s="1000"/>
      <c r="CW50" s="998"/>
      <c r="CX50" s="999"/>
      <c r="CY50" s="999"/>
      <c r="CZ50" s="999"/>
      <c r="DA50" s="1000"/>
      <c r="DB50" s="998"/>
      <c r="DC50" s="999"/>
      <c r="DD50" s="999"/>
      <c r="DE50" s="999"/>
      <c r="DF50" s="1000"/>
      <c r="DG50" s="998"/>
      <c r="DH50" s="999"/>
      <c r="DI50" s="999"/>
      <c r="DJ50" s="999"/>
      <c r="DK50" s="1000"/>
      <c r="DL50" s="998"/>
      <c r="DM50" s="999"/>
      <c r="DN50" s="999"/>
      <c r="DO50" s="999"/>
      <c r="DP50" s="1000"/>
      <c r="DQ50" s="998"/>
      <c r="DR50" s="999"/>
      <c r="DS50" s="999"/>
      <c r="DT50" s="999"/>
      <c r="DU50" s="1000"/>
      <c r="DV50" s="1001"/>
      <c r="DW50" s="1002"/>
      <c r="DX50" s="1002"/>
      <c r="DY50" s="1002"/>
      <c r="DZ50" s="1003"/>
      <c r="EA50" s="221"/>
    </row>
    <row r="51" spans="1:131" ht="26.25" customHeight="1" x14ac:dyDescent="0.2">
      <c r="A51" s="229">
        <v>24</v>
      </c>
      <c r="B51" s="1039"/>
      <c r="C51" s="1040"/>
      <c r="D51" s="1040"/>
      <c r="E51" s="1040"/>
      <c r="F51" s="1040"/>
      <c r="G51" s="1040"/>
      <c r="H51" s="1040"/>
      <c r="I51" s="1040"/>
      <c r="J51" s="1040"/>
      <c r="K51" s="1040"/>
      <c r="L51" s="1040"/>
      <c r="M51" s="1040"/>
      <c r="N51" s="1040"/>
      <c r="O51" s="1040"/>
      <c r="P51" s="1041"/>
      <c r="Q51" s="1042"/>
      <c r="R51" s="1034"/>
      <c r="S51" s="1034"/>
      <c r="T51" s="1034"/>
      <c r="U51" s="1034"/>
      <c r="V51" s="1034"/>
      <c r="W51" s="1034"/>
      <c r="X51" s="1034"/>
      <c r="Y51" s="1034"/>
      <c r="Z51" s="1034"/>
      <c r="AA51" s="1034"/>
      <c r="AB51" s="1034"/>
      <c r="AC51" s="1034"/>
      <c r="AD51" s="1034"/>
      <c r="AE51" s="1043"/>
      <c r="AF51" s="1044"/>
      <c r="AG51" s="1045"/>
      <c r="AH51" s="1045"/>
      <c r="AI51" s="1045"/>
      <c r="AJ51" s="1046"/>
      <c r="AK51" s="1033"/>
      <c r="AL51" s="1034"/>
      <c r="AM51" s="1034"/>
      <c r="AN51" s="1034"/>
      <c r="AO51" s="1034"/>
      <c r="AP51" s="1034"/>
      <c r="AQ51" s="1034"/>
      <c r="AR51" s="1034"/>
      <c r="AS51" s="1034"/>
      <c r="AT51" s="1034"/>
      <c r="AU51" s="1034"/>
      <c r="AV51" s="1034"/>
      <c r="AW51" s="1034"/>
      <c r="AX51" s="1034"/>
      <c r="AY51" s="1034"/>
      <c r="AZ51" s="1035"/>
      <c r="BA51" s="1035"/>
      <c r="BB51" s="1035"/>
      <c r="BC51" s="1035"/>
      <c r="BD51" s="1035"/>
      <c r="BE51" s="981"/>
      <c r="BF51" s="981"/>
      <c r="BG51" s="981"/>
      <c r="BH51" s="981"/>
      <c r="BI51" s="982"/>
      <c r="BJ51" s="223"/>
      <c r="BK51" s="223"/>
      <c r="BL51" s="223"/>
      <c r="BM51" s="223"/>
      <c r="BN51" s="223"/>
      <c r="BO51" s="232"/>
      <c r="BP51" s="232"/>
      <c r="BQ51" s="229">
        <v>45</v>
      </c>
      <c r="BR51" s="230"/>
      <c r="BS51" s="1001"/>
      <c r="BT51" s="1002"/>
      <c r="BU51" s="1002"/>
      <c r="BV51" s="1002"/>
      <c r="BW51" s="1002"/>
      <c r="BX51" s="1002"/>
      <c r="BY51" s="1002"/>
      <c r="BZ51" s="1002"/>
      <c r="CA51" s="1002"/>
      <c r="CB51" s="1002"/>
      <c r="CC51" s="1002"/>
      <c r="CD51" s="1002"/>
      <c r="CE51" s="1002"/>
      <c r="CF51" s="1002"/>
      <c r="CG51" s="1023"/>
      <c r="CH51" s="998"/>
      <c r="CI51" s="999"/>
      <c r="CJ51" s="999"/>
      <c r="CK51" s="999"/>
      <c r="CL51" s="1000"/>
      <c r="CM51" s="998"/>
      <c r="CN51" s="999"/>
      <c r="CO51" s="999"/>
      <c r="CP51" s="999"/>
      <c r="CQ51" s="1000"/>
      <c r="CR51" s="998"/>
      <c r="CS51" s="999"/>
      <c r="CT51" s="999"/>
      <c r="CU51" s="999"/>
      <c r="CV51" s="1000"/>
      <c r="CW51" s="998"/>
      <c r="CX51" s="999"/>
      <c r="CY51" s="999"/>
      <c r="CZ51" s="999"/>
      <c r="DA51" s="1000"/>
      <c r="DB51" s="998"/>
      <c r="DC51" s="999"/>
      <c r="DD51" s="999"/>
      <c r="DE51" s="999"/>
      <c r="DF51" s="1000"/>
      <c r="DG51" s="998"/>
      <c r="DH51" s="999"/>
      <c r="DI51" s="999"/>
      <c r="DJ51" s="999"/>
      <c r="DK51" s="1000"/>
      <c r="DL51" s="998"/>
      <c r="DM51" s="999"/>
      <c r="DN51" s="999"/>
      <c r="DO51" s="999"/>
      <c r="DP51" s="1000"/>
      <c r="DQ51" s="998"/>
      <c r="DR51" s="999"/>
      <c r="DS51" s="999"/>
      <c r="DT51" s="999"/>
      <c r="DU51" s="1000"/>
      <c r="DV51" s="1001"/>
      <c r="DW51" s="1002"/>
      <c r="DX51" s="1002"/>
      <c r="DY51" s="1002"/>
      <c r="DZ51" s="1003"/>
      <c r="EA51" s="221"/>
    </row>
    <row r="52" spans="1:131" ht="26.25" customHeight="1" x14ac:dyDescent="0.2">
      <c r="A52" s="229">
        <v>25</v>
      </c>
      <c r="B52" s="1039"/>
      <c r="C52" s="1040"/>
      <c r="D52" s="1040"/>
      <c r="E52" s="1040"/>
      <c r="F52" s="1040"/>
      <c r="G52" s="1040"/>
      <c r="H52" s="1040"/>
      <c r="I52" s="1040"/>
      <c r="J52" s="1040"/>
      <c r="K52" s="1040"/>
      <c r="L52" s="1040"/>
      <c r="M52" s="1040"/>
      <c r="N52" s="1040"/>
      <c r="O52" s="1040"/>
      <c r="P52" s="1041"/>
      <c r="Q52" s="1042"/>
      <c r="R52" s="1034"/>
      <c r="S52" s="1034"/>
      <c r="T52" s="1034"/>
      <c r="U52" s="1034"/>
      <c r="V52" s="1034"/>
      <c r="W52" s="1034"/>
      <c r="X52" s="1034"/>
      <c r="Y52" s="1034"/>
      <c r="Z52" s="1034"/>
      <c r="AA52" s="1034"/>
      <c r="AB52" s="1034"/>
      <c r="AC52" s="1034"/>
      <c r="AD52" s="1034"/>
      <c r="AE52" s="1043"/>
      <c r="AF52" s="1044"/>
      <c r="AG52" s="1045"/>
      <c r="AH52" s="1045"/>
      <c r="AI52" s="1045"/>
      <c r="AJ52" s="1046"/>
      <c r="AK52" s="1033"/>
      <c r="AL52" s="1034"/>
      <c r="AM52" s="1034"/>
      <c r="AN52" s="1034"/>
      <c r="AO52" s="1034"/>
      <c r="AP52" s="1034"/>
      <c r="AQ52" s="1034"/>
      <c r="AR52" s="1034"/>
      <c r="AS52" s="1034"/>
      <c r="AT52" s="1034"/>
      <c r="AU52" s="1034"/>
      <c r="AV52" s="1034"/>
      <c r="AW52" s="1034"/>
      <c r="AX52" s="1034"/>
      <c r="AY52" s="1034"/>
      <c r="AZ52" s="1035"/>
      <c r="BA52" s="1035"/>
      <c r="BB52" s="1035"/>
      <c r="BC52" s="1035"/>
      <c r="BD52" s="1035"/>
      <c r="BE52" s="981"/>
      <c r="BF52" s="981"/>
      <c r="BG52" s="981"/>
      <c r="BH52" s="981"/>
      <c r="BI52" s="982"/>
      <c r="BJ52" s="223"/>
      <c r="BK52" s="223"/>
      <c r="BL52" s="223"/>
      <c r="BM52" s="223"/>
      <c r="BN52" s="223"/>
      <c r="BO52" s="232"/>
      <c r="BP52" s="232"/>
      <c r="BQ52" s="229">
        <v>46</v>
      </c>
      <c r="BR52" s="230"/>
      <c r="BS52" s="1001"/>
      <c r="BT52" s="1002"/>
      <c r="BU52" s="1002"/>
      <c r="BV52" s="1002"/>
      <c r="BW52" s="1002"/>
      <c r="BX52" s="1002"/>
      <c r="BY52" s="1002"/>
      <c r="BZ52" s="1002"/>
      <c r="CA52" s="1002"/>
      <c r="CB52" s="1002"/>
      <c r="CC52" s="1002"/>
      <c r="CD52" s="1002"/>
      <c r="CE52" s="1002"/>
      <c r="CF52" s="1002"/>
      <c r="CG52" s="1023"/>
      <c r="CH52" s="998"/>
      <c r="CI52" s="999"/>
      <c r="CJ52" s="999"/>
      <c r="CK52" s="999"/>
      <c r="CL52" s="1000"/>
      <c r="CM52" s="998"/>
      <c r="CN52" s="999"/>
      <c r="CO52" s="999"/>
      <c r="CP52" s="999"/>
      <c r="CQ52" s="1000"/>
      <c r="CR52" s="998"/>
      <c r="CS52" s="999"/>
      <c r="CT52" s="999"/>
      <c r="CU52" s="999"/>
      <c r="CV52" s="1000"/>
      <c r="CW52" s="998"/>
      <c r="CX52" s="999"/>
      <c r="CY52" s="999"/>
      <c r="CZ52" s="999"/>
      <c r="DA52" s="1000"/>
      <c r="DB52" s="998"/>
      <c r="DC52" s="999"/>
      <c r="DD52" s="999"/>
      <c r="DE52" s="999"/>
      <c r="DF52" s="1000"/>
      <c r="DG52" s="998"/>
      <c r="DH52" s="999"/>
      <c r="DI52" s="999"/>
      <c r="DJ52" s="999"/>
      <c r="DK52" s="1000"/>
      <c r="DL52" s="998"/>
      <c r="DM52" s="999"/>
      <c r="DN52" s="999"/>
      <c r="DO52" s="999"/>
      <c r="DP52" s="1000"/>
      <c r="DQ52" s="998"/>
      <c r="DR52" s="999"/>
      <c r="DS52" s="999"/>
      <c r="DT52" s="999"/>
      <c r="DU52" s="1000"/>
      <c r="DV52" s="1001"/>
      <c r="DW52" s="1002"/>
      <c r="DX52" s="1002"/>
      <c r="DY52" s="1002"/>
      <c r="DZ52" s="1003"/>
      <c r="EA52" s="221"/>
    </row>
    <row r="53" spans="1:131" ht="26.25" customHeight="1" x14ac:dyDescent="0.2">
      <c r="A53" s="229">
        <v>26</v>
      </c>
      <c r="B53" s="1039"/>
      <c r="C53" s="1040"/>
      <c r="D53" s="1040"/>
      <c r="E53" s="1040"/>
      <c r="F53" s="1040"/>
      <c r="G53" s="1040"/>
      <c r="H53" s="1040"/>
      <c r="I53" s="1040"/>
      <c r="J53" s="1040"/>
      <c r="K53" s="1040"/>
      <c r="L53" s="1040"/>
      <c r="M53" s="1040"/>
      <c r="N53" s="1040"/>
      <c r="O53" s="1040"/>
      <c r="P53" s="1041"/>
      <c r="Q53" s="1042"/>
      <c r="R53" s="1034"/>
      <c r="S53" s="1034"/>
      <c r="T53" s="1034"/>
      <c r="U53" s="1034"/>
      <c r="V53" s="1034"/>
      <c r="W53" s="1034"/>
      <c r="X53" s="1034"/>
      <c r="Y53" s="1034"/>
      <c r="Z53" s="1034"/>
      <c r="AA53" s="1034"/>
      <c r="AB53" s="1034"/>
      <c r="AC53" s="1034"/>
      <c r="AD53" s="1034"/>
      <c r="AE53" s="1043"/>
      <c r="AF53" s="1044"/>
      <c r="AG53" s="1045"/>
      <c r="AH53" s="1045"/>
      <c r="AI53" s="1045"/>
      <c r="AJ53" s="1046"/>
      <c r="AK53" s="1033"/>
      <c r="AL53" s="1034"/>
      <c r="AM53" s="1034"/>
      <c r="AN53" s="1034"/>
      <c r="AO53" s="1034"/>
      <c r="AP53" s="1034"/>
      <c r="AQ53" s="1034"/>
      <c r="AR53" s="1034"/>
      <c r="AS53" s="1034"/>
      <c r="AT53" s="1034"/>
      <c r="AU53" s="1034"/>
      <c r="AV53" s="1034"/>
      <c r="AW53" s="1034"/>
      <c r="AX53" s="1034"/>
      <c r="AY53" s="1034"/>
      <c r="AZ53" s="1035"/>
      <c r="BA53" s="1035"/>
      <c r="BB53" s="1035"/>
      <c r="BC53" s="1035"/>
      <c r="BD53" s="1035"/>
      <c r="BE53" s="981"/>
      <c r="BF53" s="981"/>
      <c r="BG53" s="981"/>
      <c r="BH53" s="981"/>
      <c r="BI53" s="982"/>
      <c r="BJ53" s="223"/>
      <c r="BK53" s="223"/>
      <c r="BL53" s="223"/>
      <c r="BM53" s="223"/>
      <c r="BN53" s="223"/>
      <c r="BO53" s="232"/>
      <c r="BP53" s="232"/>
      <c r="BQ53" s="229">
        <v>47</v>
      </c>
      <c r="BR53" s="230"/>
      <c r="BS53" s="1001"/>
      <c r="BT53" s="1002"/>
      <c r="BU53" s="1002"/>
      <c r="BV53" s="1002"/>
      <c r="BW53" s="1002"/>
      <c r="BX53" s="1002"/>
      <c r="BY53" s="1002"/>
      <c r="BZ53" s="1002"/>
      <c r="CA53" s="1002"/>
      <c r="CB53" s="1002"/>
      <c r="CC53" s="1002"/>
      <c r="CD53" s="1002"/>
      <c r="CE53" s="1002"/>
      <c r="CF53" s="1002"/>
      <c r="CG53" s="1023"/>
      <c r="CH53" s="998"/>
      <c r="CI53" s="999"/>
      <c r="CJ53" s="999"/>
      <c r="CK53" s="999"/>
      <c r="CL53" s="1000"/>
      <c r="CM53" s="998"/>
      <c r="CN53" s="999"/>
      <c r="CO53" s="999"/>
      <c r="CP53" s="999"/>
      <c r="CQ53" s="1000"/>
      <c r="CR53" s="998"/>
      <c r="CS53" s="999"/>
      <c r="CT53" s="999"/>
      <c r="CU53" s="999"/>
      <c r="CV53" s="1000"/>
      <c r="CW53" s="998"/>
      <c r="CX53" s="999"/>
      <c r="CY53" s="999"/>
      <c r="CZ53" s="999"/>
      <c r="DA53" s="1000"/>
      <c r="DB53" s="998"/>
      <c r="DC53" s="999"/>
      <c r="DD53" s="999"/>
      <c r="DE53" s="999"/>
      <c r="DF53" s="1000"/>
      <c r="DG53" s="998"/>
      <c r="DH53" s="999"/>
      <c r="DI53" s="999"/>
      <c r="DJ53" s="999"/>
      <c r="DK53" s="1000"/>
      <c r="DL53" s="998"/>
      <c r="DM53" s="999"/>
      <c r="DN53" s="999"/>
      <c r="DO53" s="999"/>
      <c r="DP53" s="1000"/>
      <c r="DQ53" s="998"/>
      <c r="DR53" s="999"/>
      <c r="DS53" s="999"/>
      <c r="DT53" s="999"/>
      <c r="DU53" s="1000"/>
      <c r="DV53" s="1001"/>
      <c r="DW53" s="1002"/>
      <c r="DX53" s="1002"/>
      <c r="DY53" s="1002"/>
      <c r="DZ53" s="1003"/>
      <c r="EA53" s="221"/>
    </row>
    <row r="54" spans="1:131" ht="26.25" customHeight="1" x14ac:dyDescent="0.2">
      <c r="A54" s="229">
        <v>27</v>
      </c>
      <c r="B54" s="1039"/>
      <c r="C54" s="1040"/>
      <c r="D54" s="1040"/>
      <c r="E54" s="1040"/>
      <c r="F54" s="1040"/>
      <c r="G54" s="1040"/>
      <c r="H54" s="1040"/>
      <c r="I54" s="1040"/>
      <c r="J54" s="1040"/>
      <c r="K54" s="1040"/>
      <c r="L54" s="1040"/>
      <c r="M54" s="1040"/>
      <c r="N54" s="1040"/>
      <c r="O54" s="1040"/>
      <c r="P54" s="1041"/>
      <c r="Q54" s="1042"/>
      <c r="R54" s="1034"/>
      <c r="S54" s="1034"/>
      <c r="T54" s="1034"/>
      <c r="U54" s="1034"/>
      <c r="V54" s="1034"/>
      <c r="W54" s="1034"/>
      <c r="X54" s="1034"/>
      <c r="Y54" s="1034"/>
      <c r="Z54" s="1034"/>
      <c r="AA54" s="1034"/>
      <c r="AB54" s="1034"/>
      <c r="AC54" s="1034"/>
      <c r="AD54" s="1034"/>
      <c r="AE54" s="1043"/>
      <c r="AF54" s="1044"/>
      <c r="AG54" s="1045"/>
      <c r="AH54" s="1045"/>
      <c r="AI54" s="1045"/>
      <c r="AJ54" s="1046"/>
      <c r="AK54" s="1033"/>
      <c r="AL54" s="1034"/>
      <c r="AM54" s="1034"/>
      <c r="AN54" s="1034"/>
      <c r="AO54" s="1034"/>
      <c r="AP54" s="1034"/>
      <c r="AQ54" s="1034"/>
      <c r="AR54" s="1034"/>
      <c r="AS54" s="1034"/>
      <c r="AT54" s="1034"/>
      <c r="AU54" s="1034"/>
      <c r="AV54" s="1034"/>
      <c r="AW54" s="1034"/>
      <c r="AX54" s="1034"/>
      <c r="AY54" s="1034"/>
      <c r="AZ54" s="1035"/>
      <c r="BA54" s="1035"/>
      <c r="BB54" s="1035"/>
      <c r="BC54" s="1035"/>
      <c r="BD54" s="1035"/>
      <c r="BE54" s="981"/>
      <c r="BF54" s="981"/>
      <c r="BG54" s="981"/>
      <c r="BH54" s="981"/>
      <c r="BI54" s="982"/>
      <c r="BJ54" s="223"/>
      <c r="BK54" s="223"/>
      <c r="BL54" s="223"/>
      <c r="BM54" s="223"/>
      <c r="BN54" s="223"/>
      <c r="BO54" s="232"/>
      <c r="BP54" s="232"/>
      <c r="BQ54" s="229">
        <v>48</v>
      </c>
      <c r="BR54" s="230"/>
      <c r="BS54" s="1001"/>
      <c r="BT54" s="1002"/>
      <c r="BU54" s="1002"/>
      <c r="BV54" s="1002"/>
      <c r="BW54" s="1002"/>
      <c r="BX54" s="1002"/>
      <c r="BY54" s="1002"/>
      <c r="BZ54" s="1002"/>
      <c r="CA54" s="1002"/>
      <c r="CB54" s="1002"/>
      <c r="CC54" s="1002"/>
      <c r="CD54" s="1002"/>
      <c r="CE54" s="1002"/>
      <c r="CF54" s="1002"/>
      <c r="CG54" s="1023"/>
      <c r="CH54" s="998"/>
      <c r="CI54" s="999"/>
      <c r="CJ54" s="999"/>
      <c r="CK54" s="999"/>
      <c r="CL54" s="1000"/>
      <c r="CM54" s="998"/>
      <c r="CN54" s="999"/>
      <c r="CO54" s="999"/>
      <c r="CP54" s="999"/>
      <c r="CQ54" s="1000"/>
      <c r="CR54" s="998"/>
      <c r="CS54" s="999"/>
      <c r="CT54" s="999"/>
      <c r="CU54" s="999"/>
      <c r="CV54" s="1000"/>
      <c r="CW54" s="998"/>
      <c r="CX54" s="999"/>
      <c r="CY54" s="999"/>
      <c r="CZ54" s="999"/>
      <c r="DA54" s="1000"/>
      <c r="DB54" s="998"/>
      <c r="DC54" s="999"/>
      <c r="DD54" s="999"/>
      <c r="DE54" s="999"/>
      <c r="DF54" s="1000"/>
      <c r="DG54" s="998"/>
      <c r="DH54" s="999"/>
      <c r="DI54" s="999"/>
      <c r="DJ54" s="999"/>
      <c r="DK54" s="1000"/>
      <c r="DL54" s="998"/>
      <c r="DM54" s="999"/>
      <c r="DN54" s="999"/>
      <c r="DO54" s="999"/>
      <c r="DP54" s="1000"/>
      <c r="DQ54" s="998"/>
      <c r="DR54" s="999"/>
      <c r="DS54" s="999"/>
      <c r="DT54" s="999"/>
      <c r="DU54" s="1000"/>
      <c r="DV54" s="1001"/>
      <c r="DW54" s="1002"/>
      <c r="DX54" s="1002"/>
      <c r="DY54" s="1002"/>
      <c r="DZ54" s="1003"/>
      <c r="EA54" s="221"/>
    </row>
    <row r="55" spans="1:131" ht="26.25" customHeight="1" x14ac:dyDescent="0.2">
      <c r="A55" s="229">
        <v>28</v>
      </c>
      <c r="B55" s="1039"/>
      <c r="C55" s="1040"/>
      <c r="D55" s="1040"/>
      <c r="E55" s="1040"/>
      <c r="F55" s="1040"/>
      <c r="G55" s="1040"/>
      <c r="H55" s="1040"/>
      <c r="I55" s="1040"/>
      <c r="J55" s="1040"/>
      <c r="K55" s="1040"/>
      <c r="L55" s="1040"/>
      <c r="M55" s="1040"/>
      <c r="N55" s="1040"/>
      <c r="O55" s="1040"/>
      <c r="P55" s="1041"/>
      <c r="Q55" s="1042"/>
      <c r="R55" s="1034"/>
      <c r="S55" s="1034"/>
      <c r="T55" s="1034"/>
      <c r="U55" s="1034"/>
      <c r="V55" s="1034"/>
      <c r="W55" s="1034"/>
      <c r="X55" s="1034"/>
      <c r="Y55" s="1034"/>
      <c r="Z55" s="1034"/>
      <c r="AA55" s="1034"/>
      <c r="AB55" s="1034"/>
      <c r="AC55" s="1034"/>
      <c r="AD55" s="1034"/>
      <c r="AE55" s="1043"/>
      <c r="AF55" s="1044"/>
      <c r="AG55" s="1045"/>
      <c r="AH55" s="1045"/>
      <c r="AI55" s="1045"/>
      <c r="AJ55" s="1046"/>
      <c r="AK55" s="1033"/>
      <c r="AL55" s="1034"/>
      <c r="AM55" s="1034"/>
      <c r="AN55" s="1034"/>
      <c r="AO55" s="1034"/>
      <c r="AP55" s="1034"/>
      <c r="AQ55" s="1034"/>
      <c r="AR55" s="1034"/>
      <c r="AS55" s="1034"/>
      <c r="AT55" s="1034"/>
      <c r="AU55" s="1034"/>
      <c r="AV55" s="1034"/>
      <c r="AW55" s="1034"/>
      <c r="AX55" s="1034"/>
      <c r="AY55" s="1034"/>
      <c r="AZ55" s="1035"/>
      <c r="BA55" s="1035"/>
      <c r="BB55" s="1035"/>
      <c r="BC55" s="1035"/>
      <c r="BD55" s="1035"/>
      <c r="BE55" s="981"/>
      <c r="BF55" s="981"/>
      <c r="BG55" s="981"/>
      <c r="BH55" s="981"/>
      <c r="BI55" s="982"/>
      <c r="BJ55" s="223"/>
      <c r="BK55" s="223"/>
      <c r="BL55" s="223"/>
      <c r="BM55" s="223"/>
      <c r="BN55" s="223"/>
      <c r="BO55" s="232"/>
      <c r="BP55" s="232"/>
      <c r="BQ55" s="229">
        <v>49</v>
      </c>
      <c r="BR55" s="230"/>
      <c r="BS55" s="1001"/>
      <c r="BT55" s="1002"/>
      <c r="BU55" s="1002"/>
      <c r="BV55" s="1002"/>
      <c r="BW55" s="1002"/>
      <c r="BX55" s="1002"/>
      <c r="BY55" s="1002"/>
      <c r="BZ55" s="1002"/>
      <c r="CA55" s="1002"/>
      <c r="CB55" s="1002"/>
      <c r="CC55" s="1002"/>
      <c r="CD55" s="1002"/>
      <c r="CE55" s="1002"/>
      <c r="CF55" s="1002"/>
      <c r="CG55" s="1023"/>
      <c r="CH55" s="998"/>
      <c r="CI55" s="999"/>
      <c r="CJ55" s="999"/>
      <c r="CK55" s="999"/>
      <c r="CL55" s="1000"/>
      <c r="CM55" s="998"/>
      <c r="CN55" s="999"/>
      <c r="CO55" s="999"/>
      <c r="CP55" s="999"/>
      <c r="CQ55" s="1000"/>
      <c r="CR55" s="998"/>
      <c r="CS55" s="999"/>
      <c r="CT55" s="999"/>
      <c r="CU55" s="999"/>
      <c r="CV55" s="1000"/>
      <c r="CW55" s="998"/>
      <c r="CX55" s="999"/>
      <c r="CY55" s="999"/>
      <c r="CZ55" s="999"/>
      <c r="DA55" s="1000"/>
      <c r="DB55" s="998"/>
      <c r="DC55" s="999"/>
      <c r="DD55" s="999"/>
      <c r="DE55" s="999"/>
      <c r="DF55" s="1000"/>
      <c r="DG55" s="998"/>
      <c r="DH55" s="999"/>
      <c r="DI55" s="999"/>
      <c r="DJ55" s="999"/>
      <c r="DK55" s="1000"/>
      <c r="DL55" s="998"/>
      <c r="DM55" s="999"/>
      <c r="DN55" s="999"/>
      <c r="DO55" s="999"/>
      <c r="DP55" s="1000"/>
      <c r="DQ55" s="998"/>
      <c r="DR55" s="999"/>
      <c r="DS55" s="999"/>
      <c r="DT55" s="999"/>
      <c r="DU55" s="1000"/>
      <c r="DV55" s="1001"/>
      <c r="DW55" s="1002"/>
      <c r="DX55" s="1002"/>
      <c r="DY55" s="1002"/>
      <c r="DZ55" s="1003"/>
      <c r="EA55" s="221"/>
    </row>
    <row r="56" spans="1:131" ht="26.25" customHeight="1" x14ac:dyDescent="0.2">
      <c r="A56" s="229">
        <v>29</v>
      </c>
      <c r="B56" s="1039"/>
      <c r="C56" s="1040"/>
      <c r="D56" s="1040"/>
      <c r="E56" s="1040"/>
      <c r="F56" s="1040"/>
      <c r="G56" s="1040"/>
      <c r="H56" s="1040"/>
      <c r="I56" s="1040"/>
      <c r="J56" s="1040"/>
      <c r="K56" s="1040"/>
      <c r="L56" s="1040"/>
      <c r="M56" s="1040"/>
      <c r="N56" s="1040"/>
      <c r="O56" s="1040"/>
      <c r="P56" s="1041"/>
      <c r="Q56" s="1042"/>
      <c r="R56" s="1034"/>
      <c r="S56" s="1034"/>
      <c r="T56" s="1034"/>
      <c r="U56" s="1034"/>
      <c r="V56" s="1034"/>
      <c r="W56" s="1034"/>
      <c r="X56" s="1034"/>
      <c r="Y56" s="1034"/>
      <c r="Z56" s="1034"/>
      <c r="AA56" s="1034"/>
      <c r="AB56" s="1034"/>
      <c r="AC56" s="1034"/>
      <c r="AD56" s="1034"/>
      <c r="AE56" s="1043"/>
      <c r="AF56" s="1044"/>
      <c r="AG56" s="1045"/>
      <c r="AH56" s="1045"/>
      <c r="AI56" s="1045"/>
      <c r="AJ56" s="1046"/>
      <c r="AK56" s="1033"/>
      <c r="AL56" s="1034"/>
      <c r="AM56" s="1034"/>
      <c r="AN56" s="1034"/>
      <c r="AO56" s="1034"/>
      <c r="AP56" s="1034"/>
      <c r="AQ56" s="1034"/>
      <c r="AR56" s="1034"/>
      <c r="AS56" s="1034"/>
      <c r="AT56" s="1034"/>
      <c r="AU56" s="1034"/>
      <c r="AV56" s="1034"/>
      <c r="AW56" s="1034"/>
      <c r="AX56" s="1034"/>
      <c r="AY56" s="1034"/>
      <c r="AZ56" s="1035"/>
      <c r="BA56" s="1035"/>
      <c r="BB56" s="1035"/>
      <c r="BC56" s="1035"/>
      <c r="BD56" s="1035"/>
      <c r="BE56" s="981"/>
      <c r="BF56" s="981"/>
      <c r="BG56" s="981"/>
      <c r="BH56" s="981"/>
      <c r="BI56" s="982"/>
      <c r="BJ56" s="223"/>
      <c r="BK56" s="223"/>
      <c r="BL56" s="223"/>
      <c r="BM56" s="223"/>
      <c r="BN56" s="223"/>
      <c r="BO56" s="232"/>
      <c r="BP56" s="232"/>
      <c r="BQ56" s="229">
        <v>50</v>
      </c>
      <c r="BR56" s="230"/>
      <c r="BS56" s="1001"/>
      <c r="BT56" s="1002"/>
      <c r="BU56" s="1002"/>
      <c r="BV56" s="1002"/>
      <c r="BW56" s="1002"/>
      <c r="BX56" s="1002"/>
      <c r="BY56" s="1002"/>
      <c r="BZ56" s="1002"/>
      <c r="CA56" s="1002"/>
      <c r="CB56" s="1002"/>
      <c r="CC56" s="1002"/>
      <c r="CD56" s="1002"/>
      <c r="CE56" s="1002"/>
      <c r="CF56" s="1002"/>
      <c r="CG56" s="1023"/>
      <c r="CH56" s="998"/>
      <c r="CI56" s="999"/>
      <c r="CJ56" s="999"/>
      <c r="CK56" s="999"/>
      <c r="CL56" s="1000"/>
      <c r="CM56" s="998"/>
      <c r="CN56" s="999"/>
      <c r="CO56" s="999"/>
      <c r="CP56" s="999"/>
      <c r="CQ56" s="1000"/>
      <c r="CR56" s="998"/>
      <c r="CS56" s="999"/>
      <c r="CT56" s="999"/>
      <c r="CU56" s="999"/>
      <c r="CV56" s="1000"/>
      <c r="CW56" s="998"/>
      <c r="CX56" s="999"/>
      <c r="CY56" s="999"/>
      <c r="CZ56" s="999"/>
      <c r="DA56" s="1000"/>
      <c r="DB56" s="998"/>
      <c r="DC56" s="999"/>
      <c r="DD56" s="999"/>
      <c r="DE56" s="999"/>
      <c r="DF56" s="1000"/>
      <c r="DG56" s="998"/>
      <c r="DH56" s="999"/>
      <c r="DI56" s="999"/>
      <c r="DJ56" s="999"/>
      <c r="DK56" s="1000"/>
      <c r="DL56" s="998"/>
      <c r="DM56" s="999"/>
      <c r="DN56" s="999"/>
      <c r="DO56" s="999"/>
      <c r="DP56" s="1000"/>
      <c r="DQ56" s="998"/>
      <c r="DR56" s="999"/>
      <c r="DS56" s="999"/>
      <c r="DT56" s="999"/>
      <c r="DU56" s="1000"/>
      <c r="DV56" s="1001"/>
      <c r="DW56" s="1002"/>
      <c r="DX56" s="1002"/>
      <c r="DY56" s="1002"/>
      <c r="DZ56" s="1003"/>
      <c r="EA56" s="221"/>
    </row>
    <row r="57" spans="1:131" ht="26.25" customHeight="1" x14ac:dyDescent="0.2">
      <c r="A57" s="229">
        <v>30</v>
      </c>
      <c r="B57" s="1039"/>
      <c r="C57" s="1040"/>
      <c r="D57" s="1040"/>
      <c r="E57" s="1040"/>
      <c r="F57" s="1040"/>
      <c r="G57" s="1040"/>
      <c r="H57" s="1040"/>
      <c r="I57" s="1040"/>
      <c r="J57" s="1040"/>
      <c r="K57" s="1040"/>
      <c r="L57" s="1040"/>
      <c r="M57" s="1040"/>
      <c r="N57" s="1040"/>
      <c r="O57" s="1040"/>
      <c r="P57" s="1041"/>
      <c r="Q57" s="1042"/>
      <c r="R57" s="1034"/>
      <c r="S57" s="1034"/>
      <c r="T57" s="1034"/>
      <c r="U57" s="1034"/>
      <c r="V57" s="1034"/>
      <c r="W57" s="1034"/>
      <c r="X57" s="1034"/>
      <c r="Y57" s="1034"/>
      <c r="Z57" s="1034"/>
      <c r="AA57" s="1034"/>
      <c r="AB57" s="1034"/>
      <c r="AC57" s="1034"/>
      <c r="AD57" s="1034"/>
      <c r="AE57" s="1043"/>
      <c r="AF57" s="1044"/>
      <c r="AG57" s="1045"/>
      <c r="AH57" s="1045"/>
      <c r="AI57" s="1045"/>
      <c r="AJ57" s="1046"/>
      <c r="AK57" s="1033"/>
      <c r="AL57" s="1034"/>
      <c r="AM57" s="1034"/>
      <c r="AN57" s="1034"/>
      <c r="AO57" s="1034"/>
      <c r="AP57" s="1034"/>
      <c r="AQ57" s="1034"/>
      <c r="AR57" s="1034"/>
      <c r="AS57" s="1034"/>
      <c r="AT57" s="1034"/>
      <c r="AU57" s="1034"/>
      <c r="AV57" s="1034"/>
      <c r="AW57" s="1034"/>
      <c r="AX57" s="1034"/>
      <c r="AY57" s="1034"/>
      <c r="AZ57" s="1035"/>
      <c r="BA57" s="1035"/>
      <c r="BB57" s="1035"/>
      <c r="BC57" s="1035"/>
      <c r="BD57" s="1035"/>
      <c r="BE57" s="981"/>
      <c r="BF57" s="981"/>
      <c r="BG57" s="981"/>
      <c r="BH57" s="981"/>
      <c r="BI57" s="982"/>
      <c r="BJ57" s="223"/>
      <c r="BK57" s="223"/>
      <c r="BL57" s="223"/>
      <c r="BM57" s="223"/>
      <c r="BN57" s="223"/>
      <c r="BO57" s="232"/>
      <c r="BP57" s="232"/>
      <c r="BQ57" s="229">
        <v>51</v>
      </c>
      <c r="BR57" s="230"/>
      <c r="BS57" s="1001"/>
      <c r="BT57" s="1002"/>
      <c r="BU57" s="1002"/>
      <c r="BV57" s="1002"/>
      <c r="BW57" s="1002"/>
      <c r="BX57" s="1002"/>
      <c r="BY57" s="1002"/>
      <c r="BZ57" s="1002"/>
      <c r="CA57" s="1002"/>
      <c r="CB57" s="1002"/>
      <c r="CC57" s="1002"/>
      <c r="CD57" s="1002"/>
      <c r="CE57" s="1002"/>
      <c r="CF57" s="1002"/>
      <c r="CG57" s="1023"/>
      <c r="CH57" s="998"/>
      <c r="CI57" s="999"/>
      <c r="CJ57" s="999"/>
      <c r="CK57" s="999"/>
      <c r="CL57" s="1000"/>
      <c r="CM57" s="998"/>
      <c r="CN57" s="999"/>
      <c r="CO57" s="999"/>
      <c r="CP57" s="999"/>
      <c r="CQ57" s="1000"/>
      <c r="CR57" s="998"/>
      <c r="CS57" s="999"/>
      <c r="CT57" s="999"/>
      <c r="CU57" s="999"/>
      <c r="CV57" s="1000"/>
      <c r="CW57" s="998"/>
      <c r="CX57" s="999"/>
      <c r="CY57" s="999"/>
      <c r="CZ57" s="999"/>
      <c r="DA57" s="1000"/>
      <c r="DB57" s="998"/>
      <c r="DC57" s="999"/>
      <c r="DD57" s="999"/>
      <c r="DE57" s="999"/>
      <c r="DF57" s="1000"/>
      <c r="DG57" s="998"/>
      <c r="DH57" s="999"/>
      <c r="DI57" s="999"/>
      <c r="DJ57" s="999"/>
      <c r="DK57" s="1000"/>
      <c r="DL57" s="998"/>
      <c r="DM57" s="999"/>
      <c r="DN57" s="999"/>
      <c r="DO57" s="999"/>
      <c r="DP57" s="1000"/>
      <c r="DQ57" s="998"/>
      <c r="DR57" s="999"/>
      <c r="DS57" s="999"/>
      <c r="DT57" s="999"/>
      <c r="DU57" s="1000"/>
      <c r="DV57" s="1001"/>
      <c r="DW57" s="1002"/>
      <c r="DX57" s="1002"/>
      <c r="DY57" s="1002"/>
      <c r="DZ57" s="1003"/>
      <c r="EA57" s="221"/>
    </row>
    <row r="58" spans="1:131" ht="26.25" customHeight="1" x14ac:dyDescent="0.2">
      <c r="A58" s="229">
        <v>31</v>
      </c>
      <c r="B58" s="1039"/>
      <c r="C58" s="1040"/>
      <c r="D58" s="1040"/>
      <c r="E58" s="1040"/>
      <c r="F58" s="1040"/>
      <c r="G58" s="1040"/>
      <c r="H58" s="1040"/>
      <c r="I58" s="1040"/>
      <c r="J58" s="1040"/>
      <c r="K58" s="1040"/>
      <c r="L58" s="1040"/>
      <c r="M58" s="1040"/>
      <c r="N58" s="1040"/>
      <c r="O58" s="1040"/>
      <c r="P58" s="1041"/>
      <c r="Q58" s="1042"/>
      <c r="R58" s="1034"/>
      <c r="S58" s="1034"/>
      <c r="T58" s="1034"/>
      <c r="U58" s="1034"/>
      <c r="V58" s="1034"/>
      <c r="W58" s="1034"/>
      <c r="X58" s="1034"/>
      <c r="Y58" s="1034"/>
      <c r="Z58" s="1034"/>
      <c r="AA58" s="1034"/>
      <c r="AB58" s="1034"/>
      <c r="AC58" s="1034"/>
      <c r="AD58" s="1034"/>
      <c r="AE58" s="1043"/>
      <c r="AF58" s="1044"/>
      <c r="AG58" s="1045"/>
      <c r="AH58" s="1045"/>
      <c r="AI58" s="1045"/>
      <c r="AJ58" s="1046"/>
      <c r="AK58" s="1033"/>
      <c r="AL58" s="1034"/>
      <c r="AM58" s="1034"/>
      <c r="AN58" s="1034"/>
      <c r="AO58" s="1034"/>
      <c r="AP58" s="1034"/>
      <c r="AQ58" s="1034"/>
      <c r="AR58" s="1034"/>
      <c r="AS58" s="1034"/>
      <c r="AT58" s="1034"/>
      <c r="AU58" s="1034"/>
      <c r="AV58" s="1034"/>
      <c r="AW58" s="1034"/>
      <c r="AX58" s="1034"/>
      <c r="AY58" s="1034"/>
      <c r="AZ58" s="1035"/>
      <c r="BA58" s="1035"/>
      <c r="BB58" s="1035"/>
      <c r="BC58" s="1035"/>
      <c r="BD58" s="1035"/>
      <c r="BE58" s="981"/>
      <c r="BF58" s="981"/>
      <c r="BG58" s="981"/>
      <c r="BH58" s="981"/>
      <c r="BI58" s="982"/>
      <c r="BJ58" s="223"/>
      <c r="BK58" s="223"/>
      <c r="BL58" s="223"/>
      <c r="BM58" s="223"/>
      <c r="BN58" s="223"/>
      <c r="BO58" s="232"/>
      <c r="BP58" s="232"/>
      <c r="BQ58" s="229">
        <v>52</v>
      </c>
      <c r="BR58" s="230"/>
      <c r="BS58" s="1001"/>
      <c r="BT58" s="1002"/>
      <c r="BU58" s="1002"/>
      <c r="BV58" s="1002"/>
      <c r="BW58" s="1002"/>
      <c r="BX58" s="1002"/>
      <c r="BY58" s="1002"/>
      <c r="BZ58" s="1002"/>
      <c r="CA58" s="1002"/>
      <c r="CB58" s="1002"/>
      <c r="CC58" s="1002"/>
      <c r="CD58" s="1002"/>
      <c r="CE58" s="1002"/>
      <c r="CF58" s="1002"/>
      <c r="CG58" s="1023"/>
      <c r="CH58" s="998"/>
      <c r="CI58" s="999"/>
      <c r="CJ58" s="999"/>
      <c r="CK58" s="999"/>
      <c r="CL58" s="1000"/>
      <c r="CM58" s="998"/>
      <c r="CN58" s="999"/>
      <c r="CO58" s="999"/>
      <c r="CP58" s="999"/>
      <c r="CQ58" s="1000"/>
      <c r="CR58" s="998"/>
      <c r="CS58" s="999"/>
      <c r="CT58" s="999"/>
      <c r="CU58" s="999"/>
      <c r="CV58" s="1000"/>
      <c r="CW58" s="998"/>
      <c r="CX58" s="999"/>
      <c r="CY58" s="999"/>
      <c r="CZ58" s="999"/>
      <c r="DA58" s="1000"/>
      <c r="DB58" s="998"/>
      <c r="DC58" s="999"/>
      <c r="DD58" s="999"/>
      <c r="DE58" s="999"/>
      <c r="DF58" s="1000"/>
      <c r="DG58" s="998"/>
      <c r="DH58" s="999"/>
      <c r="DI58" s="999"/>
      <c r="DJ58" s="999"/>
      <c r="DK58" s="1000"/>
      <c r="DL58" s="998"/>
      <c r="DM58" s="999"/>
      <c r="DN58" s="999"/>
      <c r="DO58" s="999"/>
      <c r="DP58" s="1000"/>
      <c r="DQ58" s="998"/>
      <c r="DR58" s="999"/>
      <c r="DS58" s="999"/>
      <c r="DT58" s="999"/>
      <c r="DU58" s="1000"/>
      <c r="DV58" s="1001"/>
      <c r="DW58" s="1002"/>
      <c r="DX58" s="1002"/>
      <c r="DY58" s="1002"/>
      <c r="DZ58" s="1003"/>
      <c r="EA58" s="221"/>
    </row>
    <row r="59" spans="1:131" ht="26.25" customHeight="1" x14ac:dyDescent="0.2">
      <c r="A59" s="229">
        <v>32</v>
      </c>
      <c r="B59" s="1039"/>
      <c r="C59" s="1040"/>
      <c r="D59" s="1040"/>
      <c r="E59" s="1040"/>
      <c r="F59" s="1040"/>
      <c r="G59" s="1040"/>
      <c r="H59" s="1040"/>
      <c r="I59" s="1040"/>
      <c r="J59" s="1040"/>
      <c r="K59" s="1040"/>
      <c r="L59" s="1040"/>
      <c r="M59" s="1040"/>
      <c r="N59" s="1040"/>
      <c r="O59" s="1040"/>
      <c r="P59" s="1041"/>
      <c r="Q59" s="1042"/>
      <c r="R59" s="1034"/>
      <c r="S59" s="1034"/>
      <c r="T59" s="1034"/>
      <c r="U59" s="1034"/>
      <c r="V59" s="1034"/>
      <c r="W59" s="1034"/>
      <c r="X59" s="1034"/>
      <c r="Y59" s="1034"/>
      <c r="Z59" s="1034"/>
      <c r="AA59" s="1034"/>
      <c r="AB59" s="1034"/>
      <c r="AC59" s="1034"/>
      <c r="AD59" s="1034"/>
      <c r="AE59" s="1043"/>
      <c r="AF59" s="1044"/>
      <c r="AG59" s="1045"/>
      <c r="AH59" s="1045"/>
      <c r="AI59" s="1045"/>
      <c r="AJ59" s="1046"/>
      <c r="AK59" s="1033"/>
      <c r="AL59" s="1034"/>
      <c r="AM59" s="1034"/>
      <c r="AN59" s="1034"/>
      <c r="AO59" s="1034"/>
      <c r="AP59" s="1034"/>
      <c r="AQ59" s="1034"/>
      <c r="AR59" s="1034"/>
      <c r="AS59" s="1034"/>
      <c r="AT59" s="1034"/>
      <c r="AU59" s="1034"/>
      <c r="AV59" s="1034"/>
      <c r="AW59" s="1034"/>
      <c r="AX59" s="1034"/>
      <c r="AY59" s="1034"/>
      <c r="AZ59" s="1035"/>
      <c r="BA59" s="1035"/>
      <c r="BB59" s="1035"/>
      <c r="BC59" s="1035"/>
      <c r="BD59" s="1035"/>
      <c r="BE59" s="981"/>
      <c r="BF59" s="981"/>
      <c r="BG59" s="981"/>
      <c r="BH59" s="981"/>
      <c r="BI59" s="982"/>
      <c r="BJ59" s="223"/>
      <c r="BK59" s="223"/>
      <c r="BL59" s="223"/>
      <c r="BM59" s="223"/>
      <c r="BN59" s="223"/>
      <c r="BO59" s="232"/>
      <c r="BP59" s="232"/>
      <c r="BQ59" s="229">
        <v>53</v>
      </c>
      <c r="BR59" s="230"/>
      <c r="BS59" s="1001"/>
      <c r="BT59" s="1002"/>
      <c r="BU59" s="1002"/>
      <c r="BV59" s="1002"/>
      <c r="BW59" s="1002"/>
      <c r="BX59" s="1002"/>
      <c r="BY59" s="1002"/>
      <c r="BZ59" s="1002"/>
      <c r="CA59" s="1002"/>
      <c r="CB59" s="1002"/>
      <c r="CC59" s="1002"/>
      <c r="CD59" s="1002"/>
      <c r="CE59" s="1002"/>
      <c r="CF59" s="1002"/>
      <c r="CG59" s="1023"/>
      <c r="CH59" s="998"/>
      <c r="CI59" s="999"/>
      <c r="CJ59" s="999"/>
      <c r="CK59" s="999"/>
      <c r="CL59" s="1000"/>
      <c r="CM59" s="998"/>
      <c r="CN59" s="999"/>
      <c r="CO59" s="999"/>
      <c r="CP59" s="999"/>
      <c r="CQ59" s="1000"/>
      <c r="CR59" s="998"/>
      <c r="CS59" s="999"/>
      <c r="CT59" s="999"/>
      <c r="CU59" s="999"/>
      <c r="CV59" s="1000"/>
      <c r="CW59" s="998"/>
      <c r="CX59" s="999"/>
      <c r="CY59" s="999"/>
      <c r="CZ59" s="999"/>
      <c r="DA59" s="1000"/>
      <c r="DB59" s="998"/>
      <c r="DC59" s="999"/>
      <c r="DD59" s="999"/>
      <c r="DE59" s="999"/>
      <c r="DF59" s="1000"/>
      <c r="DG59" s="998"/>
      <c r="DH59" s="999"/>
      <c r="DI59" s="999"/>
      <c r="DJ59" s="999"/>
      <c r="DK59" s="1000"/>
      <c r="DL59" s="998"/>
      <c r="DM59" s="999"/>
      <c r="DN59" s="999"/>
      <c r="DO59" s="999"/>
      <c r="DP59" s="1000"/>
      <c r="DQ59" s="998"/>
      <c r="DR59" s="999"/>
      <c r="DS59" s="999"/>
      <c r="DT59" s="999"/>
      <c r="DU59" s="1000"/>
      <c r="DV59" s="1001"/>
      <c r="DW59" s="1002"/>
      <c r="DX59" s="1002"/>
      <c r="DY59" s="1002"/>
      <c r="DZ59" s="1003"/>
      <c r="EA59" s="221"/>
    </row>
    <row r="60" spans="1:131" ht="26.25" customHeight="1" x14ac:dyDescent="0.2">
      <c r="A60" s="229">
        <v>33</v>
      </c>
      <c r="B60" s="1039"/>
      <c r="C60" s="1040"/>
      <c r="D60" s="1040"/>
      <c r="E60" s="1040"/>
      <c r="F60" s="1040"/>
      <c r="G60" s="1040"/>
      <c r="H60" s="1040"/>
      <c r="I60" s="1040"/>
      <c r="J60" s="1040"/>
      <c r="K60" s="1040"/>
      <c r="L60" s="1040"/>
      <c r="M60" s="1040"/>
      <c r="N60" s="1040"/>
      <c r="O60" s="1040"/>
      <c r="P60" s="1041"/>
      <c r="Q60" s="1042"/>
      <c r="R60" s="1034"/>
      <c r="S60" s="1034"/>
      <c r="T60" s="1034"/>
      <c r="U60" s="1034"/>
      <c r="V60" s="1034"/>
      <c r="W60" s="1034"/>
      <c r="X60" s="1034"/>
      <c r="Y60" s="1034"/>
      <c r="Z60" s="1034"/>
      <c r="AA60" s="1034"/>
      <c r="AB60" s="1034"/>
      <c r="AC60" s="1034"/>
      <c r="AD60" s="1034"/>
      <c r="AE60" s="1043"/>
      <c r="AF60" s="1044"/>
      <c r="AG60" s="1045"/>
      <c r="AH60" s="1045"/>
      <c r="AI60" s="1045"/>
      <c r="AJ60" s="1046"/>
      <c r="AK60" s="1033"/>
      <c r="AL60" s="1034"/>
      <c r="AM60" s="1034"/>
      <c r="AN60" s="1034"/>
      <c r="AO60" s="1034"/>
      <c r="AP60" s="1034"/>
      <c r="AQ60" s="1034"/>
      <c r="AR60" s="1034"/>
      <c r="AS60" s="1034"/>
      <c r="AT60" s="1034"/>
      <c r="AU60" s="1034"/>
      <c r="AV60" s="1034"/>
      <c r="AW60" s="1034"/>
      <c r="AX60" s="1034"/>
      <c r="AY60" s="1034"/>
      <c r="AZ60" s="1035"/>
      <c r="BA60" s="1035"/>
      <c r="BB60" s="1035"/>
      <c r="BC60" s="1035"/>
      <c r="BD60" s="1035"/>
      <c r="BE60" s="981"/>
      <c r="BF60" s="981"/>
      <c r="BG60" s="981"/>
      <c r="BH60" s="981"/>
      <c r="BI60" s="982"/>
      <c r="BJ60" s="223"/>
      <c r="BK60" s="223"/>
      <c r="BL60" s="223"/>
      <c r="BM60" s="223"/>
      <c r="BN60" s="223"/>
      <c r="BO60" s="232"/>
      <c r="BP60" s="232"/>
      <c r="BQ60" s="229">
        <v>54</v>
      </c>
      <c r="BR60" s="230"/>
      <c r="BS60" s="1001"/>
      <c r="BT60" s="1002"/>
      <c r="BU60" s="1002"/>
      <c r="BV60" s="1002"/>
      <c r="BW60" s="1002"/>
      <c r="BX60" s="1002"/>
      <c r="BY60" s="1002"/>
      <c r="BZ60" s="1002"/>
      <c r="CA60" s="1002"/>
      <c r="CB60" s="1002"/>
      <c r="CC60" s="1002"/>
      <c r="CD60" s="1002"/>
      <c r="CE60" s="1002"/>
      <c r="CF60" s="1002"/>
      <c r="CG60" s="1023"/>
      <c r="CH60" s="998"/>
      <c r="CI60" s="999"/>
      <c r="CJ60" s="999"/>
      <c r="CK60" s="999"/>
      <c r="CL60" s="1000"/>
      <c r="CM60" s="998"/>
      <c r="CN60" s="999"/>
      <c r="CO60" s="999"/>
      <c r="CP60" s="999"/>
      <c r="CQ60" s="1000"/>
      <c r="CR60" s="998"/>
      <c r="CS60" s="999"/>
      <c r="CT60" s="999"/>
      <c r="CU60" s="999"/>
      <c r="CV60" s="1000"/>
      <c r="CW60" s="998"/>
      <c r="CX60" s="999"/>
      <c r="CY60" s="999"/>
      <c r="CZ60" s="999"/>
      <c r="DA60" s="1000"/>
      <c r="DB60" s="998"/>
      <c r="DC60" s="999"/>
      <c r="DD60" s="999"/>
      <c r="DE60" s="999"/>
      <c r="DF60" s="1000"/>
      <c r="DG60" s="998"/>
      <c r="DH60" s="999"/>
      <c r="DI60" s="999"/>
      <c r="DJ60" s="999"/>
      <c r="DK60" s="1000"/>
      <c r="DL60" s="998"/>
      <c r="DM60" s="999"/>
      <c r="DN60" s="999"/>
      <c r="DO60" s="999"/>
      <c r="DP60" s="1000"/>
      <c r="DQ60" s="998"/>
      <c r="DR60" s="999"/>
      <c r="DS60" s="999"/>
      <c r="DT60" s="999"/>
      <c r="DU60" s="1000"/>
      <c r="DV60" s="1001"/>
      <c r="DW60" s="1002"/>
      <c r="DX60" s="1002"/>
      <c r="DY60" s="1002"/>
      <c r="DZ60" s="1003"/>
      <c r="EA60" s="221"/>
    </row>
    <row r="61" spans="1:131" ht="26.25" customHeight="1" thickBot="1" x14ac:dyDescent="0.25">
      <c r="A61" s="229">
        <v>34</v>
      </c>
      <c r="B61" s="1039"/>
      <c r="C61" s="1040"/>
      <c r="D61" s="1040"/>
      <c r="E61" s="1040"/>
      <c r="F61" s="1040"/>
      <c r="G61" s="1040"/>
      <c r="H61" s="1040"/>
      <c r="I61" s="1040"/>
      <c r="J61" s="1040"/>
      <c r="K61" s="1040"/>
      <c r="L61" s="1040"/>
      <c r="M61" s="1040"/>
      <c r="N61" s="1040"/>
      <c r="O61" s="1040"/>
      <c r="P61" s="1041"/>
      <c r="Q61" s="1042"/>
      <c r="R61" s="1034"/>
      <c r="S61" s="1034"/>
      <c r="T61" s="1034"/>
      <c r="U61" s="1034"/>
      <c r="V61" s="1034"/>
      <c r="W61" s="1034"/>
      <c r="X61" s="1034"/>
      <c r="Y61" s="1034"/>
      <c r="Z61" s="1034"/>
      <c r="AA61" s="1034"/>
      <c r="AB61" s="1034"/>
      <c r="AC61" s="1034"/>
      <c r="AD61" s="1034"/>
      <c r="AE61" s="1043"/>
      <c r="AF61" s="1044"/>
      <c r="AG61" s="1045"/>
      <c r="AH61" s="1045"/>
      <c r="AI61" s="1045"/>
      <c r="AJ61" s="1046"/>
      <c r="AK61" s="1033"/>
      <c r="AL61" s="1034"/>
      <c r="AM61" s="1034"/>
      <c r="AN61" s="1034"/>
      <c r="AO61" s="1034"/>
      <c r="AP61" s="1034"/>
      <c r="AQ61" s="1034"/>
      <c r="AR61" s="1034"/>
      <c r="AS61" s="1034"/>
      <c r="AT61" s="1034"/>
      <c r="AU61" s="1034"/>
      <c r="AV61" s="1034"/>
      <c r="AW61" s="1034"/>
      <c r="AX61" s="1034"/>
      <c r="AY61" s="1034"/>
      <c r="AZ61" s="1035"/>
      <c r="BA61" s="1035"/>
      <c r="BB61" s="1035"/>
      <c r="BC61" s="1035"/>
      <c r="BD61" s="1035"/>
      <c r="BE61" s="981"/>
      <c r="BF61" s="981"/>
      <c r="BG61" s="981"/>
      <c r="BH61" s="981"/>
      <c r="BI61" s="982"/>
      <c r="BJ61" s="223"/>
      <c r="BK61" s="223"/>
      <c r="BL61" s="223"/>
      <c r="BM61" s="223"/>
      <c r="BN61" s="223"/>
      <c r="BO61" s="232"/>
      <c r="BP61" s="232"/>
      <c r="BQ61" s="229">
        <v>55</v>
      </c>
      <c r="BR61" s="230"/>
      <c r="BS61" s="1001"/>
      <c r="BT61" s="1002"/>
      <c r="BU61" s="1002"/>
      <c r="BV61" s="1002"/>
      <c r="BW61" s="1002"/>
      <c r="BX61" s="1002"/>
      <c r="BY61" s="1002"/>
      <c r="BZ61" s="1002"/>
      <c r="CA61" s="1002"/>
      <c r="CB61" s="1002"/>
      <c r="CC61" s="1002"/>
      <c r="CD61" s="1002"/>
      <c r="CE61" s="1002"/>
      <c r="CF61" s="1002"/>
      <c r="CG61" s="1023"/>
      <c r="CH61" s="998"/>
      <c r="CI61" s="999"/>
      <c r="CJ61" s="999"/>
      <c r="CK61" s="999"/>
      <c r="CL61" s="1000"/>
      <c r="CM61" s="998"/>
      <c r="CN61" s="999"/>
      <c r="CO61" s="999"/>
      <c r="CP61" s="999"/>
      <c r="CQ61" s="1000"/>
      <c r="CR61" s="998"/>
      <c r="CS61" s="999"/>
      <c r="CT61" s="999"/>
      <c r="CU61" s="999"/>
      <c r="CV61" s="1000"/>
      <c r="CW61" s="998"/>
      <c r="CX61" s="999"/>
      <c r="CY61" s="999"/>
      <c r="CZ61" s="999"/>
      <c r="DA61" s="1000"/>
      <c r="DB61" s="998"/>
      <c r="DC61" s="999"/>
      <c r="DD61" s="999"/>
      <c r="DE61" s="999"/>
      <c r="DF61" s="1000"/>
      <c r="DG61" s="998"/>
      <c r="DH61" s="999"/>
      <c r="DI61" s="999"/>
      <c r="DJ61" s="999"/>
      <c r="DK61" s="1000"/>
      <c r="DL61" s="998"/>
      <c r="DM61" s="999"/>
      <c r="DN61" s="999"/>
      <c r="DO61" s="999"/>
      <c r="DP61" s="1000"/>
      <c r="DQ61" s="998"/>
      <c r="DR61" s="999"/>
      <c r="DS61" s="999"/>
      <c r="DT61" s="999"/>
      <c r="DU61" s="1000"/>
      <c r="DV61" s="1001"/>
      <c r="DW61" s="1002"/>
      <c r="DX61" s="1002"/>
      <c r="DY61" s="1002"/>
      <c r="DZ61" s="1003"/>
      <c r="EA61" s="221"/>
    </row>
    <row r="62" spans="1:131" ht="26.25" customHeight="1" x14ac:dyDescent="0.2">
      <c r="A62" s="229">
        <v>35</v>
      </c>
      <c r="B62" s="1039"/>
      <c r="C62" s="1040"/>
      <c r="D62" s="1040"/>
      <c r="E62" s="1040"/>
      <c r="F62" s="1040"/>
      <c r="G62" s="1040"/>
      <c r="H62" s="1040"/>
      <c r="I62" s="1040"/>
      <c r="J62" s="1040"/>
      <c r="K62" s="1040"/>
      <c r="L62" s="1040"/>
      <c r="M62" s="1040"/>
      <c r="N62" s="1040"/>
      <c r="O62" s="1040"/>
      <c r="P62" s="1041"/>
      <c r="Q62" s="1042"/>
      <c r="R62" s="1034"/>
      <c r="S62" s="1034"/>
      <c r="T62" s="1034"/>
      <c r="U62" s="1034"/>
      <c r="V62" s="1034"/>
      <c r="W62" s="1034"/>
      <c r="X62" s="1034"/>
      <c r="Y62" s="1034"/>
      <c r="Z62" s="1034"/>
      <c r="AA62" s="1034"/>
      <c r="AB62" s="1034"/>
      <c r="AC62" s="1034"/>
      <c r="AD62" s="1034"/>
      <c r="AE62" s="1043"/>
      <c r="AF62" s="1044"/>
      <c r="AG62" s="1045"/>
      <c r="AH62" s="1045"/>
      <c r="AI62" s="1045"/>
      <c r="AJ62" s="1046"/>
      <c r="AK62" s="1033"/>
      <c r="AL62" s="1034"/>
      <c r="AM62" s="1034"/>
      <c r="AN62" s="1034"/>
      <c r="AO62" s="1034"/>
      <c r="AP62" s="1034"/>
      <c r="AQ62" s="1034"/>
      <c r="AR62" s="1034"/>
      <c r="AS62" s="1034"/>
      <c r="AT62" s="1034"/>
      <c r="AU62" s="1034"/>
      <c r="AV62" s="1034"/>
      <c r="AW62" s="1034"/>
      <c r="AX62" s="1034"/>
      <c r="AY62" s="1034"/>
      <c r="AZ62" s="1035"/>
      <c r="BA62" s="1035"/>
      <c r="BB62" s="1035"/>
      <c r="BC62" s="1035"/>
      <c r="BD62" s="1035"/>
      <c r="BE62" s="981"/>
      <c r="BF62" s="981"/>
      <c r="BG62" s="981"/>
      <c r="BH62" s="981"/>
      <c r="BI62" s="982"/>
      <c r="BJ62" s="1036" t="s">
        <v>411</v>
      </c>
      <c r="BK62" s="1037"/>
      <c r="BL62" s="1037"/>
      <c r="BM62" s="1037"/>
      <c r="BN62" s="1038"/>
      <c r="BO62" s="232"/>
      <c r="BP62" s="232"/>
      <c r="BQ62" s="229">
        <v>56</v>
      </c>
      <c r="BR62" s="230"/>
      <c r="BS62" s="1001"/>
      <c r="BT62" s="1002"/>
      <c r="BU62" s="1002"/>
      <c r="BV62" s="1002"/>
      <c r="BW62" s="1002"/>
      <c r="BX62" s="1002"/>
      <c r="BY62" s="1002"/>
      <c r="BZ62" s="1002"/>
      <c r="CA62" s="1002"/>
      <c r="CB62" s="1002"/>
      <c r="CC62" s="1002"/>
      <c r="CD62" s="1002"/>
      <c r="CE62" s="1002"/>
      <c r="CF62" s="1002"/>
      <c r="CG62" s="1023"/>
      <c r="CH62" s="998"/>
      <c r="CI62" s="999"/>
      <c r="CJ62" s="999"/>
      <c r="CK62" s="999"/>
      <c r="CL62" s="1000"/>
      <c r="CM62" s="998"/>
      <c r="CN62" s="999"/>
      <c r="CO62" s="999"/>
      <c r="CP62" s="999"/>
      <c r="CQ62" s="1000"/>
      <c r="CR62" s="998"/>
      <c r="CS62" s="999"/>
      <c r="CT62" s="999"/>
      <c r="CU62" s="999"/>
      <c r="CV62" s="1000"/>
      <c r="CW62" s="998"/>
      <c r="CX62" s="999"/>
      <c r="CY62" s="999"/>
      <c r="CZ62" s="999"/>
      <c r="DA62" s="1000"/>
      <c r="DB62" s="998"/>
      <c r="DC62" s="999"/>
      <c r="DD62" s="999"/>
      <c r="DE62" s="999"/>
      <c r="DF62" s="1000"/>
      <c r="DG62" s="998"/>
      <c r="DH62" s="999"/>
      <c r="DI62" s="999"/>
      <c r="DJ62" s="999"/>
      <c r="DK62" s="1000"/>
      <c r="DL62" s="998"/>
      <c r="DM62" s="999"/>
      <c r="DN62" s="999"/>
      <c r="DO62" s="999"/>
      <c r="DP62" s="1000"/>
      <c r="DQ62" s="998"/>
      <c r="DR62" s="999"/>
      <c r="DS62" s="999"/>
      <c r="DT62" s="999"/>
      <c r="DU62" s="1000"/>
      <c r="DV62" s="1001"/>
      <c r="DW62" s="1002"/>
      <c r="DX62" s="1002"/>
      <c r="DY62" s="1002"/>
      <c r="DZ62" s="1003"/>
      <c r="EA62" s="221"/>
    </row>
    <row r="63" spans="1:131" ht="26.25" customHeight="1" thickBot="1" x14ac:dyDescent="0.25">
      <c r="A63" s="231" t="s">
        <v>390</v>
      </c>
      <c r="B63" s="946" t="s">
        <v>412</v>
      </c>
      <c r="C63" s="947"/>
      <c r="D63" s="947"/>
      <c r="E63" s="947"/>
      <c r="F63" s="947"/>
      <c r="G63" s="947"/>
      <c r="H63" s="947"/>
      <c r="I63" s="947"/>
      <c r="J63" s="947"/>
      <c r="K63" s="947"/>
      <c r="L63" s="947"/>
      <c r="M63" s="947"/>
      <c r="N63" s="947"/>
      <c r="O63" s="947"/>
      <c r="P63" s="957"/>
      <c r="Q63" s="971"/>
      <c r="R63" s="972"/>
      <c r="S63" s="972"/>
      <c r="T63" s="972"/>
      <c r="U63" s="972"/>
      <c r="V63" s="972"/>
      <c r="W63" s="972"/>
      <c r="X63" s="972"/>
      <c r="Y63" s="972"/>
      <c r="Z63" s="972"/>
      <c r="AA63" s="972"/>
      <c r="AB63" s="972"/>
      <c r="AC63" s="972"/>
      <c r="AD63" s="972"/>
      <c r="AE63" s="1029"/>
      <c r="AF63" s="1030">
        <v>464</v>
      </c>
      <c r="AG63" s="968"/>
      <c r="AH63" s="968"/>
      <c r="AI63" s="968"/>
      <c r="AJ63" s="1031"/>
      <c r="AK63" s="1032"/>
      <c r="AL63" s="972"/>
      <c r="AM63" s="972"/>
      <c r="AN63" s="972"/>
      <c r="AO63" s="972"/>
      <c r="AP63" s="968">
        <v>1824</v>
      </c>
      <c r="AQ63" s="968"/>
      <c r="AR63" s="968"/>
      <c r="AS63" s="968"/>
      <c r="AT63" s="968"/>
      <c r="AU63" s="968">
        <v>1572</v>
      </c>
      <c r="AV63" s="968"/>
      <c r="AW63" s="968"/>
      <c r="AX63" s="968"/>
      <c r="AY63" s="968"/>
      <c r="AZ63" s="1026"/>
      <c r="BA63" s="1026"/>
      <c r="BB63" s="1026"/>
      <c r="BC63" s="1026"/>
      <c r="BD63" s="1026"/>
      <c r="BE63" s="969"/>
      <c r="BF63" s="969"/>
      <c r="BG63" s="969"/>
      <c r="BH63" s="969"/>
      <c r="BI63" s="970"/>
      <c r="BJ63" s="1027" t="s">
        <v>127</v>
      </c>
      <c r="BK63" s="962"/>
      <c r="BL63" s="962"/>
      <c r="BM63" s="962"/>
      <c r="BN63" s="1028"/>
      <c r="BO63" s="232"/>
      <c r="BP63" s="232"/>
      <c r="BQ63" s="229">
        <v>57</v>
      </c>
      <c r="BR63" s="230"/>
      <c r="BS63" s="1001"/>
      <c r="BT63" s="1002"/>
      <c r="BU63" s="1002"/>
      <c r="BV63" s="1002"/>
      <c r="BW63" s="1002"/>
      <c r="BX63" s="1002"/>
      <c r="BY63" s="1002"/>
      <c r="BZ63" s="1002"/>
      <c r="CA63" s="1002"/>
      <c r="CB63" s="1002"/>
      <c r="CC63" s="1002"/>
      <c r="CD63" s="1002"/>
      <c r="CE63" s="1002"/>
      <c r="CF63" s="1002"/>
      <c r="CG63" s="1023"/>
      <c r="CH63" s="998"/>
      <c r="CI63" s="999"/>
      <c r="CJ63" s="999"/>
      <c r="CK63" s="999"/>
      <c r="CL63" s="1000"/>
      <c r="CM63" s="998"/>
      <c r="CN63" s="999"/>
      <c r="CO63" s="999"/>
      <c r="CP63" s="999"/>
      <c r="CQ63" s="1000"/>
      <c r="CR63" s="998"/>
      <c r="CS63" s="999"/>
      <c r="CT63" s="999"/>
      <c r="CU63" s="999"/>
      <c r="CV63" s="1000"/>
      <c r="CW63" s="998"/>
      <c r="CX63" s="999"/>
      <c r="CY63" s="999"/>
      <c r="CZ63" s="999"/>
      <c r="DA63" s="1000"/>
      <c r="DB63" s="998"/>
      <c r="DC63" s="999"/>
      <c r="DD63" s="999"/>
      <c r="DE63" s="999"/>
      <c r="DF63" s="1000"/>
      <c r="DG63" s="998"/>
      <c r="DH63" s="999"/>
      <c r="DI63" s="999"/>
      <c r="DJ63" s="999"/>
      <c r="DK63" s="1000"/>
      <c r="DL63" s="998"/>
      <c r="DM63" s="999"/>
      <c r="DN63" s="999"/>
      <c r="DO63" s="999"/>
      <c r="DP63" s="1000"/>
      <c r="DQ63" s="998"/>
      <c r="DR63" s="999"/>
      <c r="DS63" s="999"/>
      <c r="DT63" s="999"/>
      <c r="DU63" s="1000"/>
      <c r="DV63" s="1001"/>
      <c r="DW63" s="1002"/>
      <c r="DX63" s="1002"/>
      <c r="DY63" s="1002"/>
      <c r="DZ63" s="1003"/>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1001"/>
      <c r="BT64" s="1002"/>
      <c r="BU64" s="1002"/>
      <c r="BV64" s="1002"/>
      <c r="BW64" s="1002"/>
      <c r="BX64" s="1002"/>
      <c r="BY64" s="1002"/>
      <c r="BZ64" s="1002"/>
      <c r="CA64" s="1002"/>
      <c r="CB64" s="1002"/>
      <c r="CC64" s="1002"/>
      <c r="CD64" s="1002"/>
      <c r="CE64" s="1002"/>
      <c r="CF64" s="1002"/>
      <c r="CG64" s="1023"/>
      <c r="CH64" s="998"/>
      <c r="CI64" s="999"/>
      <c r="CJ64" s="999"/>
      <c r="CK64" s="999"/>
      <c r="CL64" s="1000"/>
      <c r="CM64" s="998"/>
      <c r="CN64" s="999"/>
      <c r="CO64" s="999"/>
      <c r="CP64" s="999"/>
      <c r="CQ64" s="1000"/>
      <c r="CR64" s="998"/>
      <c r="CS64" s="999"/>
      <c r="CT64" s="999"/>
      <c r="CU64" s="999"/>
      <c r="CV64" s="1000"/>
      <c r="CW64" s="998"/>
      <c r="CX64" s="999"/>
      <c r="CY64" s="999"/>
      <c r="CZ64" s="999"/>
      <c r="DA64" s="1000"/>
      <c r="DB64" s="998"/>
      <c r="DC64" s="999"/>
      <c r="DD64" s="999"/>
      <c r="DE64" s="999"/>
      <c r="DF64" s="1000"/>
      <c r="DG64" s="998"/>
      <c r="DH64" s="999"/>
      <c r="DI64" s="999"/>
      <c r="DJ64" s="999"/>
      <c r="DK64" s="1000"/>
      <c r="DL64" s="998"/>
      <c r="DM64" s="999"/>
      <c r="DN64" s="999"/>
      <c r="DO64" s="999"/>
      <c r="DP64" s="1000"/>
      <c r="DQ64" s="998"/>
      <c r="DR64" s="999"/>
      <c r="DS64" s="999"/>
      <c r="DT64" s="999"/>
      <c r="DU64" s="1000"/>
      <c r="DV64" s="1001"/>
      <c r="DW64" s="1002"/>
      <c r="DX64" s="1002"/>
      <c r="DY64" s="1002"/>
      <c r="DZ64" s="1003"/>
      <c r="EA64" s="221"/>
    </row>
    <row r="65" spans="1:131" ht="26.25" customHeight="1" thickBot="1" x14ac:dyDescent="0.25">
      <c r="A65" s="223" t="s">
        <v>413</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1001"/>
      <c r="BT65" s="1002"/>
      <c r="BU65" s="1002"/>
      <c r="BV65" s="1002"/>
      <c r="BW65" s="1002"/>
      <c r="BX65" s="1002"/>
      <c r="BY65" s="1002"/>
      <c r="BZ65" s="1002"/>
      <c r="CA65" s="1002"/>
      <c r="CB65" s="1002"/>
      <c r="CC65" s="1002"/>
      <c r="CD65" s="1002"/>
      <c r="CE65" s="1002"/>
      <c r="CF65" s="1002"/>
      <c r="CG65" s="1023"/>
      <c r="CH65" s="998"/>
      <c r="CI65" s="999"/>
      <c r="CJ65" s="999"/>
      <c r="CK65" s="999"/>
      <c r="CL65" s="1000"/>
      <c r="CM65" s="998"/>
      <c r="CN65" s="999"/>
      <c r="CO65" s="999"/>
      <c r="CP65" s="999"/>
      <c r="CQ65" s="1000"/>
      <c r="CR65" s="998"/>
      <c r="CS65" s="999"/>
      <c r="CT65" s="999"/>
      <c r="CU65" s="999"/>
      <c r="CV65" s="1000"/>
      <c r="CW65" s="998"/>
      <c r="CX65" s="999"/>
      <c r="CY65" s="999"/>
      <c r="CZ65" s="999"/>
      <c r="DA65" s="1000"/>
      <c r="DB65" s="998"/>
      <c r="DC65" s="999"/>
      <c r="DD65" s="999"/>
      <c r="DE65" s="999"/>
      <c r="DF65" s="1000"/>
      <c r="DG65" s="998"/>
      <c r="DH65" s="999"/>
      <c r="DI65" s="999"/>
      <c r="DJ65" s="999"/>
      <c r="DK65" s="1000"/>
      <c r="DL65" s="998"/>
      <c r="DM65" s="999"/>
      <c r="DN65" s="999"/>
      <c r="DO65" s="999"/>
      <c r="DP65" s="1000"/>
      <c r="DQ65" s="998"/>
      <c r="DR65" s="999"/>
      <c r="DS65" s="999"/>
      <c r="DT65" s="999"/>
      <c r="DU65" s="1000"/>
      <c r="DV65" s="1001"/>
      <c r="DW65" s="1002"/>
      <c r="DX65" s="1002"/>
      <c r="DY65" s="1002"/>
      <c r="DZ65" s="1003"/>
      <c r="EA65" s="221"/>
    </row>
    <row r="66" spans="1:131" ht="26.25" customHeight="1" x14ac:dyDescent="0.2">
      <c r="A66" s="1004" t="s">
        <v>414</v>
      </c>
      <c r="B66" s="1005"/>
      <c r="C66" s="1005"/>
      <c r="D66" s="1005"/>
      <c r="E66" s="1005"/>
      <c r="F66" s="1005"/>
      <c r="G66" s="1005"/>
      <c r="H66" s="1005"/>
      <c r="I66" s="1005"/>
      <c r="J66" s="1005"/>
      <c r="K66" s="1005"/>
      <c r="L66" s="1005"/>
      <c r="M66" s="1005"/>
      <c r="N66" s="1005"/>
      <c r="O66" s="1005"/>
      <c r="P66" s="1006"/>
      <c r="Q66" s="1010" t="s">
        <v>394</v>
      </c>
      <c r="R66" s="1011"/>
      <c r="S66" s="1011"/>
      <c r="T66" s="1011"/>
      <c r="U66" s="1012"/>
      <c r="V66" s="1010" t="s">
        <v>415</v>
      </c>
      <c r="W66" s="1011"/>
      <c r="X66" s="1011"/>
      <c r="Y66" s="1011"/>
      <c r="Z66" s="1012"/>
      <c r="AA66" s="1010" t="s">
        <v>396</v>
      </c>
      <c r="AB66" s="1011"/>
      <c r="AC66" s="1011"/>
      <c r="AD66" s="1011"/>
      <c r="AE66" s="1012"/>
      <c r="AF66" s="1016" t="s">
        <v>397</v>
      </c>
      <c r="AG66" s="1017"/>
      <c r="AH66" s="1017"/>
      <c r="AI66" s="1017"/>
      <c r="AJ66" s="1018"/>
      <c r="AK66" s="1010" t="s">
        <v>398</v>
      </c>
      <c r="AL66" s="1005"/>
      <c r="AM66" s="1005"/>
      <c r="AN66" s="1005"/>
      <c r="AO66" s="1006"/>
      <c r="AP66" s="1010" t="s">
        <v>416</v>
      </c>
      <c r="AQ66" s="1011"/>
      <c r="AR66" s="1011"/>
      <c r="AS66" s="1011"/>
      <c r="AT66" s="1012"/>
      <c r="AU66" s="1010" t="s">
        <v>417</v>
      </c>
      <c r="AV66" s="1011"/>
      <c r="AW66" s="1011"/>
      <c r="AX66" s="1011"/>
      <c r="AY66" s="1012"/>
      <c r="AZ66" s="1010" t="s">
        <v>377</v>
      </c>
      <c r="BA66" s="1011"/>
      <c r="BB66" s="1011"/>
      <c r="BC66" s="1011"/>
      <c r="BD66" s="1024"/>
      <c r="BE66" s="232"/>
      <c r="BF66" s="232"/>
      <c r="BG66" s="232"/>
      <c r="BH66" s="232"/>
      <c r="BI66" s="232"/>
      <c r="BJ66" s="232"/>
      <c r="BK66" s="232"/>
      <c r="BL66" s="232"/>
      <c r="BM66" s="232"/>
      <c r="BN66" s="232"/>
      <c r="BO66" s="232"/>
      <c r="BP66" s="232"/>
      <c r="BQ66" s="229">
        <v>60</v>
      </c>
      <c r="BR66" s="234"/>
      <c r="BS66" s="954"/>
      <c r="BT66" s="955"/>
      <c r="BU66" s="955"/>
      <c r="BV66" s="955"/>
      <c r="BW66" s="955"/>
      <c r="BX66" s="955"/>
      <c r="BY66" s="955"/>
      <c r="BZ66" s="955"/>
      <c r="CA66" s="955"/>
      <c r="CB66" s="955"/>
      <c r="CC66" s="955"/>
      <c r="CD66" s="955"/>
      <c r="CE66" s="955"/>
      <c r="CF66" s="955"/>
      <c r="CG66" s="964"/>
      <c r="CH66" s="965"/>
      <c r="CI66" s="966"/>
      <c r="CJ66" s="966"/>
      <c r="CK66" s="966"/>
      <c r="CL66" s="967"/>
      <c r="CM66" s="965"/>
      <c r="CN66" s="966"/>
      <c r="CO66" s="966"/>
      <c r="CP66" s="966"/>
      <c r="CQ66" s="967"/>
      <c r="CR66" s="965"/>
      <c r="CS66" s="966"/>
      <c r="CT66" s="966"/>
      <c r="CU66" s="966"/>
      <c r="CV66" s="967"/>
      <c r="CW66" s="965"/>
      <c r="CX66" s="966"/>
      <c r="CY66" s="966"/>
      <c r="CZ66" s="966"/>
      <c r="DA66" s="967"/>
      <c r="DB66" s="965"/>
      <c r="DC66" s="966"/>
      <c r="DD66" s="966"/>
      <c r="DE66" s="966"/>
      <c r="DF66" s="967"/>
      <c r="DG66" s="965"/>
      <c r="DH66" s="966"/>
      <c r="DI66" s="966"/>
      <c r="DJ66" s="966"/>
      <c r="DK66" s="967"/>
      <c r="DL66" s="965"/>
      <c r="DM66" s="966"/>
      <c r="DN66" s="966"/>
      <c r="DO66" s="966"/>
      <c r="DP66" s="967"/>
      <c r="DQ66" s="965"/>
      <c r="DR66" s="966"/>
      <c r="DS66" s="966"/>
      <c r="DT66" s="966"/>
      <c r="DU66" s="967"/>
      <c r="DV66" s="954"/>
      <c r="DW66" s="955"/>
      <c r="DX66" s="955"/>
      <c r="DY66" s="955"/>
      <c r="DZ66" s="956"/>
      <c r="EA66" s="221"/>
    </row>
    <row r="67" spans="1:131" ht="26.25" customHeight="1" thickBot="1" x14ac:dyDescent="0.25">
      <c r="A67" s="1007"/>
      <c r="B67" s="1008"/>
      <c r="C67" s="1008"/>
      <c r="D67" s="1008"/>
      <c r="E67" s="1008"/>
      <c r="F67" s="1008"/>
      <c r="G67" s="1008"/>
      <c r="H67" s="1008"/>
      <c r="I67" s="1008"/>
      <c r="J67" s="1008"/>
      <c r="K67" s="1008"/>
      <c r="L67" s="1008"/>
      <c r="M67" s="1008"/>
      <c r="N67" s="1008"/>
      <c r="O67" s="1008"/>
      <c r="P67" s="1009"/>
      <c r="Q67" s="1013"/>
      <c r="R67" s="1014"/>
      <c r="S67" s="1014"/>
      <c r="T67" s="1014"/>
      <c r="U67" s="1015"/>
      <c r="V67" s="1013"/>
      <c r="W67" s="1014"/>
      <c r="X67" s="1014"/>
      <c r="Y67" s="1014"/>
      <c r="Z67" s="1015"/>
      <c r="AA67" s="1013"/>
      <c r="AB67" s="1014"/>
      <c r="AC67" s="1014"/>
      <c r="AD67" s="1014"/>
      <c r="AE67" s="1015"/>
      <c r="AF67" s="1019"/>
      <c r="AG67" s="1020"/>
      <c r="AH67" s="1020"/>
      <c r="AI67" s="1020"/>
      <c r="AJ67" s="1021"/>
      <c r="AK67" s="1022"/>
      <c r="AL67" s="1008"/>
      <c r="AM67" s="1008"/>
      <c r="AN67" s="1008"/>
      <c r="AO67" s="1009"/>
      <c r="AP67" s="1013"/>
      <c r="AQ67" s="1014"/>
      <c r="AR67" s="1014"/>
      <c r="AS67" s="1014"/>
      <c r="AT67" s="1015"/>
      <c r="AU67" s="1013"/>
      <c r="AV67" s="1014"/>
      <c r="AW67" s="1014"/>
      <c r="AX67" s="1014"/>
      <c r="AY67" s="1015"/>
      <c r="AZ67" s="1013"/>
      <c r="BA67" s="1014"/>
      <c r="BB67" s="1014"/>
      <c r="BC67" s="1014"/>
      <c r="BD67" s="1025"/>
      <c r="BE67" s="232"/>
      <c r="BF67" s="232"/>
      <c r="BG67" s="232"/>
      <c r="BH67" s="232"/>
      <c r="BI67" s="232"/>
      <c r="BJ67" s="232"/>
      <c r="BK67" s="232"/>
      <c r="BL67" s="232"/>
      <c r="BM67" s="232"/>
      <c r="BN67" s="232"/>
      <c r="BO67" s="232"/>
      <c r="BP67" s="232"/>
      <c r="BQ67" s="229">
        <v>61</v>
      </c>
      <c r="BR67" s="234"/>
      <c r="BS67" s="954"/>
      <c r="BT67" s="955"/>
      <c r="BU67" s="955"/>
      <c r="BV67" s="955"/>
      <c r="BW67" s="955"/>
      <c r="BX67" s="955"/>
      <c r="BY67" s="955"/>
      <c r="BZ67" s="955"/>
      <c r="CA67" s="955"/>
      <c r="CB67" s="955"/>
      <c r="CC67" s="955"/>
      <c r="CD67" s="955"/>
      <c r="CE67" s="955"/>
      <c r="CF67" s="955"/>
      <c r="CG67" s="964"/>
      <c r="CH67" s="965"/>
      <c r="CI67" s="966"/>
      <c r="CJ67" s="966"/>
      <c r="CK67" s="966"/>
      <c r="CL67" s="967"/>
      <c r="CM67" s="965"/>
      <c r="CN67" s="966"/>
      <c r="CO67" s="966"/>
      <c r="CP67" s="966"/>
      <c r="CQ67" s="967"/>
      <c r="CR67" s="965"/>
      <c r="CS67" s="966"/>
      <c r="CT67" s="966"/>
      <c r="CU67" s="966"/>
      <c r="CV67" s="967"/>
      <c r="CW67" s="965"/>
      <c r="CX67" s="966"/>
      <c r="CY67" s="966"/>
      <c r="CZ67" s="966"/>
      <c r="DA67" s="967"/>
      <c r="DB67" s="965"/>
      <c r="DC67" s="966"/>
      <c r="DD67" s="966"/>
      <c r="DE67" s="966"/>
      <c r="DF67" s="967"/>
      <c r="DG67" s="965"/>
      <c r="DH67" s="966"/>
      <c r="DI67" s="966"/>
      <c r="DJ67" s="966"/>
      <c r="DK67" s="967"/>
      <c r="DL67" s="965"/>
      <c r="DM67" s="966"/>
      <c r="DN67" s="966"/>
      <c r="DO67" s="966"/>
      <c r="DP67" s="967"/>
      <c r="DQ67" s="965"/>
      <c r="DR67" s="966"/>
      <c r="DS67" s="966"/>
      <c r="DT67" s="966"/>
      <c r="DU67" s="967"/>
      <c r="DV67" s="954"/>
      <c r="DW67" s="955"/>
      <c r="DX67" s="955"/>
      <c r="DY67" s="955"/>
      <c r="DZ67" s="956"/>
      <c r="EA67" s="221"/>
    </row>
    <row r="68" spans="1:131" ht="26.25" customHeight="1" thickTop="1" x14ac:dyDescent="0.2">
      <c r="A68" s="227">
        <v>1</v>
      </c>
      <c r="B68" s="994" t="s">
        <v>578</v>
      </c>
      <c r="C68" s="995"/>
      <c r="D68" s="995"/>
      <c r="E68" s="995"/>
      <c r="F68" s="995"/>
      <c r="G68" s="995"/>
      <c r="H68" s="995"/>
      <c r="I68" s="995"/>
      <c r="J68" s="995"/>
      <c r="K68" s="995"/>
      <c r="L68" s="995"/>
      <c r="M68" s="995"/>
      <c r="N68" s="995"/>
      <c r="O68" s="995"/>
      <c r="P68" s="996"/>
      <c r="Q68" s="997">
        <v>868</v>
      </c>
      <c r="R68" s="991"/>
      <c r="S68" s="991"/>
      <c r="T68" s="991"/>
      <c r="U68" s="991"/>
      <c r="V68" s="991">
        <v>786</v>
      </c>
      <c r="W68" s="991"/>
      <c r="X68" s="991"/>
      <c r="Y68" s="991"/>
      <c r="Z68" s="991"/>
      <c r="AA68" s="991">
        <v>82</v>
      </c>
      <c r="AB68" s="991"/>
      <c r="AC68" s="991"/>
      <c r="AD68" s="991"/>
      <c r="AE68" s="991"/>
      <c r="AF68" s="991">
        <v>82</v>
      </c>
      <c r="AG68" s="991"/>
      <c r="AH68" s="991"/>
      <c r="AI68" s="991"/>
      <c r="AJ68" s="991"/>
      <c r="AK68" s="991">
        <v>0</v>
      </c>
      <c r="AL68" s="991"/>
      <c r="AM68" s="991"/>
      <c r="AN68" s="991"/>
      <c r="AO68" s="991"/>
      <c r="AP68" s="991">
        <v>834</v>
      </c>
      <c r="AQ68" s="991"/>
      <c r="AR68" s="991"/>
      <c r="AS68" s="991"/>
      <c r="AT68" s="991"/>
      <c r="AU68" s="991">
        <v>131</v>
      </c>
      <c r="AV68" s="991"/>
      <c r="AW68" s="991"/>
      <c r="AX68" s="991"/>
      <c r="AY68" s="991"/>
      <c r="AZ68" s="992"/>
      <c r="BA68" s="992"/>
      <c r="BB68" s="992"/>
      <c r="BC68" s="992"/>
      <c r="BD68" s="993"/>
      <c r="BE68" s="232"/>
      <c r="BF68" s="232"/>
      <c r="BG68" s="232"/>
      <c r="BH68" s="232"/>
      <c r="BI68" s="232"/>
      <c r="BJ68" s="232"/>
      <c r="BK68" s="232"/>
      <c r="BL68" s="232"/>
      <c r="BM68" s="232"/>
      <c r="BN68" s="232"/>
      <c r="BO68" s="232"/>
      <c r="BP68" s="232"/>
      <c r="BQ68" s="229">
        <v>62</v>
      </c>
      <c r="BR68" s="234"/>
      <c r="BS68" s="954"/>
      <c r="BT68" s="955"/>
      <c r="BU68" s="955"/>
      <c r="BV68" s="955"/>
      <c r="BW68" s="955"/>
      <c r="BX68" s="955"/>
      <c r="BY68" s="955"/>
      <c r="BZ68" s="955"/>
      <c r="CA68" s="955"/>
      <c r="CB68" s="955"/>
      <c r="CC68" s="955"/>
      <c r="CD68" s="955"/>
      <c r="CE68" s="955"/>
      <c r="CF68" s="955"/>
      <c r="CG68" s="964"/>
      <c r="CH68" s="965"/>
      <c r="CI68" s="966"/>
      <c r="CJ68" s="966"/>
      <c r="CK68" s="966"/>
      <c r="CL68" s="967"/>
      <c r="CM68" s="965"/>
      <c r="CN68" s="966"/>
      <c r="CO68" s="966"/>
      <c r="CP68" s="966"/>
      <c r="CQ68" s="967"/>
      <c r="CR68" s="965"/>
      <c r="CS68" s="966"/>
      <c r="CT68" s="966"/>
      <c r="CU68" s="966"/>
      <c r="CV68" s="967"/>
      <c r="CW68" s="965"/>
      <c r="CX68" s="966"/>
      <c r="CY68" s="966"/>
      <c r="CZ68" s="966"/>
      <c r="DA68" s="967"/>
      <c r="DB68" s="965"/>
      <c r="DC68" s="966"/>
      <c r="DD68" s="966"/>
      <c r="DE68" s="966"/>
      <c r="DF68" s="967"/>
      <c r="DG68" s="965"/>
      <c r="DH68" s="966"/>
      <c r="DI68" s="966"/>
      <c r="DJ68" s="966"/>
      <c r="DK68" s="967"/>
      <c r="DL68" s="965"/>
      <c r="DM68" s="966"/>
      <c r="DN68" s="966"/>
      <c r="DO68" s="966"/>
      <c r="DP68" s="967"/>
      <c r="DQ68" s="965"/>
      <c r="DR68" s="966"/>
      <c r="DS68" s="966"/>
      <c r="DT68" s="966"/>
      <c r="DU68" s="967"/>
      <c r="DV68" s="954"/>
      <c r="DW68" s="955"/>
      <c r="DX68" s="955"/>
      <c r="DY68" s="955"/>
      <c r="DZ68" s="956"/>
      <c r="EA68" s="221"/>
    </row>
    <row r="69" spans="1:131" ht="26.25" customHeight="1" x14ac:dyDescent="0.2">
      <c r="A69" s="229">
        <v>2</v>
      </c>
      <c r="B69" s="983" t="s">
        <v>579</v>
      </c>
      <c r="C69" s="984"/>
      <c r="D69" s="984"/>
      <c r="E69" s="984"/>
      <c r="F69" s="984"/>
      <c r="G69" s="984"/>
      <c r="H69" s="984"/>
      <c r="I69" s="984"/>
      <c r="J69" s="984"/>
      <c r="K69" s="984"/>
      <c r="L69" s="984"/>
      <c r="M69" s="984"/>
      <c r="N69" s="984"/>
      <c r="O69" s="984"/>
      <c r="P69" s="985"/>
      <c r="Q69" s="986">
        <v>2239</v>
      </c>
      <c r="R69" s="980"/>
      <c r="S69" s="980"/>
      <c r="T69" s="980"/>
      <c r="U69" s="980"/>
      <c r="V69" s="980">
        <v>2192</v>
      </c>
      <c r="W69" s="980"/>
      <c r="X69" s="980"/>
      <c r="Y69" s="980"/>
      <c r="Z69" s="980"/>
      <c r="AA69" s="980">
        <v>47</v>
      </c>
      <c r="AB69" s="980"/>
      <c r="AC69" s="980"/>
      <c r="AD69" s="980"/>
      <c r="AE69" s="980"/>
      <c r="AF69" s="980">
        <v>29</v>
      </c>
      <c r="AG69" s="980"/>
      <c r="AH69" s="980"/>
      <c r="AI69" s="980"/>
      <c r="AJ69" s="980"/>
      <c r="AK69" s="980">
        <v>99</v>
      </c>
      <c r="AL69" s="980"/>
      <c r="AM69" s="980"/>
      <c r="AN69" s="980"/>
      <c r="AO69" s="980"/>
      <c r="AP69" s="980">
        <v>1059</v>
      </c>
      <c r="AQ69" s="980"/>
      <c r="AR69" s="980"/>
      <c r="AS69" s="980"/>
      <c r="AT69" s="980"/>
      <c r="AU69" s="980">
        <v>67</v>
      </c>
      <c r="AV69" s="980"/>
      <c r="AW69" s="980"/>
      <c r="AX69" s="980"/>
      <c r="AY69" s="980"/>
      <c r="AZ69" s="981"/>
      <c r="BA69" s="981"/>
      <c r="BB69" s="981"/>
      <c r="BC69" s="981"/>
      <c r="BD69" s="982"/>
      <c r="BE69" s="232"/>
      <c r="BF69" s="232"/>
      <c r="BG69" s="232"/>
      <c r="BH69" s="232"/>
      <c r="BI69" s="232"/>
      <c r="BJ69" s="232"/>
      <c r="BK69" s="232"/>
      <c r="BL69" s="232"/>
      <c r="BM69" s="232"/>
      <c r="BN69" s="232"/>
      <c r="BO69" s="232"/>
      <c r="BP69" s="232"/>
      <c r="BQ69" s="229">
        <v>63</v>
      </c>
      <c r="BR69" s="234"/>
      <c r="BS69" s="954"/>
      <c r="BT69" s="955"/>
      <c r="BU69" s="955"/>
      <c r="BV69" s="955"/>
      <c r="BW69" s="955"/>
      <c r="BX69" s="955"/>
      <c r="BY69" s="955"/>
      <c r="BZ69" s="955"/>
      <c r="CA69" s="955"/>
      <c r="CB69" s="955"/>
      <c r="CC69" s="955"/>
      <c r="CD69" s="955"/>
      <c r="CE69" s="955"/>
      <c r="CF69" s="955"/>
      <c r="CG69" s="964"/>
      <c r="CH69" s="965"/>
      <c r="CI69" s="966"/>
      <c r="CJ69" s="966"/>
      <c r="CK69" s="966"/>
      <c r="CL69" s="967"/>
      <c r="CM69" s="965"/>
      <c r="CN69" s="966"/>
      <c r="CO69" s="966"/>
      <c r="CP69" s="966"/>
      <c r="CQ69" s="967"/>
      <c r="CR69" s="965"/>
      <c r="CS69" s="966"/>
      <c r="CT69" s="966"/>
      <c r="CU69" s="966"/>
      <c r="CV69" s="967"/>
      <c r="CW69" s="965"/>
      <c r="CX69" s="966"/>
      <c r="CY69" s="966"/>
      <c r="CZ69" s="966"/>
      <c r="DA69" s="967"/>
      <c r="DB69" s="965"/>
      <c r="DC69" s="966"/>
      <c r="DD69" s="966"/>
      <c r="DE69" s="966"/>
      <c r="DF69" s="967"/>
      <c r="DG69" s="965"/>
      <c r="DH69" s="966"/>
      <c r="DI69" s="966"/>
      <c r="DJ69" s="966"/>
      <c r="DK69" s="967"/>
      <c r="DL69" s="965"/>
      <c r="DM69" s="966"/>
      <c r="DN69" s="966"/>
      <c r="DO69" s="966"/>
      <c r="DP69" s="967"/>
      <c r="DQ69" s="965"/>
      <c r="DR69" s="966"/>
      <c r="DS69" s="966"/>
      <c r="DT69" s="966"/>
      <c r="DU69" s="967"/>
      <c r="DV69" s="954"/>
      <c r="DW69" s="955"/>
      <c r="DX69" s="955"/>
      <c r="DY69" s="955"/>
      <c r="DZ69" s="956"/>
      <c r="EA69" s="221"/>
    </row>
    <row r="70" spans="1:131" ht="26.25" customHeight="1" x14ac:dyDescent="0.2">
      <c r="A70" s="229">
        <v>3</v>
      </c>
      <c r="B70" s="983" t="s">
        <v>580</v>
      </c>
      <c r="C70" s="984"/>
      <c r="D70" s="984"/>
      <c r="E70" s="984"/>
      <c r="F70" s="984"/>
      <c r="G70" s="984"/>
      <c r="H70" s="984"/>
      <c r="I70" s="984"/>
      <c r="J70" s="984"/>
      <c r="K70" s="984"/>
      <c r="L70" s="984"/>
      <c r="M70" s="984"/>
      <c r="N70" s="984"/>
      <c r="O70" s="984"/>
      <c r="P70" s="985"/>
      <c r="Q70" s="986">
        <v>798</v>
      </c>
      <c r="R70" s="980"/>
      <c r="S70" s="980"/>
      <c r="T70" s="980"/>
      <c r="U70" s="980"/>
      <c r="V70" s="980">
        <v>745</v>
      </c>
      <c r="W70" s="980"/>
      <c r="X70" s="980"/>
      <c r="Y70" s="980"/>
      <c r="Z70" s="980"/>
      <c r="AA70" s="980">
        <v>53</v>
      </c>
      <c r="AB70" s="980"/>
      <c r="AC70" s="980"/>
      <c r="AD70" s="980"/>
      <c r="AE70" s="980"/>
      <c r="AF70" s="980">
        <v>53</v>
      </c>
      <c r="AG70" s="980"/>
      <c r="AH70" s="980"/>
      <c r="AI70" s="980"/>
      <c r="AJ70" s="980"/>
      <c r="AK70" s="980">
        <v>0</v>
      </c>
      <c r="AL70" s="980"/>
      <c r="AM70" s="980"/>
      <c r="AN70" s="980"/>
      <c r="AO70" s="980"/>
      <c r="AP70" s="980" t="s">
        <v>588</v>
      </c>
      <c r="AQ70" s="980"/>
      <c r="AR70" s="980"/>
      <c r="AS70" s="980"/>
      <c r="AT70" s="980"/>
      <c r="AU70" s="980" t="s">
        <v>588</v>
      </c>
      <c r="AV70" s="980"/>
      <c r="AW70" s="980"/>
      <c r="AX70" s="980"/>
      <c r="AY70" s="980"/>
      <c r="AZ70" s="981"/>
      <c r="BA70" s="981"/>
      <c r="BB70" s="981"/>
      <c r="BC70" s="981"/>
      <c r="BD70" s="982"/>
      <c r="BE70" s="232"/>
      <c r="BF70" s="232"/>
      <c r="BG70" s="232"/>
      <c r="BH70" s="232"/>
      <c r="BI70" s="232"/>
      <c r="BJ70" s="232"/>
      <c r="BK70" s="232"/>
      <c r="BL70" s="232"/>
      <c r="BM70" s="232"/>
      <c r="BN70" s="232"/>
      <c r="BO70" s="232"/>
      <c r="BP70" s="232"/>
      <c r="BQ70" s="229">
        <v>64</v>
      </c>
      <c r="BR70" s="234"/>
      <c r="BS70" s="954"/>
      <c r="BT70" s="955"/>
      <c r="BU70" s="955"/>
      <c r="BV70" s="955"/>
      <c r="BW70" s="955"/>
      <c r="BX70" s="955"/>
      <c r="BY70" s="955"/>
      <c r="BZ70" s="955"/>
      <c r="CA70" s="955"/>
      <c r="CB70" s="955"/>
      <c r="CC70" s="955"/>
      <c r="CD70" s="955"/>
      <c r="CE70" s="955"/>
      <c r="CF70" s="955"/>
      <c r="CG70" s="964"/>
      <c r="CH70" s="965"/>
      <c r="CI70" s="966"/>
      <c r="CJ70" s="966"/>
      <c r="CK70" s="966"/>
      <c r="CL70" s="967"/>
      <c r="CM70" s="965"/>
      <c r="CN70" s="966"/>
      <c r="CO70" s="966"/>
      <c r="CP70" s="966"/>
      <c r="CQ70" s="967"/>
      <c r="CR70" s="965"/>
      <c r="CS70" s="966"/>
      <c r="CT70" s="966"/>
      <c r="CU70" s="966"/>
      <c r="CV70" s="967"/>
      <c r="CW70" s="965"/>
      <c r="CX70" s="966"/>
      <c r="CY70" s="966"/>
      <c r="CZ70" s="966"/>
      <c r="DA70" s="967"/>
      <c r="DB70" s="965"/>
      <c r="DC70" s="966"/>
      <c r="DD70" s="966"/>
      <c r="DE70" s="966"/>
      <c r="DF70" s="967"/>
      <c r="DG70" s="965"/>
      <c r="DH70" s="966"/>
      <c r="DI70" s="966"/>
      <c r="DJ70" s="966"/>
      <c r="DK70" s="967"/>
      <c r="DL70" s="965"/>
      <c r="DM70" s="966"/>
      <c r="DN70" s="966"/>
      <c r="DO70" s="966"/>
      <c r="DP70" s="967"/>
      <c r="DQ70" s="965"/>
      <c r="DR70" s="966"/>
      <c r="DS70" s="966"/>
      <c r="DT70" s="966"/>
      <c r="DU70" s="967"/>
      <c r="DV70" s="954"/>
      <c r="DW70" s="955"/>
      <c r="DX70" s="955"/>
      <c r="DY70" s="955"/>
      <c r="DZ70" s="956"/>
      <c r="EA70" s="221"/>
    </row>
    <row r="71" spans="1:131" ht="26.25" customHeight="1" x14ac:dyDescent="0.2">
      <c r="A71" s="229">
        <v>4</v>
      </c>
      <c r="B71" s="983" t="s">
        <v>581</v>
      </c>
      <c r="C71" s="984"/>
      <c r="D71" s="984"/>
      <c r="E71" s="984"/>
      <c r="F71" s="984"/>
      <c r="G71" s="984"/>
      <c r="H71" s="984"/>
      <c r="I71" s="984"/>
      <c r="J71" s="984"/>
      <c r="K71" s="984"/>
      <c r="L71" s="984"/>
      <c r="M71" s="984"/>
      <c r="N71" s="984"/>
      <c r="O71" s="984"/>
      <c r="P71" s="985"/>
      <c r="Q71" s="986">
        <v>254237</v>
      </c>
      <c r="R71" s="980"/>
      <c r="S71" s="980"/>
      <c r="T71" s="980"/>
      <c r="U71" s="980"/>
      <c r="V71" s="980">
        <v>237960</v>
      </c>
      <c r="W71" s="980"/>
      <c r="X71" s="980"/>
      <c r="Y71" s="980"/>
      <c r="Z71" s="980"/>
      <c r="AA71" s="980">
        <v>16277</v>
      </c>
      <c r="AB71" s="980"/>
      <c r="AC71" s="980"/>
      <c r="AD71" s="980"/>
      <c r="AE71" s="980"/>
      <c r="AF71" s="980">
        <v>16277</v>
      </c>
      <c r="AG71" s="980"/>
      <c r="AH71" s="980"/>
      <c r="AI71" s="980"/>
      <c r="AJ71" s="980"/>
      <c r="AK71" s="980">
        <v>534</v>
      </c>
      <c r="AL71" s="980"/>
      <c r="AM71" s="980"/>
      <c r="AN71" s="980"/>
      <c r="AO71" s="980"/>
      <c r="AP71" s="980" t="s">
        <v>588</v>
      </c>
      <c r="AQ71" s="980"/>
      <c r="AR71" s="980"/>
      <c r="AS71" s="980"/>
      <c r="AT71" s="980"/>
      <c r="AU71" s="980" t="s">
        <v>588</v>
      </c>
      <c r="AV71" s="980"/>
      <c r="AW71" s="980"/>
      <c r="AX71" s="980"/>
      <c r="AY71" s="980"/>
      <c r="AZ71" s="981"/>
      <c r="BA71" s="981"/>
      <c r="BB71" s="981"/>
      <c r="BC71" s="981"/>
      <c r="BD71" s="982"/>
      <c r="BE71" s="232"/>
      <c r="BF71" s="232"/>
      <c r="BG71" s="232"/>
      <c r="BH71" s="232"/>
      <c r="BI71" s="232"/>
      <c r="BJ71" s="232"/>
      <c r="BK71" s="232"/>
      <c r="BL71" s="232"/>
      <c r="BM71" s="232"/>
      <c r="BN71" s="232"/>
      <c r="BO71" s="232"/>
      <c r="BP71" s="232"/>
      <c r="BQ71" s="229">
        <v>65</v>
      </c>
      <c r="BR71" s="234"/>
      <c r="BS71" s="954"/>
      <c r="BT71" s="955"/>
      <c r="BU71" s="955"/>
      <c r="BV71" s="955"/>
      <c r="BW71" s="955"/>
      <c r="BX71" s="955"/>
      <c r="BY71" s="955"/>
      <c r="BZ71" s="955"/>
      <c r="CA71" s="955"/>
      <c r="CB71" s="955"/>
      <c r="CC71" s="955"/>
      <c r="CD71" s="955"/>
      <c r="CE71" s="955"/>
      <c r="CF71" s="955"/>
      <c r="CG71" s="964"/>
      <c r="CH71" s="965"/>
      <c r="CI71" s="966"/>
      <c r="CJ71" s="966"/>
      <c r="CK71" s="966"/>
      <c r="CL71" s="967"/>
      <c r="CM71" s="965"/>
      <c r="CN71" s="966"/>
      <c r="CO71" s="966"/>
      <c r="CP71" s="966"/>
      <c r="CQ71" s="967"/>
      <c r="CR71" s="965"/>
      <c r="CS71" s="966"/>
      <c r="CT71" s="966"/>
      <c r="CU71" s="966"/>
      <c r="CV71" s="967"/>
      <c r="CW71" s="965"/>
      <c r="CX71" s="966"/>
      <c r="CY71" s="966"/>
      <c r="CZ71" s="966"/>
      <c r="DA71" s="967"/>
      <c r="DB71" s="965"/>
      <c r="DC71" s="966"/>
      <c r="DD71" s="966"/>
      <c r="DE71" s="966"/>
      <c r="DF71" s="967"/>
      <c r="DG71" s="965"/>
      <c r="DH71" s="966"/>
      <c r="DI71" s="966"/>
      <c r="DJ71" s="966"/>
      <c r="DK71" s="967"/>
      <c r="DL71" s="965"/>
      <c r="DM71" s="966"/>
      <c r="DN71" s="966"/>
      <c r="DO71" s="966"/>
      <c r="DP71" s="967"/>
      <c r="DQ71" s="965"/>
      <c r="DR71" s="966"/>
      <c r="DS71" s="966"/>
      <c r="DT71" s="966"/>
      <c r="DU71" s="967"/>
      <c r="DV71" s="954"/>
      <c r="DW71" s="955"/>
      <c r="DX71" s="955"/>
      <c r="DY71" s="955"/>
      <c r="DZ71" s="956"/>
      <c r="EA71" s="221"/>
    </row>
    <row r="72" spans="1:131" ht="26.25" customHeight="1" x14ac:dyDescent="0.2">
      <c r="A72" s="229">
        <v>5</v>
      </c>
      <c r="B72" s="983" t="s">
        <v>582</v>
      </c>
      <c r="C72" s="984"/>
      <c r="D72" s="984"/>
      <c r="E72" s="984"/>
      <c r="F72" s="984"/>
      <c r="G72" s="984"/>
      <c r="H72" s="984"/>
      <c r="I72" s="984"/>
      <c r="J72" s="984"/>
      <c r="K72" s="984"/>
      <c r="L72" s="984"/>
      <c r="M72" s="984"/>
      <c r="N72" s="984"/>
      <c r="O72" s="984"/>
      <c r="P72" s="985"/>
      <c r="Q72" s="986">
        <v>8056</v>
      </c>
      <c r="R72" s="980"/>
      <c r="S72" s="980"/>
      <c r="T72" s="980"/>
      <c r="U72" s="980"/>
      <c r="V72" s="980">
        <v>6911</v>
      </c>
      <c r="W72" s="980"/>
      <c r="X72" s="980"/>
      <c r="Y72" s="980"/>
      <c r="Z72" s="980"/>
      <c r="AA72" s="980">
        <v>1145</v>
      </c>
      <c r="AB72" s="980"/>
      <c r="AC72" s="980"/>
      <c r="AD72" s="980"/>
      <c r="AE72" s="980"/>
      <c r="AF72" s="980" t="s">
        <v>588</v>
      </c>
      <c r="AG72" s="980"/>
      <c r="AH72" s="980"/>
      <c r="AI72" s="980"/>
      <c r="AJ72" s="980"/>
      <c r="AK72" s="980">
        <v>14</v>
      </c>
      <c r="AL72" s="980"/>
      <c r="AM72" s="980"/>
      <c r="AN72" s="980"/>
      <c r="AO72" s="980"/>
      <c r="AP72" s="980" t="s">
        <v>588</v>
      </c>
      <c r="AQ72" s="980"/>
      <c r="AR72" s="980"/>
      <c r="AS72" s="980"/>
      <c r="AT72" s="980"/>
      <c r="AU72" s="980" t="s">
        <v>588</v>
      </c>
      <c r="AV72" s="980"/>
      <c r="AW72" s="980"/>
      <c r="AX72" s="980"/>
      <c r="AY72" s="980"/>
      <c r="AZ72" s="981"/>
      <c r="BA72" s="981"/>
      <c r="BB72" s="981"/>
      <c r="BC72" s="981"/>
      <c r="BD72" s="982"/>
      <c r="BE72" s="232"/>
      <c r="BF72" s="232"/>
      <c r="BG72" s="232"/>
      <c r="BH72" s="232"/>
      <c r="BI72" s="232"/>
      <c r="BJ72" s="232"/>
      <c r="BK72" s="232"/>
      <c r="BL72" s="232"/>
      <c r="BM72" s="232"/>
      <c r="BN72" s="232"/>
      <c r="BO72" s="232"/>
      <c r="BP72" s="232"/>
      <c r="BQ72" s="229">
        <v>66</v>
      </c>
      <c r="BR72" s="234"/>
      <c r="BS72" s="954"/>
      <c r="BT72" s="955"/>
      <c r="BU72" s="955"/>
      <c r="BV72" s="955"/>
      <c r="BW72" s="955"/>
      <c r="BX72" s="955"/>
      <c r="BY72" s="955"/>
      <c r="BZ72" s="955"/>
      <c r="CA72" s="955"/>
      <c r="CB72" s="955"/>
      <c r="CC72" s="955"/>
      <c r="CD72" s="955"/>
      <c r="CE72" s="955"/>
      <c r="CF72" s="955"/>
      <c r="CG72" s="964"/>
      <c r="CH72" s="965"/>
      <c r="CI72" s="966"/>
      <c r="CJ72" s="966"/>
      <c r="CK72" s="966"/>
      <c r="CL72" s="967"/>
      <c r="CM72" s="965"/>
      <c r="CN72" s="966"/>
      <c r="CO72" s="966"/>
      <c r="CP72" s="966"/>
      <c r="CQ72" s="967"/>
      <c r="CR72" s="965"/>
      <c r="CS72" s="966"/>
      <c r="CT72" s="966"/>
      <c r="CU72" s="966"/>
      <c r="CV72" s="967"/>
      <c r="CW72" s="965"/>
      <c r="CX72" s="966"/>
      <c r="CY72" s="966"/>
      <c r="CZ72" s="966"/>
      <c r="DA72" s="967"/>
      <c r="DB72" s="965"/>
      <c r="DC72" s="966"/>
      <c r="DD72" s="966"/>
      <c r="DE72" s="966"/>
      <c r="DF72" s="967"/>
      <c r="DG72" s="965"/>
      <c r="DH72" s="966"/>
      <c r="DI72" s="966"/>
      <c r="DJ72" s="966"/>
      <c r="DK72" s="967"/>
      <c r="DL72" s="965"/>
      <c r="DM72" s="966"/>
      <c r="DN72" s="966"/>
      <c r="DO72" s="966"/>
      <c r="DP72" s="967"/>
      <c r="DQ72" s="965"/>
      <c r="DR72" s="966"/>
      <c r="DS72" s="966"/>
      <c r="DT72" s="966"/>
      <c r="DU72" s="967"/>
      <c r="DV72" s="954"/>
      <c r="DW72" s="955"/>
      <c r="DX72" s="955"/>
      <c r="DY72" s="955"/>
      <c r="DZ72" s="956"/>
      <c r="EA72" s="221"/>
    </row>
    <row r="73" spans="1:131" ht="26.25" customHeight="1" x14ac:dyDescent="0.2">
      <c r="A73" s="229">
        <v>6</v>
      </c>
      <c r="B73" s="983" t="s">
        <v>583</v>
      </c>
      <c r="C73" s="984"/>
      <c r="D73" s="984"/>
      <c r="E73" s="984"/>
      <c r="F73" s="984"/>
      <c r="G73" s="984"/>
      <c r="H73" s="984"/>
      <c r="I73" s="984"/>
      <c r="J73" s="984"/>
      <c r="K73" s="984"/>
      <c r="L73" s="984"/>
      <c r="M73" s="984"/>
      <c r="N73" s="984"/>
      <c r="O73" s="984"/>
      <c r="P73" s="985"/>
      <c r="Q73" s="986">
        <v>1445</v>
      </c>
      <c r="R73" s="980"/>
      <c r="S73" s="980"/>
      <c r="T73" s="980"/>
      <c r="U73" s="980"/>
      <c r="V73" s="980">
        <v>1444</v>
      </c>
      <c r="W73" s="980"/>
      <c r="X73" s="980"/>
      <c r="Y73" s="980"/>
      <c r="Z73" s="980"/>
      <c r="AA73" s="980">
        <v>1</v>
      </c>
      <c r="AB73" s="980"/>
      <c r="AC73" s="980"/>
      <c r="AD73" s="980"/>
      <c r="AE73" s="980"/>
      <c r="AF73" s="980" t="s">
        <v>588</v>
      </c>
      <c r="AG73" s="980"/>
      <c r="AH73" s="980"/>
      <c r="AI73" s="980"/>
      <c r="AJ73" s="980"/>
      <c r="AK73" s="980" t="s">
        <v>588</v>
      </c>
      <c r="AL73" s="980"/>
      <c r="AM73" s="980"/>
      <c r="AN73" s="980"/>
      <c r="AO73" s="980"/>
      <c r="AP73" s="980" t="s">
        <v>588</v>
      </c>
      <c r="AQ73" s="980"/>
      <c r="AR73" s="980"/>
      <c r="AS73" s="980"/>
      <c r="AT73" s="980"/>
      <c r="AU73" s="980" t="s">
        <v>588</v>
      </c>
      <c r="AV73" s="980"/>
      <c r="AW73" s="980"/>
      <c r="AX73" s="980"/>
      <c r="AY73" s="980"/>
      <c r="AZ73" s="981"/>
      <c r="BA73" s="981"/>
      <c r="BB73" s="981"/>
      <c r="BC73" s="981"/>
      <c r="BD73" s="982"/>
      <c r="BE73" s="232"/>
      <c r="BF73" s="232"/>
      <c r="BG73" s="232"/>
      <c r="BH73" s="232"/>
      <c r="BI73" s="232"/>
      <c r="BJ73" s="232"/>
      <c r="BK73" s="232"/>
      <c r="BL73" s="232"/>
      <c r="BM73" s="232"/>
      <c r="BN73" s="232"/>
      <c r="BO73" s="232"/>
      <c r="BP73" s="232"/>
      <c r="BQ73" s="229">
        <v>67</v>
      </c>
      <c r="BR73" s="234"/>
      <c r="BS73" s="954"/>
      <c r="BT73" s="955"/>
      <c r="BU73" s="955"/>
      <c r="BV73" s="955"/>
      <c r="BW73" s="955"/>
      <c r="BX73" s="955"/>
      <c r="BY73" s="955"/>
      <c r="BZ73" s="955"/>
      <c r="CA73" s="955"/>
      <c r="CB73" s="955"/>
      <c r="CC73" s="955"/>
      <c r="CD73" s="955"/>
      <c r="CE73" s="955"/>
      <c r="CF73" s="955"/>
      <c r="CG73" s="964"/>
      <c r="CH73" s="965"/>
      <c r="CI73" s="966"/>
      <c r="CJ73" s="966"/>
      <c r="CK73" s="966"/>
      <c r="CL73" s="967"/>
      <c r="CM73" s="965"/>
      <c r="CN73" s="966"/>
      <c r="CO73" s="966"/>
      <c r="CP73" s="966"/>
      <c r="CQ73" s="967"/>
      <c r="CR73" s="965"/>
      <c r="CS73" s="966"/>
      <c r="CT73" s="966"/>
      <c r="CU73" s="966"/>
      <c r="CV73" s="967"/>
      <c r="CW73" s="965"/>
      <c r="CX73" s="966"/>
      <c r="CY73" s="966"/>
      <c r="CZ73" s="966"/>
      <c r="DA73" s="967"/>
      <c r="DB73" s="965"/>
      <c r="DC73" s="966"/>
      <c r="DD73" s="966"/>
      <c r="DE73" s="966"/>
      <c r="DF73" s="967"/>
      <c r="DG73" s="965"/>
      <c r="DH73" s="966"/>
      <c r="DI73" s="966"/>
      <c r="DJ73" s="966"/>
      <c r="DK73" s="967"/>
      <c r="DL73" s="965"/>
      <c r="DM73" s="966"/>
      <c r="DN73" s="966"/>
      <c r="DO73" s="966"/>
      <c r="DP73" s="967"/>
      <c r="DQ73" s="965"/>
      <c r="DR73" s="966"/>
      <c r="DS73" s="966"/>
      <c r="DT73" s="966"/>
      <c r="DU73" s="967"/>
      <c r="DV73" s="954"/>
      <c r="DW73" s="955"/>
      <c r="DX73" s="955"/>
      <c r="DY73" s="955"/>
      <c r="DZ73" s="956"/>
      <c r="EA73" s="221"/>
    </row>
    <row r="74" spans="1:131" ht="26.25" customHeight="1" x14ac:dyDescent="0.2">
      <c r="A74" s="229">
        <v>7</v>
      </c>
      <c r="B74" s="983" t="s">
        <v>584</v>
      </c>
      <c r="C74" s="984"/>
      <c r="D74" s="984"/>
      <c r="E74" s="984"/>
      <c r="F74" s="984"/>
      <c r="G74" s="984"/>
      <c r="H74" s="984"/>
      <c r="I74" s="984"/>
      <c r="J74" s="984"/>
      <c r="K74" s="984"/>
      <c r="L74" s="984"/>
      <c r="M74" s="984"/>
      <c r="N74" s="984"/>
      <c r="O74" s="984"/>
      <c r="P74" s="985"/>
      <c r="Q74" s="986">
        <v>1</v>
      </c>
      <c r="R74" s="980"/>
      <c r="S74" s="980"/>
      <c r="T74" s="980"/>
      <c r="U74" s="980"/>
      <c r="V74" s="980">
        <v>0</v>
      </c>
      <c r="W74" s="980"/>
      <c r="X74" s="980"/>
      <c r="Y74" s="980"/>
      <c r="Z74" s="980"/>
      <c r="AA74" s="980">
        <v>1</v>
      </c>
      <c r="AB74" s="980"/>
      <c r="AC74" s="980"/>
      <c r="AD74" s="980"/>
      <c r="AE74" s="980"/>
      <c r="AF74" s="980" t="s">
        <v>588</v>
      </c>
      <c r="AG74" s="980"/>
      <c r="AH74" s="980"/>
      <c r="AI74" s="980"/>
      <c r="AJ74" s="980"/>
      <c r="AK74" s="980" t="s">
        <v>588</v>
      </c>
      <c r="AL74" s="980"/>
      <c r="AM74" s="980"/>
      <c r="AN74" s="980"/>
      <c r="AO74" s="980"/>
      <c r="AP74" s="980" t="s">
        <v>588</v>
      </c>
      <c r="AQ74" s="980"/>
      <c r="AR74" s="980"/>
      <c r="AS74" s="980"/>
      <c r="AT74" s="980"/>
      <c r="AU74" s="980" t="s">
        <v>588</v>
      </c>
      <c r="AV74" s="980"/>
      <c r="AW74" s="980"/>
      <c r="AX74" s="980"/>
      <c r="AY74" s="980"/>
      <c r="AZ74" s="981"/>
      <c r="BA74" s="981"/>
      <c r="BB74" s="981"/>
      <c r="BC74" s="981"/>
      <c r="BD74" s="982"/>
      <c r="BE74" s="232"/>
      <c r="BF74" s="232"/>
      <c r="BG74" s="232"/>
      <c r="BH74" s="232"/>
      <c r="BI74" s="232"/>
      <c r="BJ74" s="232"/>
      <c r="BK74" s="232"/>
      <c r="BL74" s="232"/>
      <c r="BM74" s="232"/>
      <c r="BN74" s="232"/>
      <c r="BO74" s="232"/>
      <c r="BP74" s="232"/>
      <c r="BQ74" s="229">
        <v>68</v>
      </c>
      <c r="BR74" s="234"/>
      <c r="BS74" s="954"/>
      <c r="BT74" s="955"/>
      <c r="BU74" s="955"/>
      <c r="BV74" s="955"/>
      <c r="BW74" s="955"/>
      <c r="BX74" s="955"/>
      <c r="BY74" s="955"/>
      <c r="BZ74" s="955"/>
      <c r="CA74" s="955"/>
      <c r="CB74" s="955"/>
      <c r="CC74" s="955"/>
      <c r="CD74" s="955"/>
      <c r="CE74" s="955"/>
      <c r="CF74" s="955"/>
      <c r="CG74" s="964"/>
      <c r="CH74" s="965"/>
      <c r="CI74" s="966"/>
      <c r="CJ74" s="966"/>
      <c r="CK74" s="966"/>
      <c r="CL74" s="967"/>
      <c r="CM74" s="965"/>
      <c r="CN74" s="966"/>
      <c r="CO74" s="966"/>
      <c r="CP74" s="966"/>
      <c r="CQ74" s="967"/>
      <c r="CR74" s="965"/>
      <c r="CS74" s="966"/>
      <c r="CT74" s="966"/>
      <c r="CU74" s="966"/>
      <c r="CV74" s="967"/>
      <c r="CW74" s="965"/>
      <c r="CX74" s="966"/>
      <c r="CY74" s="966"/>
      <c r="CZ74" s="966"/>
      <c r="DA74" s="967"/>
      <c r="DB74" s="965"/>
      <c r="DC74" s="966"/>
      <c r="DD74" s="966"/>
      <c r="DE74" s="966"/>
      <c r="DF74" s="967"/>
      <c r="DG74" s="965"/>
      <c r="DH74" s="966"/>
      <c r="DI74" s="966"/>
      <c r="DJ74" s="966"/>
      <c r="DK74" s="967"/>
      <c r="DL74" s="965"/>
      <c r="DM74" s="966"/>
      <c r="DN74" s="966"/>
      <c r="DO74" s="966"/>
      <c r="DP74" s="967"/>
      <c r="DQ74" s="965"/>
      <c r="DR74" s="966"/>
      <c r="DS74" s="966"/>
      <c r="DT74" s="966"/>
      <c r="DU74" s="967"/>
      <c r="DV74" s="954"/>
      <c r="DW74" s="955"/>
      <c r="DX74" s="955"/>
      <c r="DY74" s="955"/>
      <c r="DZ74" s="956"/>
      <c r="EA74" s="221"/>
    </row>
    <row r="75" spans="1:131" ht="26.25" customHeight="1" x14ac:dyDescent="0.2">
      <c r="A75" s="229">
        <v>8</v>
      </c>
      <c r="B75" s="983" t="s">
        <v>585</v>
      </c>
      <c r="C75" s="984"/>
      <c r="D75" s="984"/>
      <c r="E75" s="984"/>
      <c r="F75" s="984"/>
      <c r="G75" s="984"/>
      <c r="H75" s="984"/>
      <c r="I75" s="984"/>
      <c r="J75" s="984"/>
      <c r="K75" s="984"/>
      <c r="L75" s="984"/>
      <c r="M75" s="984"/>
      <c r="N75" s="984"/>
      <c r="O75" s="984"/>
      <c r="P75" s="985"/>
      <c r="Q75" s="987">
        <v>59</v>
      </c>
      <c r="R75" s="988"/>
      <c r="S75" s="988"/>
      <c r="T75" s="988"/>
      <c r="U75" s="989"/>
      <c r="V75" s="990">
        <v>33</v>
      </c>
      <c r="W75" s="988"/>
      <c r="X75" s="988"/>
      <c r="Y75" s="988"/>
      <c r="Z75" s="989"/>
      <c r="AA75" s="990">
        <v>26</v>
      </c>
      <c r="AB75" s="988"/>
      <c r="AC75" s="988"/>
      <c r="AD75" s="988"/>
      <c r="AE75" s="989"/>
      <c r="AF75" s="990" t="s">
        <v>588</v>
      </c>
      <c r="AG75" s="988"/>
      <c r="AH75" s="988"/>
      <c r="AI75" s="988"/>
      <c r="AJ75" s="989"/>
      <c r="AK75" s="990" t="s">
        <v>588</v>
      </c>
      <c r="AL75" s="988"/>
      <c r="AM75" s="988"/>
      <c r="AN75" s="988"/>
      <c r="AO75" s="989"/>
      <c r="AP75" s="990" t="s">
        <v>588</v>
      </c>
      <c r="AQ75" s="988"/>
      <c r="AR75" s="988"/>
      <c r="AS75" s="988"/>
      <c r="AT75" s="989"/>
      <c r="AU75" s="990" t="s">
        <v>588</v>
      </c>
      <c r="AV75" s="988"/>
      <c r="AW75" s="988"/>
      <c r="AX75" s="988"/>
      <c r="AY75" s="989"/>
      <c r="AZ75" s="981"/>
      <c r="BA75" s="981"/>
      <c r="BB75" s="981"/>
      <c r="BC75" s="981"/>
      <c r="BD75" s="982"/>
      <c r="BE75" s="232"/>
      <c r="BF75" s="232"/>
      <c r="BG75" s="232"/>
      <c r="BH75" s="232"/>
      <c r="BI75" s="232"/>
      <c r="BJ75" s="232"/>
      <c r="BK75" s="232"/>
      <c r="BL75" s="232"/>
      <c r="BM75" s="232"/>
      <c r="BN75" s="232"/>
      <c r="BO75" s="232"/>
      <c r="BP75" s="232"/>
      <c r="BQ75" s="229">
        <v>69</v>
      </c>
      <c r="BR75" s="234"/>
      <c r="BS75" s="954"/>
      <c r="BT75" s="955"/>
      <c r="BU75" s="955"/>
      <c r="BV75" s="955"/>
      <c r="BW75" s="955"/>
      <c r="BX75" s="955"/>
      <c r="BY75" s="955"/>
      <c r="BZ75" s="955"/>
      <c r="CA75" s="955"/>
      <c r="CB75" s="955"/>
      <c r="CC75" s="955"/>
      <c r="CD75" s="955"/>
      <c r="CE75" s="955"/>
      <c r="CF75" s="955"/>
      <c r="CG75" s="964"/>
      <c r="CH75" s="965"/>
      <c r="CI75" s="966"/>
      <c r="CJ75" s="966"/>
      <c r="CK75" s="966"/>
      <c r="CL75" s="967"/>
      <c r="CM75" s="965"/>
      <c r="CN75" s="966"/>
      <c r="CO75" s="966"/>
      <c r="CP75" s="966"/>
      <c r="CQ75" s="967"/>
      <c r="CR75" s="965"/>
      <c r="CS75" s="966"/>
      <c r="CT75" s="966"/>
      <c r="CU75" s="966"/>
      <c r="CV75" s="967"/>
      <c r="CW75" s="965"/>
      <c r="CX75" s="966"/>
      <c r="CY75" s="966"/>
      <c r="CZ75" s="966"/>
      <c r="DA75" s="967"/>
      <c r="DB75" s="965"/>
      <c r="DC75" s="966"/>
      <c r="DD75" s="966"/>
      <c r="DE75" s="966"/>
      <c r="DF75" s="967"/>
      <c r="DG75" s="965"/>
      <c r="DH75" s="966"/>
      <c r="DI75" s="966"/>
      <c r="DJ75" s="966"/>
      <c r="DK75" s="967"/>
      <c r="DL75" s="965"/>
      <c r="DM75" s="966"/>
      <c r="DN75" s="966"/>
      <c r="DO75" s="966"/>
      <c r="DP75" s="967"/>
      <c r="DQ75" s="965"/>
      <c r="DR75" s="966"/>
      <c r="DS75" s="966"/>
      <c r="DT75" s="966"/>
      <c r="DU75" s="967"/>
      <c r="DV75" s="954"/>
      <c r="DW75" s="955"/>
      <c r="DX75" s="955"/>
      <c r="DY75" s="955"/>
      <c r="DZ75" s="956"/>
      <c r="EA75" s="221"/>
    </row>
    <row r="76" spans="1:131" ht="26.25" customHeight="1" x14ac:dyDescent="0.2">
      <c r="A76" s="229">
        <v>9</v>
      </c>
      <c r="B76" s="983" t="s">
        <v>586</v>
      </c>
      <c r="C76" s="984"/>
      <c r="D76" s="984"/>
      <c r="E76" s="984"/>
      <c r="F76" s="984"/>
      <c r="G76" s="984"/>
      <c r="H76" s="984"/>
      <c r="I76" s="984"/>
      <c r="J76" s="984"/>
      <c r="K76" s="984"/>
      <c r="L76" s="984"/>
      <c r="M76" s="984"/>
      <c r="N76" s="984"/>
      <c r="O76" s="984"/>
      <c r="P76" s="985"/>
      <c r="Q76" s="987">
        <v>42</v>
      </c>
      <c r="R76" s="988"/>
      <c r="S76" s="988"/>
      <c r="T76" s="988"/>
      <c r="U76" s="989"/>
      <c r="V76" s="990">
        <v>41</v>
      </c>
      <c r="W76" s="988"/>
      <c r="X76" s="988"/>
      <c r="Y76" s="988"/>
      <c r="Z76" s="989"/>
      <c r="AA76" s="990">
        <v>1</v>
      </c>
      <c r="AB76" s="988"/>
      <c r="AC76" s="988"/>
      <c r="AD76" s="988"/>
      <c r="AE76" s="989"/>
      <c r="AF76" s="990" t="s">
        <v>588</v>
      </c>
      <c r="AG76" s="988"/>
      <c r="AH76" s="988"/>
      <c r="AI76" s="988"/>
      <c r="AJ76" s="989"/>
      <c r="AK76" s="990" t="s">
        <v>588</v>
      </c>
      <c r="AL76" s="988"/>
      <c r="AM76" s="988"/>
      <c r="AN76" s="988"/>
      <c r="AO76" s="989"/>
      <c r="AP76" s="990" t="s">
        <v>588</v>
      </c>
      <c r="AQ76" s="988"/>
      <c r="AR76" s="988"/>
      <c r="AS76" s="988"/>
      <c r="AT76" s="989"/>
      <c r="AU76" s="990" t="s">
        <v>588</v>
      </c>
      <c r="AV76" s="988"/>
      <c r="AW76" s="988"/>
      <c r="AX76" s="988"/>
      <c r="AY76" s="989"/>
      <c r="AZ76" s="981"/>
      <c r="BA76" s="981"/>
      <c r="BB76" s="981"/>
      <c r="BC76" s="981"/>
      <c r="BD76" s="982"/>
      <c r="BE76" s="232"/>
      <c r="BF76" s="232"/>
      <c r="BG76" s="232"/>
      <c r="BH76" s="232"/>
      <c r="BI76" s="232"/>
      <c r="BJ76" s="232"/>
      <c r="BK76" s="232"/>
      <c r="BL76" s="232"/>
      <c r="BM76" s="232"/>
      <c r="BN76" s="232"/>
      <c r="BO76" s="232"/>
      <c r="BP76" s="232"/>
      <c r="BQ76" s="229">
        <v>70</v>
      </c>
      <c r="BR76" s="234"/>
      <c r="BS76" s="954"/>
      <c r="BT76" s="955"/>
      <c r="BU76" s="955"/>
      <c r="BV76" s="955"/>
      <c r="BW76" s="955"/>
      <c r="BX76" s="955"/>
      <c r="BY76" s="955"/>
      <c r="BZ76" s="955"/>
      <c r="CA76" s="955"/>
      <c r="CB76" s="955"/>
      <c r="CC76" s="955"/>
      <c r="CD76" s="955"/>
      <c r="CE76" s="955"/>
      <c r="CF76" s="955"/>
      <c r="CG76" s="964"/>
      <c r="CH76" s="965"/>
      <c r="CI76" s="966"/>
      <c r="CJ76" s="966"/>
      <c r="CK76" s="966"/>
      <c r="CL76" s="967"/>
      <c r="CM76" s="965"/>
      <c r="CN76" s="966"/>
      <c r="CO76" s="966"/>
      <c r="CP76" s="966"/>
      <c r="CQ76" s="967"/>
      <c r="CR76" s="965"/>
      <c r="CS76" s="966"/>
      <c r="CT76" s="966"/>
      <c r="CU76" s="966"/>
      <c r="CV76" s="967"/>
      <c r="CW76" s="965"/>
      <c r="CX76" s="966"/>
      <c r="CY76" s="966"/>
      <c r="CZ76" s="966"/>
      <c r="DA76" s="967"/>
      <c r="DB76" s="965"/>
      <c r="DC76" s="966"/>
      <c r="DD76" s="966"/>
      <c r="DE76" s="966"/>
      <c r="DF76" s="967"/>
      <c r="DG76" s="965"/>
      <c r="DH76" s="966"/>
      <c r="DI76" s="966"/>
      <c r="DJ76" s="966"/>
      <c r="DK76" s="967"/>
      <c r="DL76" s="965"/>
      <c r="DM76" s="966"/>
      <c r="DN76" s="966"/>
      <c r="DO76" s="966"/>
      <c r="DP76" s="967"/>
      <c r="DQ76" s="965"/>
      <c r="DR76" s="966"/>
      <c r="DS76" s="966"/>
      <c r="DT76" s="966"/>
      <c r="DU76" s="967"/>
      <c r="DV76" s="954"/>
      <c r="DW76" s="955"/>
      <c r="DX76" s="955"/>
      <c r="DY76" s="955"/>
      <c r="DZ76" s="956"/>
      <c r="EA76" s="221"/>
    </row>
    <row r="77" spans="1:131" ht="26.25" customHeight="1" x14ac:dyDescent="0.2">
      <c r="A77" s="229">
        <v>10</v>
      </c>
      <c r="B77" s="983"/>
      <c r="C77" s="984"/>
      <c r="D77" s="984"/>
      <c r="E77" s="984"/>
      <c r="F77" s="984"/>
      <c r="G77" s="984"/>
      <c r="H77" s="984"/>
      <c r="I77" s="984"/>
      <c r="J77" s="984"/>
      <c r="K77" s="984"/>
      <c r="L77" s="984"/>
      <c r="M77" s="984"/>
      <c r="N77" s="984"/>
      <c r="O77" s="984"/>
      <c r="P77" s="985"/>
      <c r="Q77" s="987"/>
      <c r="R77" s="988"/>
      <c r="S77" s="988"/>
      <c r="T77" s="988"/>
      <c r="U77" s="989"/>
      <c r="V77" s="990"/>
      <c r="W77" s="988"/>
      <c r="X77" s="988"/>
      <c r="Y77" s="988"/>
      <c r="Z77" s="989"/>
      <c r="AA77" s="990"/>
      <c r="AB77" s="988"/>
      <c r="AC77" s="988"/>
      <c r="AD77" s="988"/>
      <c r="AE77" s="989"/>
      <c r="AF77" s="990"/>
      <c r="AG77" s="988"/>
      <c r="AH77" s="988"/>
      <c r="AI77" s="988"/>
      <c r="AJ77" s="989"/>
      <c r="AK77" s="990"/>
      <c r="AL77" s="988"/>
      <c r="AM77" s="988"/>
      <c r="AN77" s="988"/>
      <c r="AO77" s="989"/>
      <c r="AP77" s="990"/>
      <c r="AQ77" s="988"/>
      <c r="AR77" s="988"/>
      <c r="AS77" s="988"/>
      <c r="AT77" s="989"/>
      <c r="AU77" s="990"/>
      <c r="AV77" s="988"/>
      <c r="AW77" s="988"/>
      <c r="AX77" s="988"/>
      <c r="AY77" s="989"/>
      <c r="AZ77" s="981"/>
      <c r="BA77" s="981"/>
      <c r="BB77" s="981"/>
      <c r="BC77" s="981"/>
      <c r="BD77" s="982"/>
      <c r="BE77" s="232"/>
      <c r="BF77" s="232"/>
      <c r="BG77" s="232"/>
      <c r="BH77" s="232"/>
      <c r="BI77" s="232"/>
      <c r="BJ77" s="232"/>
      <c r="BK77" s="232"/>
      <c r="BL77" s="232"/>
      <c r="BM77" s="232"/>
      <c r="BN77" s="232"/>
      <c r="BO77" s="232"/>
      <c r="BP77" s="232"/>
      <c r="BQ77" s="229">
        <v>71</v>
      </c>
      <c r="BR77" s="234"/>
      <c r="BS77" s="954"/>
      <c r="BT77" s="955"/>
      <c r="BU77" s="955"/>
      <c r="BV77" s="955"/>
      <c r="BW77" s="955"/>
      <c r="BX77" s="955"/>
      <c r="BY77" s="955"/>
      <c r="BZ77" s="955"/>
      <c r="CA77" s="955"/>
      <c r="CB77" s="955"/>
      <c r="CC77" s="955"/>
      <c r="CD77" s="955"/>
      <c r="CE77" s="955"/>
      <c r="CF77" s="955"/>
      <c r="CG77" s="964"/>
      <c r="CH77" s="965"/>
      <c r="CI77" s="966"/>
      <c r="CJ77" s="966"/>
      <c r="CK77" s="966"/>
      <c r="CL77" s="967"/>
      <c r="CM77" s="965"/>
      <c r="CN77" s="966"/>
      <c r="CO77" s="966"/>
      <c r="CP77" s="966"/>
      <c r="CQ77" s="967"/>
      <c r="CR77" s="965"/>
      <c r="CS77" s="966"/>
      <c r="CT77" s="966"/>
      <c r="CU77" s="966"/>
      <c r="CV77" s="967"/>
      <c r="CW77" s="965"/>
      <c r="CX77" s="966"/>
      <c r="CY77" s="966"/>
      <c r="CZ77" s="966"/>
      <c r="DA77" s="967"/>
      <c r="DB77" s="965"/>
      <c r="DC77" s="966"/>
      <c r="DD77" s="966"/>
      <c r="DE77" s="966"/>
      <c r="DF77" s="967"/>
      <c r="DG77" s="965"/>
      <c r="DH77" s="966"/>
      <c r="DI77" s="966"/>
      <c r="DJ77" s="966"/>
      <c r="DK77" s="967"/>
      <c r="DL77" s="965"/>
      <c r="DM77" s="966"/>
      <c r="DN77" s="966"/>
      <c r="DO77" s="966"/>
      <c r="DP77" s="967"/>
      <c r="DQ77" s="965"/>
      <c r="DR77" s="966"/>
      <c r="DS77" s="966"/>
      <c r="DT77" s="966"/>
      <c r="DU77" s="967"/>
      <c r="DV77" s="954"/>
      <c r="DW77" s="955"/>
      <c r="DX77" s="955"/>
      <c r="DY77" s="955"/>
      <c r="DZ77" s="956"/>
      <c r="EA77" s="221"/>
    </row>
    <row r="78" spans="1:131" ht="26.25" customHeight="1" x14ac:dyDescent="0.2">
      <c r="A78" s="229">
        <v>11</v>
      </c>
      <c r="B78" s="983"/>
      <c r="C78" s="984"/>
      <c r="D78" s="984"/>
      <c r="E78" s="984"/>
      <c r="F78" s="984"/>
      <c r="G78" s="984"/>
      <c r="H78" s="984"/>
      <c r="I78" s="984"/>
      <c r="J78" s="984"/>
      <c r="K78" s="984"/>
      <c r="L78" s="984"/>
      <c r="M78" s="984"/>
      <c r="N78" s="984"/>
      <c r="O78" s="984"/>
      <c r="P78" s="985"/>
      <c r="Q78" s="986"/>
      <c r="R78" s="980"/>
      <c r="S78" s="980"/>
      <c r="T78" s="980"/>
      <c r="U78" s="980"/>
      <c r="V78" s="980"/>
      <c r="W78" s="980"/>
      <c r="X78" s="980"/>
      <c r="Y78" s="980"/>
      <c r="Z78" s="980"/>
      <c r="AA78" s="980"/>
      <c r="AB78" s="980"/>
      <c r="AC78" s="980"/>
      <c r="AD78" s="980"/>
      <c r="AE78" s="980"/>
      <c r="AF78" s="980"/>
      <c r="AG78" s="980"/>
      <c r="AH78" s="980"/>
      <c r="AI78" s="980"/>
      <c r="AJ78" s="980"/>
      <c r="AK78" s="980"/>
      <c r="AL78" s="980"/>
      <c r="AM78" s="980"/>
      <c r="AN78" s="980"/>
      <c r="AO78" s="980"/>
      <c r="AP78" s="980"/>
      <c r="AQ78" s="980"/>
      <c r="AR78" s="980"/>
      <c r="AS78" s="980"/>
      <c r="AT78" s="980"/>
      <c r="AU78" s="980"/>
      <c r="AV78" s="980"/>
      <c r="AW78" s="980"/>
      <c r="AX78" s="980"/>
      <c r="AY78" s="980"/>
      <c r="AZ78" s="981"/>
      <c r="BA78" s="981"/>
      <c r="BB78" s="981"/>
      <c r="BC78" s="981"/>
      <c r="BD78" s="982"/>
      <c r="BE78" s="232"/>
      <c r="BF78" s="232"/>
      <c r="BG78" s="232"/>
      <c r="BH78" s="232"/>
      <c r="BI78" s="232"/>
      <c r="BJ78" s="221"/>
      <c r="BK78" s="221"/>
      <c r="BL78" s="221"/>
      <c r="BM78" s="221"/>
      <c r="BN78" s="221"/>
      <c r="BO78" s="232"/>
      <c r="BP78" s="232"/>
      <c r="BQ78" s="229">
        <v>72</v>
      </c>
      <c r="BR78" s="234"/>
      <c r="BS78" s="954"/>
      <c r="BT78" s="955"/>
      <c r="BU78" s="955"/>
      <c r="BV78" s="955"/>
      <c r="BW78" s="955"/>
      <c r="BX78" s="955"/>
      <c r="BY78" s="955"/>
      <c r="BZ78" s="955"/>
      <c r="CA78" s="955"/>
      <c r="CB78" s="955"/>
      <c r="CC78" s="955"/>
      <c r="CD78" s="955"/>
      <c r="CE78" s="955"/>
      <c r="CF78" s="955"/>
      <c r="CG78" s="964"/>
      <c r="CH78" s="965"/>
      <c r="CI78" s="966"/>
      <c r="CJ78" s="966"/>
      <c r="CK78" s="966"/>
      <c r="CL78" s="967"/>
      <c r="CM78" s="965"/>
      <c r="CN78" s="966"/>
      <c r="CO78" s="966"/>
      <c r="CP78" s="966"/>
      <c r="CQ78" s="967"/>
      <c r="CR78" s="965"/>
      <c r="CS78" s="966"/>
      <c r="CT78" s="966"/>
      <c r="CU78" s="966"/>
      <c r="CV78" s="967"/>
      <c r="CW78" s="965"/>
      <c r="CX78" s="966"/>
      <c r="CY78" s="966"/>
      <c r="CZ78" s="966"/>
      <c r="DA78" s="967"/>
      <c r="DB78" s="965"/>
      <c r="DC78" s="966"/>
      <c r="DD78" s="966"/>
      <c r="DE78" s="966"/>
      <c r="DF78" s="967"/>
      <c r="DG78" s="965"/>
      <c r="DH78" s="966"/>
      <c r="DI78" s="966"/>
      <c r="DJ78" s="966"/>
      <c r="DK78" s="967"/>
      <c r="DL78" s="965"/>
      <c r="DM78" s="966"/>
      <c r="DN78" s="966"/>
      <c r="DO78" s="966"/>
      <c r="DP78" s="967"/>
      <c r="DQ78" s="965"/>
      <c r="DR78" s="966"/>
      <c r="DS78" s="966"/>
      <c r="DT78" s="966"/>
      <c r="DU78" s="967"/>
      <c r="DV78" s="954"/>
      <c r="DW78" s="955"/>
      <c r="DX78" s="955"/>
      <c r="DY78" s="955"/>
      <c r="DZ78" s="956"/>
      <c r="EA78" s="221"/>
    </row>
    <row r="79" spans="1:131" ht="26.25" customHeight="1" x14ac:dyDescent="0.2">
      <c r="A79" s="229">
        <v>12</v>
      </c>
      <c r="B79" s="983"/>
      <c r="C79" s="984"/>
      <c r="D79" s="984"/>
      <c r="E79" s="984"/>
      <c r="F79" s="984"/>
      <c r="G79" s="984"/>
      <c r="H79" s="984"/>
      <c r="I79" s="984"/>
      <c r="J79" s="984"/>
      <c r="K79" s="984"/>
      <c r="L79" s="984"/>
      <c r="M79" s="984"/>
      <c r="N79" s="984"/>
      <c r="O79" s="984"/>
      <c r="P79" s="985"/>
      <c r="Q79" s="986"/>
      <c r="R79" s="980"/>
      <c r="S79" s="980"/>
      <c r="T79" s="980"/>
      <c r="U79" s="980"/>
      <c r="V79" s="980"/>
      <c r="W79" s="980"/>
      <c r="X79" s="980"/>
      <c r="Y79" s="980"/>
      <c r="Z79" s="980"/>
      <c r="AA79" s="980"/>
      <c r="AB79" s="980"/>
      <c r="AC79" s="980"/>
      <c r="AD79" s="980"/>
      <c r="AE79" s="980"/>
      <c r="AF79" s="980"/>
      <c r="AG79" s="980"/>
      <c r="AH79" s="980"/>
      <c r="AI79" s="980"/>
      <c r="AJ79" s="980"/>
      <c r="AK79" s="980"/>
      <c r="AL79" s="980"/>
      <c r="AM79" s="980"/>
      <c r="AN79" s="980"/>
      <c r="AO79" s="980"/>
      <c r="AP79" s="980"/>
      <c r="AQ79" s="980"/>
      <c r="AR79" s="980"/>
      <c r="AS79" s="980"/>
      <c r="AT79" s="980"/>
      <c r="AU79" s="980"/>
      <c r="AV79" s="980"/>
      <c r="AW79" s="980"/>
      <c r="AX79" s="980"/>
      <c r="AY79" s="980"/>
      <c r="AZ79" s="981"/>
      <c r="BA79" s="981"/>
      <c r="BB79" s="981"/>
      <c r="BC79" s="981"/>
      <c r="BD79" s="982"/>
      <c r="BE79" s="232"/>
      <c r="BF79" s="232"/>
      <c r="BG79" s="232"/>
      <c r="BH79" s="232"/>
      <c r="BI79" s="232"/>
      <c r="BJ79" s="221"/>
      <c r="BK79" s="221"/>
      <c r="BL79" s="221"/>
      <c r="BM79" s="221"/>
      <c r="BN79" s="221"/>
      <c r="BO79" s="232"/>
      <c r="BP79" s="232"/>
      <c r="BQ79" s="229">
        <v>73</v>
      </c>
      <c r="BR79" s="234"/>
      <c r="BS79" s="954"/>
      <c r="BT79" s="955"/>
      <c r="BU79" s="955"/>
      <c r="BV79" s="955"/>
      <c r="BW79" s="955"/>
      <c r="BX79" s="955"/>
      <c r="BY79" s="955"/>
      <c r="BZ79" s="955"/>
      <c r="CA79" s="955"/>
      <c r="CB79" s="955"/>
      <c r="CC79" s="955"/>
      <c r="CD79" s="955"/>
      <c r="CE79" s="955"/>
      <c r="CF79" s="955"/>
      <c r="CG79" s="964"/>
      <c r="CH79" s="965"/>
      <c r="CI79" s="966"/>
      <c r="CJ79" s="966"/>
      <c r="CK79" s="966"/>
      <c r="CL79" s="967"/>
      <c r="CM79" s="965"/>
      <c r="CN79" s="966"/>
      <c r="CO79" s="966"/>
      <c r="CP79" s="966"/>
      <c r="CQ79" s="967"/>
      <c r="CR79" s="965"/>
      <c r="CS79" s="966"/>
      <c r="CT79" s="966"/>
      <c r="CU79" s="966"/>
      <c r="CV79" s="967"/>
      <c r="CW79" s="965"/>
      <c r="CX79" s="966"/>
      <c r="CY79" s="966"/>
      <c r="CZ79" s="966"/>
      <c r="DA79" s="967"/>
      <c r="DB79" s="965"/>
      <c r="DC79" s="966"/>
      <c r="DD79" s="966"/>
      <c r="DE79" s="966"/>
      <c r="DF79" s="967"/>
      <c r="DG79" s="965"/>
      <c r="DH79" s="966"/>
      <c r="DI79" s="966"/>
      <c r="DJ79" s="966"/>
      <c r="DK79" s="967"/>
      <c r="DL79" s="965"/>
      <c r="DM79" s="966"/>
      <c r="DN79" s="966"/>
      <c r="DO79" s="966"/>
      <c r="DP79" s="967"/>
      <c r="DQ79" s="965"/>
      <c r="DR79" s="966"/>
      <c r="DS79" s="966"/>
      <c r="DT79" s="966"/>
      <c r="DU79" s="967"/>
      <c r="DV79" s="954"/>
      <c r="DW79" s="955"/>
      <c r="DX79" s="955"/>
      <c r="DY79" s="955"/>
      <c r="DZ79" s="956"/>
      <c r="EA79" s="221"/>
    </row>
    <row r="80" spans="1:131" ht="26.25" customHeight="1" x14ac:dyDescent="0.2">
      <c r="A80" s="229">
        <v>13</v>
      </c>
      <c r="B80" s="983"/>
      <c r="C80" s="984"/>
      <c r="D80" s="984"/>
      <c r="E80" s="984"/>
      <c r="F80" s="984"/>
      <c r="G80" s="984"/>
      <c r="H80" s="984"/>
      <c r="I80" s="984"/>
      <c r="J80" s="984"/>
      <c r="K80" s="984"/>
      <c r="L80" s="984"/>
      <c r="M80" s="984"/>
      <c r="N80" s="984"/>
      <c r="O80" s="984"/>
      <c r="P80" s="985"/>
      <c r="Q80" s="986"/>
      <c r="R80" s="980"/>
      <c r="S80" s="980"/>
      <c r="T80" s="980"/>
      <c r="U80" s="980"/>
      <c r="V80" s="980"/>
      <c r="W80" s="980"/>
      <c r="X80" s="980"/>
      <c r="Y80" s="980"/>
      <c r="Z80" s="980"/>
      <c r="AA80" s="980"/>
      <c r="AB80" s="980"/>
      <c r="AC80" s="980"/>
      <c r="AD80" s="980"/>
      <c r="AE80" s="980"/>
      <c r="AF80" s="980"/>
      <c r="AG80" s="980"/>
      <c r="AH80" s="980"/>
      <c r="AI80" s="980"/>
      <c r="AJ80" s="980"/>
      <c r="AK80" s="980"/>
      <c r="AL80" s="980"/>
      <c r="AM80" s="980"/>
      <c r="AN80" s="980"/>
      <c r="AO80" s="980"/>
      <c r="AP80" s="980"/>
      <c r="AQ80" s="980"/>
      <c r="AR80" s="980"/>
      <c r="AS80" s="980"/>
      <c r="AT80" s="980"/>
      <c r="AU80" s="980"/>
      <c r="AV80" s="980"/>
      <c r="AW80" s="980"/>
      <c r="AX80" s="980"/>
      <c r="AY80" s="980"/>
      <c r="AZ80" s="981"/>
      <c r="BA80" s="981"/>
      <c r="BB80" s="981"/>
      <c r="BC80" s="981"/>
      <c r="BD80" s="982"/>
      <c r="BE80" s="232"/>
      <c r="BF80" s="232"/>
      <c r="BG80" s="232"/>
      <c r="BH80" s="232"/>
      <c r="BI80" s="232"/>
      <c r="BJ80" s="232"/>
      <c r="BK80" s="232"/>
      <c r="BL80" s="232"/>
      <c r="BM80" s="232"/>
      <c r="BN80" s="232"/>
      <c r="BO80" s="232"/>
      <c r="BP80" s="232"/>
      <c r="BQ80" s="229">
        <v>74</v>
      </c>
      <c r="BR80" s="234"/>
      <c r="BS80" s="954"/>
      <c r="BT80" s="955"/>
      <c r="BU80" s="955"/>
      <c r="BV80" s="955"/>
      <c r="BW80" s="955"/>
      <c r="BX80" s="955"/>
      <c r="BY80" s="955"/>
      <c r="BZ80" s="955"/>
      <c r="CA80" s="955"/>
      <c r="CB80" s="955"/>
      <c r="CC80" s="955"/>
      <c r="CD80" s="955"/>
      <c r="CE80" s="955"/>
      <c r="CF80" s="955"/>
      <c r="CG80" s="964"/>
      <c r="CH80" s="965"/>
      <c r="CI80" s="966"/>
      <c r="CJ80" s="966"/>
      <c r="CK80" s="966"/>
      <c r="CL80" s="967"/>
      <c r="CM80" s="965"/>
      <c r="CN80" s="966"/>
      <c r="CO80" s="966"/>
      <c r="CP80" s="966"/>
      <c r="CQ80" s="967"/>
      <c r="CR80" s="965"/>
      <c r="CS80" s="966"/>
      <c r="CT80" s="966"/>
      <c r="CU80" s="966"/>
      <c r="CV80" s="967"/>
      <c r="CW80" s="965"/>
      <c r="CX80" s="966"/>
      <c r="CY80" s="966"/>
      <c r="CZ80" s="966"/>
      <c r="DA80" s="967"/>
      <c r="DB80" s="965"/>
      <c r="DC80" s="966"/>
      <c r="DD80" s="966"/>
      <c r="DE80" s="966"/>
      <c r="DF80" s="967"/>
      <c r="DG80" s="965"/>
      <c r="DH80" s="966"/>
      <c r="DI80" s="966"/>
      <c r="DJ80" s="966"/>
      <c r="DK80" s="967"/>
      <c r="DL80" s="965"/>
      <c r="DM80" s="966"/>
      <c r="DN80" s="966"/>
      <c r="DO80" s="966"/>
      <c r="DP80" s="967"/>
      <c r="DQ80" s="965"/>
      <c r="DR80" s="966"/>
      <c r="DS80" s="966"/>
      <c r="DT80" s="966"/>
      <c r="DU80" s="967"/>
      <c r="DV80" s="954"/>
      <c r="DW80" s="955"/>
      <c r="DX80" s="955"/>
      <c r="DY80" s="955"/>
      <c r="DZ80" s="956"/>
      <c r="EA80" s="221"/>
    </row>
    <row r="81" spans="1:131" ht="26.25" customHeight="1" x14ac:dyDescent="0.2">
      <c r="A81" s="229">
        <v>14</v>
      </c>
      <c r="B81" s="983"/>
      <c r="C81" s="984"/>
      <c r="D81" s="984"/>
      <c r="E81" s="984"/>
      <c r="F81" s="984"/>
      <c r="G81" s="984"/>
      <c r="H81" s="984"/>
      <c r="I81" s="984"/>
      <c r="J81" s="984"/>
      <c r="K81" s="984"/>
      <c r="L81" s="984"/>
      <c r="M81" s="984"/>
      <c r="N81" s="984"/>
      <c r="O81" s="984"/>
      <c r="P81" s="985"/>
      <c r="Q81" s="986"/>
      <c r="R81" s="980"/>
      <c r="S81" s="980"/>
      <c r="T81" s="980"/>
      <c r="U81" s="980"/>
      <c r="V81" s="980"/>
      <c r="W81" s="980"/>
      <c r="X81" s="980"/>
      <c r="Y81" s="980"/>
      <c r="Z81" s="980"/>
      <c r="AA81" s="980"/>
      <c r="AB81" s="980"/>
      <c r="AC81" s="980"/>
      <c r="AD81" s="980"/>
      <c r="AE81" s="980"/>
      <c r="AF81" s="980"/>
      <c r="AG81" s="980"/>
      <c r="AH81" s="980"/>
      <c r="AI81" s="980"/>
      <c r="AJ81" s="980"/>
      <c r="AK81" s="980"/>
      <c r="AL81" s="980"/>
      <c r="AM81" s="980"/>
      <c r="AN81" s="980"/>
      <c r="AO81" s="980"/>
      <c r="AP81" s="980"/>
      <c r="AQ81" s="980"/>
      <c r="AR81" s="980"/>
      <c r="AS81" s="980"/>
      <c r="AT81" s="980"/>
      <c r="AU81" s="980"/>
      <c r="AV81" s="980"/>
      <c r="AW81" s="980"/>
      <c r="AX81" s="980"/>
      <c r="AY81" s="980"/>
      <c r="AZ81" s="981"/>
      <c r="BA81" s="981"/>
      <c r="BB81" s="981"/>
      <c r="BC81" s="981"/>
      <c r="BD81" s="982"/>
      <c r="BE81" s="232"/>
      <c r="BF81" s="232"/>
      <c r="BG81" s="232"/>
      <c r="BH81" s="232"/>
      <c r="BI81" s="232"/>
      <c r="BJ81" s="232"/>
      <c r="BK81" s="232"/>
      <c r="BL81" s="232"/>
      <c r="BM81" s="232"/>
      <c r="BN81" s="232"/>
      <c r="BO81" s="232"/>
      <c r="BP81" s="232"/>
      <c r="BQ81" s="229">
        <v>75</v>
      </c>
      <c r="BR81" s="234"/>
      <c r="BS81" s="954"/>
      <c r="BT81" s="955"/>
      <c r="BU81" s="955"/>
      <c r="BV81" s="955"/>
      <c r="BW81" s="955"/>
      <c r="BX81" s="955"/>
      <c r="BY81" s="955"/>
      <c r="BZ81" s="955"/>
      <c r="CA81" s="955"/>
      <c r="CB81" s="955"/>
      <c r="CC81" s="955"/>
      <c r="CD81" s="955"/>
      <c r="CE81" s="955"/>
      <c r="CF81" s="955"/>
      <c r="CG81" s="964"/>
      <c r="CH81" s="965"/>
      <c r="CI81" s="966"/>
      <c r="CJ81" s="966"/>
      <c r="CK81" s="966"/>
      <c r="CL81" s="967"/>
      <c r="CM81" s="965"/>
      <c r="CN81" s="966"/>
      <c r="CO81" s="966"/>
      <c r="CP81" s="966"/>
      <c r="CQ81" s="967"/>
      <c r="CR81" s="965"/>
      <c r="CS81" s="966"/>
      <c r="CT81" s="966"/>
      <c r="CU81" s="966"/>
      <c r="CV81" s="967"/>
      <c r="CW81" s="965"/>
      <c r="CX81" s="966"/>
      <c r="CY81" s="966"/>
      <c r="CZ81" s="966"/>
      <c r="DA81" s="967"/>
      <c r="DB81" s="965"/>
      <c r="DC81" s="966"/>
      <c r="DD81" s="966"/>
      <c r="DE81" s="966"/>
      <c r="DF81" s="967"/>
      <c r="DG81" s="965"/>
      <c r="DH81" s="966"/>
      <c r="DI81" s="966"/>
      <c r="DJ81" s="966"/>
      <c r="DK81" s="967"/>
      <c r="DL81" s="965"/>
      <c r="DM81" s="966"/>
      <c r="DN81" s="966"/>
      <c r="DO81" s="966"/>
      <c r="DP81" s="967"/>
      <c r="DQ81" s="965"/>
      <c r="DR81" s="966"/>
      <c r="DS81" s="966"/>
      <c r="DT81" s="966"/>
      <c r="DU81" s="967"/>
      <c r="DV81" s="954"/>
      <c r="DW81" s="955"/>
      <c r="DX81" s="955"/>
      <c r="DY81" s="955"/>
      <c r="DZ81" s="956"/>
      <c r="EA81" s="221"/>
    </row>
    <row r="82" spans="1:131" ht="26.25" customHeight="1" x14ac:dyDescent="0.2">
      <c r="A82" s="229">
        <v>15</v>
      </c>
      <c r="B82" s="983"/>
      <c r="C82" s="984"/>
      <c r="D82" s="984"/>
      <c r="E82" s="984"/>
      <c r="F82" s="984"/>
      <c r="G82" s="984"/>
      <c r="H82" s="984"/>
      <c r="I82" s="984"/>
      <c r="J82" s="984"/>
      <c r="K82" s="984"/>
      <c r="L82" s="984"/>
      <c r="M82" s="984"/>
      <c r="N82" s="984"/>
      <c r="O82" s="984"/>
      <c r="P82" s="985"/>
      <c r="Q82" s="986"/>
      <c r="R82" s="980"/>
      <c r="S82" s="980"/>
      <c r="T82" s="980"/>
      <c r="U82" s="980"/>
      <c r="V82" s="980"/>
      <c r="W82" s="980"/>
      <c r="X82" s="980"/>
      <c r="Y82" s="980"/>
      <c r="Z82" s="980"/>
      <c r="AA82" s="980"/>
      <c r="AB82" s="980"/>
      <c r="AC82" s="980"/>
      <c r="AD82" s="980"/>
      <c r="AE82" s="980"/>
      <c r="AF82" s="980"/>
      <c r="AG82" s="980"/>
      <c r="AH82" s="980"/>
      <c r="AI82" s="980"/>
      <c r="AJ82" s="980"/>
      <c r="AK82" s="980"/>
      <c r="AL82" s="980"/>
      <c r="AM82" s="980"/>
      <c r="AN82" s="980"/>
      <c r="AO82" s="980"/>
      <c r="AP82" s="980"/>
      <c r="AQ82" s="980"/>
      <c r="AR82" s="980"/>
      <c r="AS82" s="980"/>
      <c r="AT82" s="980"/>
      <c r="AU82" s="980"/>
      <c r="AV82" s="980"/>
      <c r="AW82" s="980"/>
      <c r="AX82" s="980"/>
      <c r="AY82" s="980"/>
      <c r="AZ82" s="981"/>
      <c r="BA82" s="981"/>
      <c r="BB82" s="981"/>
      <c r="BC82" s="981"/>
      <c r="BD82" s="982"/>
      <c r="BE82" s="232"/>
      <c r="BF82" s="232"/>
      <c r="BG82" s="232"/>
      <c r="BH82" s="232"/>
      <c r="BI82" s="232"/>
      <c r="BJ82" s="232"/>
      <c r="BK82" s="232"/>
      <c r="BL82" s="232"/>
      <c r="BM82" s="232"/>
      <c r="BN82" s="232"/>
      <c r="BO82" s="232"/>
      <c r="BP82" s="232"/>
      <c r="BQ82" s="229">
        <v>76</v>
      </c>
      <c r="BR82" s="234"/>
      <c r="BS82" s="954"/>
      <c r="BT82" s="955"/>
      <c r="BU82" s="955"/>
      <c r="BV82" s="955"/>
      <c r="BW82" s="955"/>
      <c r="BX82" s="955"/>
      <c r="BY82" s="955"/>
      <c r="BZ82" s="955"/>
      <c r="CA82" s="955"/>
      <c r="CB82" s="955"/>
      <c r="CC82" s="955"/>
      <c r="CD82" s="955"/>
      <c r="CE82" s="955"/>
      <c r="CF82" s="955"/>
      <c r="CG82" s="964"/>
      <c r="CH82" s="965"/>
      <c r="CI82" s="966"/>
      <c r="CJ82" s="966"/>
      <c r="CK82" s="966"/>
      <c r="CL82" s="967"/>
      <c r="CM82" s="965"/>
      <c r="CN82" s="966"/>
      <c r="CO82" s="966"/>
      <c r="CP82" s="966"/>
      <c r="CQ82" s="967"/>
      <c r="CR82" s="965"/>
      <c r="CS82" s="966"/>
      <c r="CT82" s="966"/>
      <c r="CU82" s="966"/>
      <c r="CV82" s="967"/>
      <c r="CW82" s="965"/>
      <c r="CX82" s="966"/>
      <c r="CY82" s="966"/>
      <c r="CZ82" s="966"/>
      <c r="DA82" s="967"/>
      <c r="DB82" s="965"/>
      <c r="DC82" s="966"/>
      <c r="DD82" s="966"/>
      <c r="DE82" s="966"/>
      <c r="DF82" s="967"/>
      <c r="DG82" s="965"/>
      <c r="DH82" s="966"/>
      <c r="DI82" s="966"/>
      <c r="DJ82" s="966"/>
      <c r="DK82" s="967"/>
      <c r="DL82" s="965"/>
      <c r="DM82" s="966"/>
      <c r="DN82" s="966"/>
      <c r="DO82" s="966"/>
      <c r="DP82" s="967"/>
      <c r="DQ82" s="965"/>
      <c r="DR82" s="966"/>
      <c r="DS82" s="966"/>
      <c r="DT82" s="966"/>
      <c r="DU82" s="967"/>
      <c r="DV82" s="954"/>
      <c r="DW82" s="955"/>
      <c r="DX82" s="955"/>
      <c r="DY82" s="955"/>
      <c r="DZ82" s="956"/>
      <c r="EA82" s="221"/>
    </row>
    <row r="83" spans="1:131" ht="26.25" customHeight="1" x14ac:dyDescent="0.2">
      <c r="A83" s="229">
        <v>16</v>
      </c>
      <c r="B83" s="983"/>
      <c r="C83" s="984"/>
      <c r="D83" s="984"/>
      <c r="E83" s="984"/>
      <c r="F83" s="984"/>
      <c r="G83" s="984"/>
      <c r="H83" s="984"/>
      <c r="I83" s="984"/>
      <c r="J83" s="984"/>
      <c r="K83" s="984"/>
      <c r="L83" s="984"/>
      <c r="M83" s="984"/>
      <c r="N83" s="984"/>
      <c r="O83" s="984"/>
      <c r="P83" s="985"/>
      <c r="Q83" s="986"/>
      <c r="R83" s="980"/>
      <c r="S83" s="980"/>
      <c r="T83" s="980"/>
      <c r="U83" s="980"/>
      <c r="V83" s="980"/>
      <c r="W83" s="980"/>
      <c r="X83" s="980"/>
      <c r="Y83" s="980"/>
      <c r="Z83" s="980"/>
      <c r="AA83" s="980"/>
      <c r="AB83" s="980"/>
      <c r="AC83" s="980"/>
      <c r="AD83" s="980"/>
      <c r="AE83" s="980"/>
      <c r="AF83" s="980"/>
      <c r="AG83" s="980"/>
      <c r="AH83" s="980"/>
      <c r="AI83" s="980"/>
      <c r="AJ83" s="980"/>
      <c r="AK83" s="980"/>
      <c r="AL83" s="980"/>
      <c r="AM83" s="980"/>
      <c r="AN83" s="980"/>
      <c r="AO83" s="980"/>
      <c r="AP83" s="980"/>
      <c r="AQ83" s="980"/>
      <c r="AR83" s="980"/>
      <c r="AS83" s="980"/>
      <c r="AT83" s="980"/>
      <c r="AU83" s="980"/>
      <c r="AV83" s="980"/>
      <c r="AW83" s="980"/>
      <c r="AX83" s="980"/>
      <c r="AY83" s="980"/>
      <c r="AZ83" s="981"/>
      <c r="BA83" s="981"/>
      <c r="BB83" s="981"/>
      <c r="BC83" s="981"/>
      <c r="BD83" s="982"/>
      <c r="BE83" s="232"/>
      <c r="BF83" s="232"/>
      <c r="BG83" s="232"/>
      <c r="BH83" s="232"/>
      <c r="BI83" s="232"/>
      <c r="BJ83" s="232"/>
      <c r="BK83" s="232"/>
      <c r="BL83" s="232"/>
      <c r="BM83" s="232"/>
      <c r="BN83" s="232"/>
      <c r="BO83" s="232"/>
      <c r="BP83" s="232"/>
      <c r="BQ83" s="229">
        <v>77</v>
      </c>
      <c r="BR83" s="234"/>
      <c r="BS83" s="954"/>
      <c r="BT83" s="955"/>
      <c r="BU83" s="955"/>
      <c r="BV83" s="955"/>
      <c r="BW83" s="955"/>
      <c r="BX83" s="955"/>
      <c r="BY83" s="955"/>
      <c r="BZ83" s="955"/>
      <c r="CA83" s="955"/>
      <c r="CB83" s="955"/>
      <c r="CC83" s="955"/>
      <c r="CD83" s="955"/>
      <c r="CE83" s="955"/>
      <c r="CF83" s="955"/>
      <c r="CG83" s="964"/>
      <c r="CH83" s="965"/>
      <c r="CI83" s="966"/>
      <c r="CJ83" s="966"/>
      <c r="CK83" s="966"/>
      <c r="CL83" s="967"/>
      <c r="CM83" s="965"/>
      <c r="CN83" s="966"/>
      <c r="CO83" s="966"/>
      <c r="CP83" s="966"/>
      <c r="CQ83" s="967"/>
      <c r="CR83" s="965"/>
      <c r="CS83" s="966"/>
      <c r="CT83" s="966"/>
      <c r="CU83" s="966"/>
      <c r="CV83" s="967"/>
      <c r="CW83" s="965"/>
      <c r="CX83" s="966"/>
      <c r="CY83" s="966"/>
      <c r="CZ83" s="966"/>
      <c r="DA83" s="967"/>
      <c r="DB83" s="965"/>
      <c r="DC83" s="966"/>
      <c r="DD83" s="966"/>
      <c r="DE83" s="966"/>
      <c r="DF83" s="967"/>
      <c r="DG83" s="965"/>
      <c r="DH83" s="966"/>
      <c r="DI83" s="966"/>
      <c r="DJ83" s="966"/>
      <c r="DK83" s="967"/>
      <c r="DL83" s="965"/>
      <c r="DM83" s="966"/>
      <c r="DN83" s="966"/>
      <c r="DO83" s="966"/>
      <c r="DP83" s="967"/>
      <c r="DQ83" s="965"/>
      <c r="DR83" s="966"/>
      <c r="DS83" s="966"/>
      <c r="DT83" s="966"/>
      <c r="DU83" s="967"/>
      <c r="DV83" s="954"/>
      <c r="DW83" s="955"/>
      <c r="DX83" s="955"/>
      <c r="DY83" s="955"/>
      <c r="DZ83" s="956"/>
      <c r="EA83" s="221"/>
    </row>
    <row r="84" spans="1:131" ht="26.25" customHeight="1" x14ac:dyDescent="0.2">
      <c r="A84" s="229">
        <v>17</v>
      </c>
      <c r="B84" s="983"/>
      <c r="C84" s="984"/>
      <c r="D84" s="984"/>
      <c r="E84" s="984"/>
      <c r="F84" s="984"/>
      <c r="G84" s="984"/>
      <c r="H84" s="984"/>
      <c r="I84" s="984"/>
      <c r="J84" s="984"/>
      <c r="K84" s="984"/>
      <c r="L84" s="984"/>
      <c r="M84" s="984"/>
      <c r="N84" s="984"/>
      <c r="O84" s="984"/>
      <c r="P84" s="985"/>
      <c r="Q84" s="986"/>
      <c r="R84" s="980"/>
      <c r="S84" s="980"/>
      <c r="T84" s="980"/>
      <c r="U84" s="980"/>
      <c r="V84" s="980"/>
      <c r="W84" s="980"/>
      <c r="X84" s="980"/>
      <c r="Y84" s="980"/>
      <c r="Z84" s="980"/>
      <c r="AA84" s="980"/>
      <c r="AB84" s="980"/>
      <c r="AC84" s="980"/>
      <c r="AD84" s="980"/>
      <c r="AE84" s="980"/>
      <c r="AF84" s="980"/>
      <c r="AG84" s="980"/>
      <c r="AH84" s="980"/>
      <c r="AI84" s="980"/>
      <c r="AJ84" s="980"/>
      <c r="AK84" s="980"/>
      <c r="AL84" s="980"/>
      <c r="AM84" s="980"/>
      <c r="AN84" s="980"/>
      <c r="AO84" s="980"/>
      <c r="AP84" s="980"/>
      <c r="AQ84" s="980"/>
      <c r="AR84" s="980"/>
      <c r="AS84" s="980"/>
      <c r="AT84" s="980"/>
      <c r="AU84" s="980"/>
      <c r="AV84" s="980"/>
      <c r="AW84" s="980"/>
      <c r="AX84" s="980"/>
      <c r="AY84" s="980"/>
      <c r="AZ84" s="981"/>
      <c r="BA84" s="981"/>
      <c r="BB84" s="981"/>
      <c r="BC84" s="981"/>
      <c r="BD84" s="982"/>
      <c r="BE84" s="232"/>
      <c r="BF84" s="232"/>
      <c r="BG84" s="232"/>
      <c r="BH84" s="232"/>
      <c r="BI84" s="232"/>
      <c r="BJ84" s="232"/>
      <c r="BK84" s="232"/>
      <c r="BL84" s="232"/>
      <c r="BM84" s="232"/>
      <c r="BN84" s="232"/>
      <c r="BO84" s="232"/>
      <c r="BP84" s="232"/>
      <c r="BQ84" s="229">
        <v>78</v>
      </c>
      <c r="BR84" s="234"/>
      <c r="BS84" s="954"/>
      <c r="BT84" s="955"/>
      <c r="BU84" s="955"/>
      <c r="BV84" s="955"/>
      <c r="BW84" s="955"/>
      <c r="BX84" s="955"/>
      <c r="BY84" s="955"/>
      <c r="BZ84" s="955"/>
      <c r="CA84" s="955"/>
      <c r="CB84" s="955"/>
      <c r="CC84" s="955"/>
      <c r="CD84" s="955"/>
      <c r="CE84" s="955"/>
      <c r="CF84" s="955"/>
      <c r="CG84" s="964"/>
      <c r="CH84" s="965"/>
      <c r="CI84" s="966"/>
      <c r="CJ84" s="966"/>
      <c r="CK84" s="966"/>
      <c r="CL84" s="967"/>
      <c r="CM84" s="965"/>
      <c r="CN84" s="966"/>
      <c r="CO84" s="966"/>
      <c r="CP84" s="966"/>
      <c r="CQ84" s="967"/>
      <c r="CR84" s="965"/>
      <c r="CS84" s="966"/>
      <c r="CT84" s="966"/>
      <c r="CU84" s="966"/>
      <c r="CV84" s="967"/>
      <c r="CW84" s="965"/>
      <c r="CX84" s="966"/>
      <c r="CY84" s="966"/>
      <c r="CZ84" s="966"/>
      <c r="DA84" s="967"/>
      <c r="DB84" s="965"/>
      <c r="DC84" s="966"/>
      <c r="DD84" s="966"/>
      <c r="DE84" s="966"/>
      <c r="DF84" s="967"/>
      <c r="DG84" s="965"/>
      <c r="DH84" s="966"/>
      <c r="DI84" s="966"/>
      <c r="DJ84" s="966"/>
      <c r="DK84" s="967"/>
      <c r="DL84" s="965"/>
      <c r="DM84" s="966"/>
      <c r="DN84" s="966"/>
      <c r="DO84" s="966"/>
      <c r="DP84" s="967"/>
      <c r="DQ84" s="965"/>
      <c r="DR84" s="966"/>
      <c r="DS84" s="966"/>
      <c r="DT84" s="966"/>
      <c r="DU84" s="967"/>
      <c r="DV84" s="954"/>
      <c r="DW84" s="955"/>
      <c r="DX84" s="955"/>
      <c r="DY84" s="955"/>
      <c r="DZ84" s="956"/>
      <c r="EA84" s="221"/>
    </row>
    <row r="85" spans="1:131" ht="26.25" customHeight="1" x14ac:dyDescent="0.2">
      <c r="A85" s="229">
        <v>18</v>
      </c>
      <c r="B85" s="983"/>
      <c r="C85" s="984"/>
      <c r="D85" s="984"/>
      <c r="E85" s="984"/>
      <c r="F85" s="984"/>
      <c r="G85" s="984"/>
      <c r="H85" s="984"/>
      <c r="I85" s="984"/>
      <c r="J85" s="984"/>
      <c r="K85" s="984"/>
      <c r="L85" s="984"/>
      <c r="M85" s="984"/>
      <c r="N85" s="984"/>
      <c r="O85" s="984"/>
      <c r="P85" s="985"/>
      <c r="Q85" s="986"/>
      <c r="R85" s="980"/>
      <c r="S85" s="980"/>
      <c r="T85" s="980"/>
      <c r="U85" s="980"/>
      <c r="V85" s="980"/>
      <c r="W85" s="980"/>
      <c r="X85" s="980"/>
      <c r="Y85" s="980"/>
      <c r="Z85" s="980"/>
      <c r="AA85" s="980"/>
      <c r="AB85" s="980"/>
      <c r="AC85" s="980"/>
      <c r="AD85" s="980"/>
      <c r="AE85" s="980"/>
      <c r="AF85" s="980"/>
      <c r="AG85" s="980"/>
      <c r="AH85" s="980"/>
      <c r="AI85" s="980"/>
      <c r="AJ85" s="980"/>
      <c r="AK85" s="980"/>
      <c r="AL85" s="980"/>
      <c r="AM85" s="980"/>
      <c r="AN85" s="980"/>
      <c r="AO85" s="980"/>
      <c r="AP85" s="980"/>
      <c r="AQ85" s="980"/>
      <c r="AR85" s="980"/>
      <c r="AS85" s="980"/>
      <c r="AT85" s="980"/>
      <c r="AU85" s="980"/>
      <c r="AV85" s="980"/>
      <c r="AW85" s="980"/>
      <c r="AX85" s="980"/>
      <c r="AY85" s="980"/>
      <c r="AZ85" s="981"/>
      <c r="BA85" s="981"/>
      <c r="BB85" s="981"/>
      <c r="BC85" s="981"/>
      <c r="BD85" s="982"/>
      <c r="BE85" s="232"/>
      <c r="BF85" s="232"/>
      <c r="BG85" s="232"/>
      <c r="BH85" s="232"/>
      <c r="BI85" s="232"/>
      <c r="BJ85" s="232"/>
      <c r="BK85" s="232"/>
      <c r="BL85" s="232"/>
      <c r="BM85" s="232"/>
      <c r="BN85" s="232"/>
      <c r="BO85" s="232"/>
      <c r="BP85" s="232"/>
      <c r="BQ85" s="229">
        <v>79</v>
      </c>
      <c r="BR85" s="234"/>
      <c r="BS85" s="954"/>
      <c r="BT85" s="955"/>
      <c r="BU85" s="955"/>
      <c r="BV85" s="955"/>
      <c r="BW85" s="955"/>
      <c r="BX85" s="955"/>
      <c r="BY85" s="955"/>
      <c r="BZ85" s="955"/>
      <c r="CA85" s="955"/>
      <c r="CB85" s="955"/>
      <c r="CC85" s="955"/>
      <c r="CD85" s="955"/>
      <c r="CE85" s="955"/>
      <c r="CF85" s="955"/>
      <c r="CG85" s="964"/>
      <c r="CH85" s="965"/>
      <c r="CI85" s="966"/>
      <c r="CJ85" s="966"/>
      <c r="CK85" s="966"/>
      <c r="CL85" s="967"/>
      <c r="CM85" s="965"/>
      <c r="CN85" s="966"/>
      <c r="CO85" s="966"/>
      <c r="CP85" s="966"/>
      <c r="CQ85" s="967"/>
      <c r="CR85" s="965"/>
      <c r="CS85" s="966"/>
      <c r="CT85" s="966"/>
      <c r="CU85" s="966"/>
      <c r="CV85" s="967"/>
      <c r="CW85" s="965"/>
      <c r="CX85" s="966"/>
      <c r="CY85" s="966"/>
      <c r="CZ85" s="966"/>
      <c r="DA85" s="967"/>
      <c r="DB85" s="965"/>
      <c r="DC85" s="966"/>
      <c r="DD85" s="966"/>
      <c r="DE85" s="966"/>
      <c r="DF85" s="967"/>
      <c r="DG85" s="965"/>
      <c r="DH85" s="966"/>
      <c r="DI85" s="966"/>
      <c r="DJ85" s="966"/>
      <c r="DK85" s="967"/>
      <c r="DL85" s="965"/>
      <c r="DM85" s="966"/>
      <c r="DN85" s="966"/>
      <c r="DO85" s="966"/>
      <c r="DP85" s="967"/>
      <c r="DQ85" s="965"/>
      <c r="DR85" s="966"/>
      <c r="DS85" s="966"/>
      <c r="DT85" s="966"/>
      <c r="DU85" s="967"/>
      <c r="DV85" s="954"/>
      <c r="DW85" s="955"/>
      <c r="DX85" s="955"/>
      <c r="DY85" s="955"/>
      <c r="DZ85" s="956"/>
      <c r="EA85" s="221"/>
    </row>
    <row r="86" spans="1:131" ht="26.25" customHeight="1" x14ac:dyDescent="0.2">
      <c r="A86" s="229">
        <v>19</v>
      </c>
      <c r="B86" s="983"/>
      <c r="C86" s="984"/>
      <c r="D86" s="984"/>
      <c r="E86" s="984"/>
      <c r="F86" s="984"/>
      <c r="G86" s="984"/>
      <c r="H86" s="984"/>
      <c r="I86" s="984"/>
      <c r="J86" s="984"/>
      <c r="K86" s="984"/>
      <c r="L86" s="984"/>
      <c r="M86" s="984"/>
      <c r="N86" s="984"/>
      <c r="O86" s="984"/>
      <c r="P86" s="985"/>
      <c r="Q86" s="986"/>
      <c r="R86" s="980"/>
      <c r="S86" s="980"/>
      <c r="T86" s="980"/>
      <c r="U86" s="980"/>
      <c r="V86" s="980"/>
      <c r="W86" s="980"/>
      <c r="X86" s="980"/>
      <c r="Y86" s="980"/>
      <c r="Z86" s="980"/>
      <c r="AA86" s="980"/>
      <c r="AB86" s="980"/>
      <c r="AC86" s="980"/>
      <c r="AD86" s="980"/>
      <c r="AE86" s="980"/>
      <c r="AF86" s="980"/>
      <c r="AG86" s="980"/>
      <c r="AH86" s="980"/>
      <c r="AI86" s="980"/>
      <c r="AJ86" s="980"/>
      <c r="AK86" s="980"/>
      <c r="AL86" s="980"/>
      <c r="AM86" s="980"/>
      <c r="AN86" s="980"/>
      <c r="AO86" s="980"/>
      <c r="AP86" s="980"/>
      <c r="AQ86" s="980"/>
      <c r="AR86" s="980"/>
      <c r="AS86" s="980"/>
      <c r="AT86" s="980"/>
      <c r="AU86" s="980"/>
      <c r="AV86" s="980"/>
      <c r="AW86" s="980"/>
      <c r="AX86" s="980"/>
      <c r="AY86" s="980"/>
      <c r="AZ86" s="981"/>
      <c r="BA86" s="981"/>
      <c r="BB86" s="981"/>
      <c r="BC86" s="981"/>
      <c r="BD86" s="982"/>
      <c r="BE86" s="232"/>
      <c r="BF86" s="232"/>
      <c r="BG86" s="232"/>
      <c r="BH86" s="232"/>
      <c r="BI86" s="232"/>
      <c r="BJ86" s="232"/>
      <c r="BK86" s="232"/>
      <c r="BL86" s="232"/>
      <c r="BM86" s="232"/>
      <c r="BN86" s="232"/>
      <c r="BO86" s="232"/>
      <c r="BP86" s="232"/>
      <c r="BQ86" s="229">
        <v>80</v>
      </c>
      <c r="BR86" s="234"/>
      <c r="BS86" s="954"/>
      <c r="BT86" s="955"/>
      <c r="BU86" s="955"/>
      <c r="BV86" s="955"/>
      <c r="BW86" s="955"/>
      <c r="BX86" s="955"/>
      <c r="BY86" s="955"/>
      <c r="BZ86" s="955"/>
      <c r="CA86" s="955"/>
      <c r="CB86" s="955"/>
      <c r="CC86" s="955"/>
      <c r="CD86" s="955"/>
      <c r="CE86" s="955"/>
      <c r="CF86" s="955"/>
      <c r="CG86" s="964"/>
      <c r="CH86" s="965"/>
      <c r="CI86" s="966"/>
      <c r="CJ86" s="966"/>
      <c r="CK86" s="966"/>
      <c r="CL86" s="967"/>
      <c r="CM86" s="965"/>
      <c r="CN86" s="966"/>
      <c r="CO86" s="966"/>
      <c r="CP86" s="966"/>
      <c r="CQ86" s="967"/>
      <c r="CR86" s="965"/>
      <c r="CS86" s="966"/>
      <c r="CT86" s="966"/>
      <c r="CU86" s="966"/>
      <c r="CV86" s="967"/>
      <c r="CW86" s="965"/>
      <c r="CX86" s="966"/>
      <c r="CY86" s="966"/>
      <c r="CZ86" s="966"/>
      <c r="DA86" s="967"/>
      <c r="DB86" s="965"/>
      <c r="DC86" s="966"/>
      <c r="DD86" s="966"/>
      <c r="DE86" s="966"/>
      <c r="DF86" s="967"/>
      <c r="DG86" s="965"/>
      <c r="DH86" s="966"/>
      <c r="DI86" s="966"/>
      <c r="DJ86" s="966"/>
      <c r="DK86" s="967"/>
      <c r="DL86" s="965"/>
      <c r="DM86" s="966"/>
      <c r="DN86" s="966"/>
      <c r="DO86" s="966"/>
      <c r="DP86" s="967"/>
      <c r="DQ86" s="965"/>
      <c r="DR86" s="966"/>
      <c r="DS86" s="966"/>
      <c r="DT86" s="966"/>
      <c r="DU86" s="967"/>
      <c r="DV86" s="954"/>
      <c r="DW86" s="955"/>
      <c r="DX86" s="955"/>
      <c r="DY86" s="955"/>
      <c r="DZ86" s="956"/>
      <c r="EA86" s="221"/>
    </row>
    <row r="87" spans="1:131" ht="26.25" customHeight="1" x14ac:dyDescent="0.2">
      <c r="A87" s="235">
        <v>20</v>
      </c>
      <c r="B87" s="973"/>
      <c r="C87" s="974"/>
      <c r="D87" s="974"/>
      <c r="E87" s="974"/>
      <c r="F87" s="974"/>
      <c r="G87" s="974"/>
      <c r="H87" s="974"/>
      <c r="I87" s="974"/>
      <c r="J87" s="974"/>
      <c r="K87" s="974"/>
      <c r="L87" s="974"/>
      <c r="M87" s="974"/>
      <c r="N87" s="974"/>
      <c r="O87" s="974"/>
      <c r="P87" s="975"/>
      <c r="Q87" s="976"/>
      <c r="R87" s="977"/>
      <c r="S87" s="977"/>
      <c r="T87" s="977"/>
      <c r="U87" s="977"/>
      <c r="V87" s="977"/>
      <c r="W87" s="977"/>
      <c r="X87" s="977"/>
      <c r="Y87" s="977"/>
      <c r="Z87" s="977"/>
      <c r="AA87" s="977"/>
      <c r="AB87" s="977"/>
      <c r="AC87" s="977"/>
      <c r="AD87" s="977"/>
      <c r="AE87" s="977"/>
      <c r="AF87" s="977"/>
      <c r="AG87" s="977"/>
      <c r="AH87" s="977"/>
      <c r="AI87" s="977"/>
      <c r="AJ87" s="977"/>
      <c r="AK87" s="977"/>
      <c r="AL87" s="977"/>
      <c r="AM87" s="977"/>
      <c r="AN87" s="977"/>
      <c r="AO87" s="977"/>
      <c r="AP87" s="977"/>
      <c r="AQ87" s="977"/>
      <c r="AR87" s="977"/>
      <c r="AS87" s="977"/>
      <c r="AT87" s="977"/>
      <c r="AU87" s="977"/>
      <c r="AV87" s="977"/>
      <c r="AW87" s="977"/>
      <c r="AX87" s="977"/>
      <c r="AY87" s="977"/>
      <c r="AZ87" s="978"/>
      <c r="BA87" s="978"/>
      <c r="BB87" s="978"/>
      <c r="BC87" s="978"/>
      <c r="BD87" s="979"/>
      <c r="BE87" s="232"/>
      <c r="BF87" s="232"/>
      <c r="BG87" s="232"/>
      <c r="BH87" s="232"/>
      <c r="BI87" s="232"/>
      <c r="BJ87" s="232"/>
      <c r="BK87" s="232"/>
      <c r="BL87" s="232"/>
      <c r="BM87" s="232"/>
      <c r="BN87" s="232"/>
      <c r="BO87" s="232"/>
      <c r="BP87" s="232"/>
      <c r="BQ87" s="229">
        <v>81</v>
      </c>
      <c r="BR87" s="234"/>
      <c r="BS87" s="954"/>
      <c r="BT87" s="955"/>
      <c r="BU87" s="955"/>
      <c r="BV87" s="955"/>
      <c r="BW87" s="955"/>
      <c r="BX87" s="955"/>
      <c r="BY87" s="955"/>
      <c r="BZ87" s="955"/>
      <c r="CA87" s="955"/>
      <c r="CB87" s="955"/>
      <c r="CC87" s="955"/>
      <c r="CD87" s="955"/>
      <c r="CE87" s="955"/>
      <c r="CF87" s="955"/>
      <c r="CG87" s="964"/>
      <c r="CH87" s="965"/>
      <c r="CI87" s="966"/>
      <c r="CJ87" s="966"/>
      <c r="CK87" s="966"/>
      <c r="CL87" s="967"/>
      <c r="CM87" s="965"/>
      <c r="CN87" s="966"/>
      <c r="CO87" s="966"/>
      <c r="CP87" s="966"/>
      <c r="CQ87" s="967"/>
      <c r="CR87" s="965"/>
      <c r="CS87" s="966"/>
      <c r="CT87" s="966"/>
      <c r="CU87" s="966"/>
      <c r="CV87" s="967"/>
      <c r="CW87" s="965"/>
      <c r="CX87" s="966"/>
      <c r="CY87" s="966"/>
      <c r="CZ87" s="966"/>
      <c r="DA87" s="967"/>
      <c r="DB87" s="965"/>
      <c r="DC87" s="966"/>
      <c r="DD87" s="966"/>
      <c r="DE87" s="966"/>
      <c r="DF87" s="967"/>
      <c r="DG87" s="965"/>
      <c r="DH87" s="966"/>
      <c r="DI87" s="966"/>
      <c r="DJ87" s="966"/>
      <c r="DK87" s="967"/>
      <c r="DL87" s="965"/>
      <c r="DM87" s="966"/>
      <c r="DN87" s="966"/>
      <c r="DO87" s="966"/>
      <c r="DP87" s="967"/>
      <c r="DQ87" s="965"/>
      <c r="DR87" s="966"/>
      <c r="DS87" s="966"/>
      <c r="DT87" s="966"/>
      <c r="DU87" s="967"/>
      <c r="DV87" s="954"/>
      <c r="DW87" s="955"/>
      <c r="DX87" s="955"/>
      <c r="DY87" s="955"/>
      <c r="DZ87" s="956"/>
      <c r="EA87" s="221"/>
    </row>
    <row r="88" spans="1:131" ht="26.25" customHeight="1" thickBot="1" x14ac:dyDescent="0.25">
      <c r="A88" s="231" t="s">
        <v>390</v>
      </c>
      <c r="B88" s="946" t="s">
        <v>418</v>
      </c>
      <c r="C88" s="947"/>
      <c r="D88" s="947"/>
      <c r="E88" s="947"/>
      <c r="F88" s="947"/>
      <c r="G88" s="947"/>
      <c r="H88" s="947"/>
      <c r="I88" s="947"/>
      <c r="J88" s="947"/>
      <c r="K88" s="947"/>
      <c r="L88" s="947"/>
      <c r="M88" s="947"/>
      <c r="N88" s="947"/>
      <c r="O88" s="947"/>
      <c r="P88" s="957"/>
      <c r="Q88" s="971"/>
      <c r="R88" s="972"/>
      <c r="S88" s="972"/>
      <c r="T88" s="972"/>
      <c r="U88" s="972"/>
      <c r="V88" s="972"/>
      <c r="W88" s="972"/>
      <c r="X88" s="972"/>
      <c r="Y88" s="972"/>
      <c r="Z88" s="972"/>
      <c r="AA88" s="972"/>
      <c r="AB88" s="972"/>
      <c r="AC88" s="972"/>
      <c r="AD88" s="972"/>
      <c r="AE88" s="972"/>
      <c r="AF88" s="968"/>
      <c r="AG88" s="968"/>
      <c r="AH88" s="968"/>
      <c r="AI88" s="968"/>
      <c r="AJ88" s="968"/>
      <c r="AK88" s="972"/>
      <c r="AL88" s="972"/>
      <c r="AM88" s="972"/>
      <c r="AN88" s="972"/>
      <c r="AO88" s="972"/>
      <c r="AP88" s="968"/>
      <c r="AQ88" s="968"/>
      <c r="AR88" s="968"/>
      <c r="AS88" s="968"/>
      <c r="AT88" s="968"/>
      <c r="AU88" s="968">
        <v>198</v>
      </c>
      <c r="AV88" s="968"/>
      <c r="AW88" s="968"/>
      <c r="AX88" s="968"/>
      <c r="AY88" s="968"/>
      <c r="AZ88" s="969"/>
      <c r="BA88" s="969"/>
      <c r="BB88" s="969"/>
      <c r="BC88" s="969"/>
      <c r="BD88" s="970"/>
      <c r="BE88" s="232"/>
      <c r="BF88" s="232"/>
      <c r="BG88" s="232"/>
      <c r="BH88" s="232"/>
      <c r="BI88" s="232"/>
      <c r="BJ88" s="232"/>
      <c r="BK88" s="232"/>
      <c r="BL88" s="232"/>
      <c r="BM88" s="232"/>
      <c r="BN88" s="232"/>
      <c r="BO88" s="232"/>
      <c r="BP88" s="232"/>
      <c r="BQ88" s="229">
        <v>82</v>
      </c>
      <c r="BR88" s="234"/>
      <c r="BS88" s="954"/>
      <c r="BT88" s="955"/>
      <c r="BU88" s="955"/>
      <c r="BV88" s="955"/>
      <c r="BW88" s="955"/>
      <c r="BX88" s="955"/>
      <c r="BY88" s="955"/>
      <c r="BZ88" s="955"/>
      <c r="CA88" s="955"/>
      <c r="CB88" s="955"/>
      <c r="CC88" s="955"/>
      <c r="CD88" s="955"/>
      <c r="CE88" s="955"/>
      <c r="CF88" s="955"/>
      <c r="CG88" s="964"/>
      <c r="CH88" s="965"/>
      <c r="CI88" s="966"/>
      <c r="CJ88" s="966"/>
      <c r="CK88" s="966"/>
      <c r="CL88" s="967"/>
      <c r="CM88" s="965"/>
      <c r="CN88" s="966"/>
      <c r="CO88" s="966"/>
      <c r="CP88" s="966"/>
      <c r="CQ88" s="967"/>
      <c r="CR88" s="965"/>
      <c r="CS88" s="966"/>
      <c r="CT88" s="966"/>
      <c r="CU88" s="966"/>
      <c r="CV88" s="967"/>
      <c r="CW88" s="965"/>
      <c r="CX88" s="966"/>
      <c r="CY88" s="966"/>
      <c r="CZ88" s="966"/>
      <c r="DA88" s="967"/>
      <c r="DB88" s="965"/>
      <c r="DC88" s="966"/>
      <c r="DD88" s="966"/>
      <c r="DE88" s="966"/>
      <c r="DF88" s="967"/>
      <c r="DG88" s="965"/>
      <c r="DH88" s="966"/>
      <c r="DI88" s="966"/>
      <c r="DJ88" s="966"/>
      <c r="DK88" s="967"/>
      <c r="DL88" s="965"/>
      <c r="DM88" s="966"/>
      <c r="DN88" s="966"/>
      <c r="DO88" s="966"/>
      <c r="DP88" s="967"/>
      <c r="DQ88" s="965"/>
      <c r="DR88" s="966"/>
      <c r="DS88" s="966"/>
      <c r="DT88" s="966"/>
      <c r="DU88" s="967"/>
      <c r="DV88" s="954"/>
      <c r="DW88" s="955"/>
      <c r="DX88" s="955"/>
      <c r="DY88" s="955"/>
      <c r="DZ88" s="956"/>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54"/>
      <c r="BT89" s="955"/>
      <c r="BU89" s="955"/>
      <c r="BV89" s="955"/>
      <c r="BW89" s="955"/>
      <c r="BX89" s="955"/>
      <c r="BY89" s="955"/>
      <c r="BZ89" s="955"/>
      <c r="CA89" s="955"/>
      <c r="CB89" s="955"/>
      <c r="CC89" s="955"/>
      <c r="CD89" s="955"/>
      <c r="CE89" s="955"/>
      <c r="CF89" s="955"/>
      <c r="CG89" s="964"/>
      <c r="CH89" s="965"/>
      <c r="CI89" s="966"/>
      <c r="CJ89" s="966"/>
      <c r="CK89" s="966"/>
      <c r="CL89" s="967"/>
      <c r="CM89" s="965"/>
      <c r="CN89" s="966"/>
      <c r="CO89" s="966"/>
      <c r="CP89" s="966"/>
      <c r="CQ89" s="967"/>
      <c r="CR89" s="965"/>
      <c r="CS89" s="966"/>
      <c r="CT89" s="966"/>
      <c r="CU89" s="966"/>
      <c r="CV89" s="967"/>
      <c r="CW89" s="965"/>
      <c r="CX89" s="966"/>
      <c r="CY89" s="966"/>
      <c r="CZ89" s="966"/>
      <c r="DA89" s="967"/>
      <c r="DB89" s="965"/>
      <c r="DC89" s="966"/>
      <c r="DD89" s="966"/>
      <c r="DE89" s="966"/>
      <c r="DF89" s="967"/>
      <c r="DG89" s="965"/>
      <c r="DH89" s="966"/>
      <c r="DI89" s="966"/>
      <c r="DJ89" s="966"/>
      <c r="DK89" s="967"/>
      <c r="DL89" s="965"/>
      <c r="DM89" s="966"/>
      <c r="DN89" s="966"/>
      <c r="DO89" s="966"/>
      <c r="DP89" s="967"/>
      <c r="DQ89" s="965"/>
      <c r="DR89" s="966"/>
      <c r="DS89" s="966"/>
      <c r="DT89" s="966"/>
      <c r="DU89" s="967"/>
      <c r="DV89" s="954"/>
      <c r="DW89" s="955"/>
      <c r="DX89" s="955"/>
      <c r="DY89" s="955"/>
      <c r="DZ89" s="956"/>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54"/>
      <c r="BT90" s="955"/>
      <c r="BU90" s="955"/>
      <c r="BV90" s="955"/>
      <c r="BW90" s="955"/>
      <c r="BX90" s="955"/>
      <c r="BY90" s="955"/>
      <c r="BZ90" s="955"/>
      <c r="CA90" s="955"/>
      <c r="CB90" s="955"/>
      <c r="CC90" s="955"/>
      <c r="CD90" s="955"/>
      <c r="CE90" s="955"/>
      <c r="CF90" s="955"/>
      <c r="CG90" s="964"/>
      <c r="CH90" s="965"/>
      <c r="CI90" s="966"/>
      <c r="CJ90" s="966"/>
      <c r="CK90" s="966"/>
      <c r="CL90" s="967"/>
      <c r="CM90" s="965"/>
      <c r="CN90" s="966"/>
      <c r="CO90" s="966"/>
      <c r="CP90" s="966"/>
      <c r="CQ90" s="967"/>
      <c r="CR90" s="965"/>
      <c r="CS90" s="966"/>
      <c r="CT90" s="966"/>
      <c r="CU90" s="966"/>
      <c r="CV90" s="967"/>
      <c r="CW90" s="965"/>
      <c r="CX90" s="966"/>
      <c r="CY90" s="966"/>
      <c r="CZ90" s="966"/>
      <c r="DA90" s="967"/>
      <c r="DB90" s="965"/>
      <c r="DC90" s="966"/>
      <c r="DD90" s="966"/>
      <c r="DE90" s="966"/>
      <c r="DF90" s="967"/>
      <c r="DG90" s="965"/>
      <c r="DH90" s="966"/>
      <c r="DI90" s="966"/>
      <c r="DJ90" s="966"/>
      <c r="DK90" s="967"/>
      <c r="DL90" s="965"/>
      <c r="DM90" s="966"/>
      <c r="DN90" s="966"/>
      <c r="DO90" s="966"/>
      <c r="DP90" s="967"/>
      <c r="DQ90" s="965"/>
      <c r="DR90" s="966"/>
      <c r="DS90" s="966"/>
      <c r="DT90" s="966"/>
      <c r="DU90" s="967"/>
      <c r="DV90" s="954"/>
      <c r="DW90" s="955"/>
      <c r="DX90" s="955"/>
      <c r="DY90" s="955"/>
      <c r="DZ90" s="956"/>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54"/>
      <c r="BT91" s="955"/>
      <c r="BU91" s="955"/>
      <c r="BV91" s="955"/>
      <c r="BW91" s="955"/>
      <c r="BX91" s="955"/>
      <c r="BY91" s="955"/>
      <c r="BZ91" s="955"/>
      <c r="CA91" s="955"/>
      <c r="CB91" s="955"/>
      <c r="CC91" s="955"/>
      <c r="CD91" s="955"/>
      <c r="CE91" s="955"/>
      <c r="CF91" s="955"/>
      <c r="CG91" s="964"/>
      <c r="CH91" s="965"/>
      <c r="CI91" s="966"/>
      <c r="CJ91" s="966"/>
      <c r="CK91" s="966"/>
      <c r="CL91" s="967"/>
      <c r="CM91" s="965"/>
      <c r="CN91" s="966"/>
      <c r="CO91" s="966"/>
      <c r="CP91" s="966"/>
      <c r="CQ91" s="967"/>
      <c r="CR91" s="965"/>
      <c r="CS91" s="966"/>
      <c r="CT91" s="966"/>
      <c r="CU91" s="966"/>
      <c r="CV91" s="967"/>
      <c r="CW91" s="965"/>
      <c r="CX91" s="966"/>
      <c r="CY91" s="966"/>
      <c r="CZ91" s="966"/>
      <c r="DA91" s="967"/>
      <c r="DB91" s="965"/>
      <c r="DC91" s="966"/>
      <c r="DD91" s="966"/>
      <c r="DE91" s="966"/>
      <c r="DF91" s="967"/>
      <c r="DG91" s="965"/>
      <c r="DH91" s="966"/>
      <c r="DI91" s="966"/>
      <c r="DJ91" s="966"/>
      <c r="DK91" s="967"/>
      <c r="DL91" s="965"/>
      <c r="DM91" s="966"/>
      <c r="DN91" s="966"/>
      <c r="DO91" s="966"/>
      <c r="DP91" s="967"/>
      <c r="DQ91" s="965"/>
      <c r="DR91" s="966"/>
      <c r="DS91" s="966"/>
      <c r="DT91" s="966"/>
      <c r="DU91" s="967"/>
      <c r="DV91" s="954"/>
      <c r="DW91" s="955"/>
      <c r="DX91" s="955"/>
      <c r="DY91" s="955"/>
      <c r="DZ91" s="956"/>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54"/>
      <c r="BT92" s="955"/>
      <c r="BU92" s="955"/>
      <c r="BV92" s="955"/>
      <c r="BW92" s="955"/>
      <c r="BX92" s="955"/>
      <c r="BY92" s="955"/>
      <c r="BZ92" s="955"/>
      <c r="CA92" s="955"/>
      <c r="CB92" s="955"/>
      <c r="CC92" s="955"/>
      <c r="CD92" s="955"/>
      <c r="CE92" s="955"/>
      <c r="CF92" s="955"/>
      <c r="CG92" s="964"/>
      <c r="CH92" s="965"/>
      <c r="CI92" s="966"/>
      <c r="CJ92" s="966"/>
      <c r="CK92" s="966"/>
      <c r="CL92" s="967"/>
      <c r="CM92" s="965"/>
      <c r="CN92" s="966"/>
      <c r="CO92" s="966"/>
      <c r="CP92" s="966"/>
      <c r="CQ92" s="967"/>
      <c r="CR92" s="965"/>
      <c r="CS92" s="966"/>
      <c r="CT92" s="966"/>
      <c r="CU92" s="966"/>
      <c r="CV92" s="967"/>
      <c r="CW92" s="965"/>
      <c r="CX92" s="966"/>
      <c r="CY92" s="966"/>
      <c r="CZ92" s="966"/>
      <c r="DA92" s="967"/>
      <c r="DB92" s="965"/>
      <c r="DC92" s="966"/>
      <c r="DD92" s="966"/>
      <c r="DE92" s="966"/>
      <c r="DF92" s="967"/>
      <c r="DG92" s="965"/>
      <c r="DH92" s="966"/>
      <c r="DI92" s="966"/>
      <c r="DJ92" s="966"/>
      <c r="DK92" s="967"/>
      <c r="DL92" s="965"/>
      <c r="DM92" s="966"/>
      <c r="DN92" s="966"/>
      <c r="DO92" s="966"/>
      <c r="DP92" s="967"/>
      <c r="DQ92" s="965"/>
      <c r="DR92" s="966"/>
      <c r="DS92" s="966"/>
      <c r="DT92" s="966"/>
      <c r="DU92" s="967"/>
      <c r="DV92" s="954"/>
      <c r="DW92" s="955"/>
      <c r="DX92" s="955"/>
      <c r="DY92" s="955"/>
      <c r="DZ92" s="956"/>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54"/>
      <c r="BT93" s="955"/>
      <c r="BU93" s="955"/>
      <c r="BV93" s="955"/>
      <c r="BW93" s="955"/>
      <c r="BX93" s="955"/>
      <c r="BY93" s="955"/>
      <c r="BZ93" s="955"/>
      <c r="CA93" s="955"/>
      <c r="CB93" s="955"/>
      <c r="CC93" s="955"/>
      <c r="CD93" s="955"/>
      <c r="CE93" s="955"/>
      <c r="CF93" s="955"/>
      <c r="CG93" s="964"/>
      <c r="CH93" s="965"/>
      <c r="CI93" s="966"/>
      <c r="CJ93" s="966"/>
      <c r="CK93" s="966"/>
      <c r="CL93" s="967"/>
      <c r="CM93" s="965"/>
      <c r="CN93" s="966"/>
      <c r="CO93" s="966"/>
      <c r="CP93" s="966"/>
      <c r="CQ93" s="967"/>
      <c r="CR93" s="965"/>
      <c r="CS93" s="966"/>
      <c r="CT93" s="966"/>
      <c r="CU93" s="966"/>
      <c r="CV93" s="967"/>
      <c r="CW93" s="965"/>
      <c r="CX93" s="966"/>
      <c r="CY93" s="966"/>
      <c r="CZ93" s="966"/>
      <c r="DA93" s="967"/>
      <c r="DB93" s="965"/>
      <c r="DC93" s="966"/>
      <c r="DD93" s="966"/>
      <c r="DE93" s="966"/>
      <c r="DF93" s="967"/>
      <c r="DG93" s="965"/>
      <c r="DH93" s="966"/>
      <c r="DI93" s="966"/>
      <c r="DJ93" s="966"/>
      <c r="DK93" s="967"/>
      <c r="DL93" s="965"/>
      <c r="DM93" s="966"/>
      <c r="DN93" s="966"/>
      <c r="DO93" s="966"/>
      <c r="DP93" s="967"/>
      <c r="DQ93" s="965"/>
      <c r="DR93" s="966"/>
      <c r="DS93" s="966"/>
      <c r="DT93" s="966"/>
      <c r="DU93" s="967"/>
      <c r="DV93" s="954"/>
      <c r="DW93" s="955"/>
      <c r="DX93" s="955"/>
      <c r="DY93" s="955"/>
      <c r="DZ93" s="956"/>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54"/>
      <c r="BT94" s="955"/>
      <c r="BU94" s="955"/>
      <c r="BV94" s="955"/>
      <c r="BW94" s="955"/>
      <c r="BX94" s="955"/>
      <c r="BY94" s="955"/>
      <c r="BZ94" s="955"/>
      <c r="CA94" s="955"/>
      <c r="CB94" s="955"/>
      <c r="CC94" s="955"/>
      <c r="CD94" s="955"/>
      <c r="CE94" s="955"/>
      <c r="CF94" s="955"/>
      <c r="CG94" s="964"/>
      <c r="CH94" s="965"/>
      <c r="CI94" s="966"/>
      <c r="CJ94" s="966"/>
      <c r="CK94" s="966"/>
      <c r="CL94" s="967"/>
      <c r="CM94" s="965"/>
      <c r="CN94" s="966"/>
      <c r="CO94" s="966"/>
      <c r="CP94" s="966"/>
      <c r="CQ94" s="967"/>
      <c r="CR94" s="965"/>
      <c r="CS94" s="966"/>
      <c r="CT94" s="966"/>
      <c r="CU94" s="966"/>
      <c r="CV94" s="967"/>
      <c r="CW94" s="965"/>
      <c r="CX94" s="966"/>
      <c r="CY94" s="966"/>
      <c r="CZ94" s="966"/>
      <c r="DA94" s="967"/>
      <c r="DB94" s="965"/>
      <c r="DC94" s="966"/>
      <c r="DD94" s="966"/>
      <c r="DE94" s="966"/>
      <c r="DF94" s="967"/>
      <c r="DG94" s="965"/>
      <c r="DH94" s="966"/>
      <c r="DI94" s="966"/>
      <c r="DJ94" s="966"/>
      <c r="DK94" s="967"/>
      <c r="DL94" s="965"/>
      <c r="DM94" s="966"/>
      <c r="DN94" s="966"/>
      <c r="DO94" s="966"/>
      <c r="DP94" s="967"/>
      <c r="DQ94" s="965"/>
      <c r="DR94" s="966"/>
      <c r="DS94" s="966"/>
      <c r="DT94" s="966"/>
      <c r="DU94" s="967"/>
      <c r="DV94" s="954"/>
      <c r="DW94" s="955"/>
      <c r="DX94" s="955"/>
      <c r="DY94" s="955"/>
      <c r="DZ94" s="956"/>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54"/>
      <c r="BT95" s="955"/>
      <c r="BU95" s="955"/>
      <c r="BV95" s="955"/>
      <c r="BW95" s="955"/>
      <c r="BX95" s="955"/>
      <c r="BY95" s="955"/>
      <c r="BZ95" s="955"/>
      <c r="CA95" s="955"/>
      <c r="CB95" s="955"/>
      <c r="CC95" s="955"/>
      <c r="CD95" s="955"/>
      <c r="CE95" s="955"/>
      <c r="CF95" s="955"/>
      <c r="CG95" s="964"/>
      <c r="CH95" s="965"/>
      <c r="CI95" s="966"/>
      <c r="CJ95" s="966"/>
      <c r="CK95" s="966"/>
      <c r="CL95" s="967"/>
      <c r="CM95" s="965"/>
      <c r="CN95" s="966"/>
      <c r="CO95" s="966"/>
      <c r="CP95" s="966"/>
      <c r="CQ95" s="967"/>
      <c r="CR95" s="965"/>
      <c r="CS95" s="966"/>
      <c r="CT95" s="966"/>
      <c r="CU95" s="966"/>
      <c r="CV95" s="967"/>
      <c r="CW95" s="965"/>
      <c r="CX95" s="966"/>
      <c r="CY95" s="966"/>
      <c r="CZ95" s="966"/>
      <c r="DA95" s="967"/>
      <c r="DB95" s="965"/>
      <c r="DC95" s="966"/>
      <c r="DD95" s="966"/>
      <c r="DE95" s="966"/>
      <c r="DF95" s="967"/>
      <c r="DG95" s="965"/>
      <c r="DH95" s="966"/>
      <c r="DI95" s="966"/>
      <c r="DJ95" s="966"/>
      <c r="DK95" s="967"/>
      <c r="DL95" s="965"/>
      <c r="DM95" s="966"/>
      <c r="DN95" s="966"/>
      <c r="DO95" s="966"/>
      <c r="DP95" s="967"/>
      <c r="DQ95" s="965"/>
      <c r="DR95" s="966"/>
      <c r="DS95" s="966"/>
      <c r="DT95" s="966"/>
      <c r="DU95" s="967"/>
      <c r="DV95" s="954"/>
      <c r="DW95" s="955"/>
      <c r="DX95" s="955"/>
      <c r="DY95" s="955"/>
      <c r="DZ95" s="956"/>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54"/>
      <c r="BT96" s="955"/>
      <c r="BU96" s="955"/>
      <c r="BV96" s="955"/>
      <c r="BW96" s="955"/>
      <c r="BX96" s="955"/>
      <c r="BY96" s="955"/>
      <c r="BZ96" s="955"/>
      <c r="CA96" s="955"/>
      <c r="CB96" s="955"/>
      <c r="CC96" s="955"/>
      <c r="CD96" s="955"/>
      <c r="CE96" s="955"/>
      <c r="CF96" s="955"/>
      <c r="CG96" s="964"/>
      <c r="CH96" s="965"/>
      <c r="CI96" s="966"/>
      <c r="CJ96" s="966"/>
      <c r="CK96" s="966"/>
      <c r="CL96" s="967"/>
      <c r="CM96" s="965"/>
      <c r="CN96" s="966"/>
      <c r="CO96" s="966"/>
      <c r="CP96" s="966"/>
      <c r="CQ96" s="967"/>
      <c r="CR96" s="965"/>
      <c r="CS96" s="966"/>
      <c r="CT96" s="966"/>
      <c r="CU96" s="966"/>
      <c r="CV96" s="967"/>
      <c r="CW96" s="965"/>
      <c r="CX96" s="966"/>
      <c r="CY96" s="966"/>
      <c r="CZ96" s="966"/>
      <c r="DA96" s="967"/>
      <c r="DB96" s="965"/>
      <c r="DC96" s="966"/>
      <c r="DD96" s="966"/>
      <c r="DE96" s="966"/>
      <c r="DF96" s="967"/>
      <c r="DG96" s="965"/>
      <c r="DH96" s="966"/>
      <c r="DI96" s="966"/>
      <c r="DJ96" s="966"/>
      <c r="DK96" s="967"/>
      <c r="DL96" s="965"/>
      <c r="DM96" s="966"/>
      <c r="DN96" s="966"/>
      <c r="DO96" s="966"/>
      <c r="DP96" s="967"/>
      <c r="DQ96" s="965"/>
      <c r="DR96" s="966"/>
      <c r="DS96" s="966"/>
      <c r="DT96" s="966"/>
      <c r="DU96" s="967"/>
      <c r="DV96" s="954"/>
      <c r="DW96" s="955"/>
      <c r="DX96" s="955"/>
      <c r="DY96" s="955"/>
      <c r="DZ96" s="956"/>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54"/>
      <c r="BT97" s="955"/>
      <c r="BU97" s="955"/>
      <c r="BV97" s="955"/>
      <c r="BW97" s="955"/>
      <c r="BX97" s="955"/>
      <c r="BY97" s="955"/>
      <c r="BZ97" s="955"/>
      <c r="CA97" s="955"/>
      <c r="CB97" s="955"/>
      <c r="CC97" s="955"/>
      <c r="CD97" s="955"/>
      <c r="CE97" s="955"/>
      <c r="CF97" s="955"/>
      <c r="CG97" s="964"/>
      <c r="CH97" s="965"/>
      <c r="CI97" s="966"/>
      <c r="CJ97" s="966"/>
      <c r="CK97" s="966"/>
      <c r="CL97" s="967"/>
      <c r="CM97" s="965"/>
      <c r="CN97" s="966"/>
      <c r="CO97" s="966"/>
      <c r="CP97" s="966"/>
      <c r="CQ97" s="967"/>
      <c r="CR97" s="965"/>
      <c r="CS97" s="966"/>
      <c r="CT97" s="966"/>
      <c r="CU97" s="966"/>
      <c r="CV97" s="967"/>
      <c r="CW97" s="965"/>
      <c r="CX97" s="966"/>
      <c r="CY97" s="966"/>
      <c r="CZ97" s="966"/>
      <c r="DA97" s="967"/>
      <c r="DB97" s="965"/>
      <c r="DC97" s="966"/>
      <c r="DD97" s="966"/>
      <c r="DE97" s="966"/>
      <c r="DF97" s="967"/>
      <c r="DG97" s="965"/>
      <c r="DH97" s="966"/>
      <c r="DI97" s="966"/>
      <c r="DJ97" s="966"/>
      <c r="DK97" s="967"/>
      <c r="DL97" s="965"/>
      <c r="DM97" s="966"/>
      <c r="DN97" s="966"/>
      <c r="DO97" s="966"/>
      <c r="DP97" s="967"/>
      <c r="DQ97" s="965"/>
      <c r="DR97" s="966"/>
      <c r="DS97" s="966"/>
      <c r="DT97" s="966"/>
      <c r="DU97" s="967"/>
      <c r="DV97" s="954"/>
      <c r="DW97" s="955"/>
      <c r="DX97" s="955"/>
      <c r="DY97" s="955"/>
      <c r="DZ97" s="956"/>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54"/>
      <c r="BT98" s="955"/>
      <c r="BU98" s="955"/>
      <c r="BV98" s="955"/>
      <c r="BW98" s="955"/>
      <c r="BX98" s="955"/>
      <c r="BY98" s="955"/>
      <c r="BZ98" s="955"/>
      <c r="CA98" s="955"/>
      <c r="CB98" s="955"/>
      <c r="CC98" s="955"/>
      <c r="CD98" s="955"/>
      <c r="CE98" s="955"/>
      <c r="CF98" s="955"/>
      <c r="CG98" s="964"/>
      <c r="CH98" s="965"/>
      <c r="CI98" s="966"/>
      <c r="CJ98" s="966"/>
      <c r="CK98" s="966"/>
      <c r="CL98" s="967"/>
      <c r="CM98" s="965"/>
      <c r="CN98" s="966"/>
      <c r="CO98" s="966"/>
      <c r="CP98" s="966"/>
      <c r="CQ98" s="967"/>
      <c r="CR98" s="965"/>
      <c r="CS98" s="966"/>
      <c r="CT98" s="966"/>
      <c r="CU98" s="966"/>
      <c r="CV98" s="967"/>
      <c r="CW98" s="965"/>
      <c r="CX98" s="966"/>
      <c r="CY98" s="966"/>
      <c r="CZ98" s="966"/>
      <c r="DA98" s="967"/>
      <c r="DB98" s="965"/>
      <c r="DC98" s="966"/>
      <c r="DD98" s="966"/>
      <c r="DE98" s="966"/>
      <c r="DF98" s="967"/>
      <c r="DG98" s="965"/>
      <c r="DH98" s="966"/>
      <c r="DI98" s="966"/>
      <c r="DJ98" s="966"/>
      <c r="DK98" s="967"/>
      <c r="DL98" s="965"/>
      <c r="DM98" s="966"/>
      <c r="DN98" s="966"/>
      <c r="DO98" s="966"/>
      <c r="DP98" s="967"/>
      <c r="DQ98" s="965"/>
      <c r="DR98" s="966"/>
      <c r="DS98" s="966"/>
      <c r="DT98" s="966"/>
      <c r="DU98" s="967"/>
      <c r="DV98" s="954"/>
      <c r="DW98" s="955"/>
      <c r="DX98" s="955"/>
      <c r="DY98" s="955"/>
      <c r="DZ98" s="956"/>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54"/>
      <c r="BT99" s="955"/>
      <c r="BU99" s="955"/>
      <c r="BV99" s="955"/>
      <c r="BW99" s="955"/>
      <c r="BX99" s="955"/>
      <c r="BY99" s="955"/>
      <c r="BZ99" s="955"/>
      <c r="CA99" s="955"/>
      <c r="CB99" s="955"/>
      <c r="CC99" s="955"/>
      <c r="CD99" s="955"/>
      <c r="CE99" s="955"/>
      <c r="CF99" s="955"/>
      <c r="CG99" s="964"/>
      <c r="CH99" s="965"/>
      <c r="CI99" s="966"/>
      <c r="CJ99" s="966"/>
      <c r="CK99" s="966"/>
      <c r="CL99" s="967"/>
      <c r="CM99" s="965"/>
      <c r="CN99" s="966"/>
      <c r="CO99" s="966"/>
      <c r="CP99" s="966"/>
      <c r="CQ99" s="967"/>
      <c r="CR99" s="965"/>
      <c r="CS99" s="966"/>
      <c r="CT99" s="966"/>
      <c r="CU99" s="966"/>
      <c r="CV99" s="967"/>
      <c r="CW99" s="965"/>
      <c r="CX99" s="966"/>
      <c r="CY99" s="966"/>
      <c r="CZ99" s="966"/>
      <c r="DA99" s="967"/>
      <c r="DB99" s="965"/>
      <c r="DC99" s="966"/>
      <c r="DD99" s="966"/>
      <c r="DE99" s="966"/>
      <c r="DF99" s="967"/>
      <c r="DG99" s="965"/>
      <c r="DH99" s="966"/>
      <c r="DI99" s="966"/>
      <c r="DJ99" s="966"/>
      <c r="DK99" s="967"/>
      <c r="DL99" s="965"/>
      <c r="DM99" s="966"/>
      <c r="DN99" s="966"/>
      <c r="DO99" s="966"/>
      <c r="DP99" s="967"/>
      <c r="DQ99" s="965"/>
      <c r="DR99" s="966"/>
      <c r="DS99" s="966"/>
      <c r="DT99" s="966"/>
      <c r="DU99" s="967"/>
      <c r="DV99" s="954"/>
      <c r="DW99" s="955"/>
      <c r="DX99" s="955"/>
      <c r="DY99" s="955"/>
      <c r="DZ99" s="956"/>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54"/>
      <c r="BT100" s="955"/>
      <c r="BU100" s="955"/>
      <c r="BV100" s="955"/>
      <c r="BW100" s="955"/>
      <c r="BX100" s="955"/>
      <c r="BY100" s="955"/>
      <c r="BZ100" s="955"/>
      <c r="CA100" s="955"/>
      <c r="CB100" s="955"/>
      <c r="CC100" s="955"/>
      <c r="CD100" s="955"/>
      <c r="CE100" s="955"/>
      <c r="CF100" s="955"/>
      <c r="CG100" s="964"/>
      <c r="CH100" s="965"/>
      <c r="CI100" s="966"/>
      <c r="CJ100" s="966"/>
      <c r="CK100" s="966"/>
      <c r="CL100" s="967"/>
      <c r="CM100" s="965"/>
      <c r="CN100" s="966"/>
      <c r="CO100" s="966"/>
      <c r="CP100" s="966"/>
      <c r="CQ100" s="967"/>
      <c r="CR100" s="965"/>
      <c r="CS100" s="966"/>
      <c r="CT100" s="966"/>
      <c r="CU100" s="966"/>
      <c r="CV100" s="967"/>
      <c r="CW100" s="965"/>
      <c r="CX100" s="966"/>
      <c r="CY100" s="966"/>
      <c r="CZ100" s="966"/>
      <c r="DA100" s="967"/>
      <c r="DB100" s="965"/>
      <c r="DC100" s="966"/>
      <c r="DD100" s="966"/>
      <c r="DE100" s="966"/>
      <c r="DF100" s="967"/>
      <c r="DG100" s="965"/>
      <c r="DH100" s="966"/>
      <c r="DI100" s="966"/>
      <c r="DJ100" s="966"/>
      <c r="DK100" s="967"/>
      <c r="DL100" s="965"/>
      <c r="DM100" s="966"/>
      <c r="DN100" s="966"/>
      <c r="DO100" s="966"/>
      <c r="DP100" s="967"/>
      <c r="DQ100" s="965"/>
      <c r="DR100" s="966"/>
      <c r="DS100" s="966"/>
      <c r="DT100" s="966"/>
      <c r="DU100" s="967"/>
      <c r="DV100" s="954"/>
      <c r="DW100" s="955"/>
      <c r="DX100" s="955"/>
      <c r="DY100" s="955"/>
      <c r="DZ100" s="956"/>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54"/>
      <c r="BT101" s="955"/>
      <c r="BU101" s="955"/>
      <c r="BV101" s="955"/>
      <c r="BW101" s="955"/>
      <c r="BX101" s="955"/>
      <c r="BY101" s="955"/>
      <c r="BZ101" s="955"/>
      <c r="CA101" s="955"/>
      <c r="CB101" s="955"/>
      <c r="CC101" s="955"/>
      <c r="CD101" s="955"/>
      <c r="CE101" s="955"/>
      <c r="CF101" s="955"/>
      <c r="CG101" s="964"/>
      <c r="CH101" s="965"/>
      <c r="CI101" s="966"/>
      <c r="CJ101" s="966"/>
      <c r="CK101" s="966"/>
      <c r="CL101" s="967"/>
      <c r="CM101" s="965"/>
      <c r="CN101" s="966"/>
      <c r="CO101" s="966"/>
      <c r="CP101" s="966"/>
      <c r="CQ101" s="967"/>
      <c r="CR101" s="965"/>
      <c r="CS101" s="966"/>
      <c r="CT101" s="966"/>
      <c r="CU101" s="966"/>
      <c r="CV101" s="967"/>
      <c r="CW101" s="965"/>
      <c r="CX101" s="966"/>
      <c r="CY101" s="966"/>
      <c r="CZ101" s="966"/>
      <c r="DA101" s="967"/>
      <c r="DB101" s="965"/>
      <c r="DC101" s="966"/>
      <c r="DD101" s="966"/>
      <c r="DE101" s="966"/>
      <c r="DF101" s="967"/>
      <c r="DG101" s="965"/>
      <c r="DH101" s="966"/>
      <c r="DI101" s="966"/>
      <c r="DJ101" s="966"/>
      <c r="DK101" s="967"/>
      <c r="DL101" s="965"/>
      <c r="DM101" s="966"/>
      <c r="DN101" s="966"/>
      <c r="DO101" s="966"/>
      <c r="DP101" s="967"/>
      <c r="DQ101" s="965"/>
      <c r="DR101" s="966"/>
      <c r="DS101" s="966"/>
      <c r="DT101" s="966"/>
      <c r="DU101" s="967"/>
      <c r="DV101" s="954"/>
      <c r="DW101" s="955"/>
      <c r="DX101" s="955"/>
      <c r="DY101" s="955"/>
      <c r="DZ101" s="956"/>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390</v>
      </c>
      <c r="BR102" s="946" t="s">
        <v>419</v>
      </c>
      <c r="BS102" s="947"/>
      <c r="BT102" s="947"/>
      <c r="BU102" s="947"/>
      <c r="BV102" s="947"/>
      <c r="BW102" s="947"/>
      <c r="BX102" s="947"/>
      <c r="BY102" s="947"/>
      <c r="BZ102" s="947"/>
      <c r="CA102" s="947"/>
      <c r="CB102" s="947"/>
      <c r="CC102" s="947"/>
      <c r="CD102" s="947"/>
      <c r="CE102" s="947"/>
      <c r="CF102" s="947"/>
      <c r="CG102" s="957"/>
      <c r="CH102" s="958"/>
      <c r="CI102" s="959"/>
      <c r="CJ102" s="959"/>
      <c r="CK102" s="959"/>
      <c r="CL102" s="960"/>
      <c r="CM102" s="958"/>
      <c r="CN102" s="959"/>
      <c r="CO102" s="959"/>
      <c r="CP102" s="959"/>
      <c r="CQ102" s="960"/>
      <c r="CR102" s="961">
        <v>60</v>
      </c>
      <c r="CS102" s="962"/>
      <c r="CT102" s="962"/>
      <c r="CU102" s="962"/>
      <c r="CV102" s="963"/>
      <c r="CW102" s="961">
        <v>11</v>
      </c>
      <c r="CX102" s="962"/>
      <c r="CY102" s="962"/>
      <c r="CZ102" s="962"/>
      <c r="DA102" s="963"/>
      <c r="DB102" s="961"/>
      <c r="DC102" s="962"/>
      <c r="DD102" s="962"/>
      <c r="DE102" s="962"/>
      <c r="DF102" s="963"/>
      <c r="DG102" s="961"/>
      <c r="DH102" s="962"/>
      <c r="DI102" s="962"/>
      <c r="DJ102" s="962"/>
      <c r="DK102" s="963"/>
      <c r="DL102" s="961"/>
      <c r="DM102" s="962"/>
      <c r="DN102" s="962"/>
      <c r="DO102" s="962"/>
      <c r="DP102" s="963"/>
      <c r="DQ102" s="961"/>
      <c r="DR102" s="962"/>
      <c r="DS102" s="962"/>
      <c r="DT102" s="962"/>
      <c r="DU102" s="963"/>
      <c r="DV102" s="946"/>
      <c r="DW102" s="947"/>
      <c r="DX102" s="947"/>
      <c r="DY102" s="947"/>
      <c r="DZ102" s="948"/>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49" t="s">
        <v>420</v>
      </c>
      <c r="BR103" s="949"/>
      <c r="BS103" s="949"/>
      <c r="BT103" s="949"/>
      <c r="BU103" s="949"/>
      <c r="BV103" s="949"/>
      <c r="BW103" s="949"/>
      <c r="BX103" s="949"/>
      <c r="BY103" s="949"/>
      <c r="BZ103" s="949"/>
      <c r="CA103" s="949"/>
      <c r="CB103" s="949"/>
      <c r="CC103" s="949"/>
      <c r="CD103" s="949"/>
      <c r="CE103" s="949"/>
      <c r="CF103" s="949"/>
      <c r="CG103" s="949"/>
      <c r="CH103" s="949"/>
      <c r="CI103" s="949"/>
      <c r="CJ103" s="949"/>
      <c r="CK103" s="949"/>
      <c r="CL103" s="949"/>
      <c r="CM103" s="949"/>
      <c r="CN103" s="949"/>
      <c r="CO103" s="949"/>
      <c r="CP103" s="949"/>
      <c r="CQ103" s="949"/>
      <c r="CR103" s="949"/>
      <c r="CS103" s="949"/>
      <c r="CT103" s="949"/>
      <c r="CU103" s="949"/>
      <c r="CV103" s="949"/>
      <c r="CW103" s="949"/>
      <c r="CX103" s="949"/>
      <c r="CY103" s="949"/>
      <c r="CZ103" s="949"/>
      <c r="DA103" s="949"/>
      <c r="DB103" s="949"/>
      <c r="DC103" s="949"/>
      <c r="DD103" s="949"/>
      <c r="DE103" s="949"/>
      <c r="DF103" s="949"/>
      <c r="DG103" s="949"/>
      <c r="DH103" s="949"/>
      <c r="DI103" s="949"/>
      <c r="DJ103" s="949"/>
      <c r="DK103" s="949"/>
      <c r="DL103" s="949"/>
      <c r="DM103" s="949"/>
      <c r="DN103" s="949"/>
      <c r="DO103" s="949"/>
      <c r="DP103" s="949"/>
      <c r="DQ103" s="949"/>
      <c r="DR103" s="949"/>
      <c r="DS103" s="949"/>
      <c r="DT103" s="949"/>
      <c r="DU103" s="949"/>
      <c r="DV103" s="949"/>
      <c r="DW103" s="949"/>
      <c r="DX103" s="949"/>
      <c r="DY103" s="949"/>
      <c r="DZ103" s="949"/>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50" t="s">
        <v>421</v>
      </c>
      <c r="BR104" s="950"/>
      <c r="BS104" s="950"/>
      <c r="BT104" s="950"/>
      <c r="BU104" s="950"/>
      <c r="BV104" s="950"/>
      <c r="BW104" s="950"/>
      <c r="BX104" s="950"/>
      <c r="BY104" s="950"/>
      <c r="BZ104" s="950"/>
      <c r="CA104" s="950"/>
      <c r="CB104" s="950"/>
      <c r="CC104" s="950"/>
      <c r="CD104" s="950"/>
      <c r="CE104" s="950"/>
      <c r="CF104" s="950"/>
      <c r="CG104" s="950"/>
      <c r="CH104" s="950"/>
      <c r="CI104" s="950"/>
      <c r="CJ104" s="950"/>
      <c r="CK104" s="950"/>
      <c r="CL104" s="950"/>
      <c r="CM104" s="950"/>
      <c r="CN104" s="950"/>
      <c r="CO104" s="950"/>
      <c r="CP104" s="950"/>
      <c r="CQ104" s="950"/>
      <c r="CR104" s="950"/>
      <c r="CS104" s="950"/>
      <c r="CT104" s="950"/>
      <c r="CU104" s="950"/>
      <c r="CV104" s="950"/>
      <c r="CW104" s="950"/>
      <c r="CX104" s="950"/>
      <c r="CY104" s="950"/>
      <c r="CZ104" s="950"/>
      <c r="DA104" s="950"/>
      <c r="DB104" s="950"/>
      <c r="DC104" s="950"/>
      <c r="DD104" s="950"/>
      <c r="DE104" s="950"/>
      <c r="DF104" s="950"/>
      <c r="DG104" s="950"/>
      <c r="DH104" s="950"/>
      <c r="DI104" s="950"/>
      <c r="DJ104" s="950"/>
      <c r="DK104" s="950"/>
      <c r="DL104" s="950"/>
      <c r="DM104" s="950"/>
      <c r="DN104" s="950"/>
      <c r="DO104" s="950"/>
      <c r="DP104" s="950"/>
      <c r="DQ104" s="950"/>
      <c r="DR104" s="950"/>
      <c r="DS104" s="950"/>
      <c r="DT104" s="950"/>
      <c r="DU104" s="950"/>
      <c r="DV104" s="950"/>
      <c r="DW104" s="950"/>
      <c r="DX104" s="950"/>
      <c r="DY104" s="950"/>
      <c r="DZ104" s="950"/>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422</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423</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51" t="s">
        <v>424</v>
      </c>
      <c r="B108" s="952"/>
      <c r="C108" s="952"/>
      <c r="D108" s="952"/>
      <c r="E108" s="952"/>
      <c r="F108" s="952"/>
      <c r="G108" s="952"/>
      <c r="H108" s="952"/>
      <c r="I108" s="952"/>
      <c r="J108" s="952"/>
      <c r="K108" s="952"/>
      <c r="L108" s="952"/>
      <c r="M108" s="952"/>
      <c r="N108" s="952"/>
      <c r="O108" s="952"/>
      <c r="P108" s="952"/>
      <c r="Q108" s="952"/>
      <c r="R108" s="952"/>
      <c r="S108" s="952"/>
      <c r="T108" s="952"/>
      <c r="U108" s="952"/>
      <c r="V108" s="952"/>
      <c r="W108" s="952"/>
      <c r="X108" s="952"/>
      <c r="Y108" s="952"/>
      <c r="Z108" s="952"/>
      <c r="AA108" s="952"/>
      <c r="AB108" s="952"/>
      <c r="AC108" s="952"/>
      <c r="AD108" s="952"/>
      <c r="AE108" s="952"/>
      <c r="AF108" s="952"/>
      <c r="AG108" s="952"/>
      <c r="AH108" s="952"/>
      <c r="AI108" s="952"/>
      <c r="AJ108" s="952"/>
      <c r="AK108" s="952"/>
      <c r="AL108" s="952"/>
      <c r="AM108" s="952"/>
      <c r="AN108" s="952"/>
      <c r="AO108" s="952"/>
      <c r="AP108" s="952"/>
      <c r="AQ108" s="952"/>
      <c r="AR108" s="952"/>
      <c r="AS108" s="952"/>
      <c r="AT108" s="953"/>
      <c r="AU108" s="951" t="s">
        <v>425</v>
      </c>
      <c r="AV108" s="952"/>
      <c r="AW108" s="952"/>
      <c r="AX108" s="952"/>
      <c r="AY108" s="952"/>
      <c r="AZ108" s="952"/>
      <c r="BA108" s="952"/>
      <c r="BB108" s="952"/>
      <c r="BC108" s="952"/>
      <c r="BD108" s="952"/>
      <c r="BE108" s="952"/>
      <c r="BF108" s="952"/>
      <c r="BG108" s="952"/>
      <c r="BH108" s="952"/>
      <c r="BI108" s="952"/>
      <c r="BJ108" s="952"/>
      <c r="BK108" s="952"/>
      <c r="BL108" s="952"/>
      <c r="BM108" s="952"/>
      <c r="BN108" s="952"/>
      <c r="BO108" s="952"/>
      <c r="BP108" s="952"/>
      <c r="BQ108" s="952"/>
      <c r="BR108" s="952"/>
      <c r="BS108" s="952"/>
      <c r="BT108" s="952"/>
      <c r="BU108" s="952"/>
      <c r="BV108" s="952"/>
      <c r="BW108" s="952"/>
      <c r="BX108" s="952"/>
      <c r="BY108" s="952"/>
      <c r="BZ108" s="952"/>
      <c r="CA108" s="952"/>
      <c r="CB108" s="952"/>
      <c r="CC108" s="952"/>
      <c r="CD108" s="952"/>
      <c r="CE108" s="952"/>
      <c r="CF108" s="952"/>
      <c r="CG108" s="952"/>
      <c r="CH108" s="952"/>
      <c r="CI108" s="952"/>
      <c r="CJ108" s="952"/>
      <c r="CK108" s="952"/>
      <c r="CL108" s="952"/>
      <c r="CM108" s="952"/>
      <c r="CN108" s="952"/>
      <c r="CO108" s="952"/>
      <c r="CP108" s="952"/>
      <c r="CQ108" s="952"/>
      <c r="CR108" s="952"/>
      <c r="CS108" s="952"/>
      <c r="CT108" s="952"/>
      <c r="CU108" s="952"/>
      <c r="CV108" s="952"/>
      <c r="CW108" s="952"/>
      <c r="CX108" s="952"/>
      <c r="CY108" s="952"/>
      <c r="CZ108" s="952"/>
      <c r="DA108" s="952"/>
      <c r="DB108" s="952"/>
      <c r="DC108" s="952"/>
      <c r="DD108" s="952"/>
      <c r="DE108" s="952"/>
      <c r="DF108" s="952"/>
      <c r="DG108" s="952"/>
      <c r="DH108" s="952"/>
      <c r="DI108" s="952"/>
      <c r="DJ108" s="952"/>
      <c r="DK108" s="952"/>
      <c r="DL108" s="952"/>
      <c r="DM108" s="952"/>
      <c r="DN108" s="952"/>
      <c r="DO108" s="952"/>
      <c r="DP108" s="952"/>
      <c r="DQ108" s="952"/>
      <c r="DR108" s="952"/>
      <c r="DS108" s="952"/>
      <c r="DT108" s="952"/>
      <c r="DU108" s="952"/>
      <c r="DV108" s="952"/>
      <c r="DW108" s="952"/>
      <c r="DX108" s="952"/>
      <c r="DY108" s="952"/>
      <c r="DZ108" s="953"/>
    </row>
    <row r="109" spans="1:131" s="221" customFormat="1" ht="26.25" customHeight="1" x14ac:dyDescent="0.2">
      <c r="A109" s="904" t="s">
        <v>426</v>
      </c>
      <c r="B109" s="905"/>
      <c r="C109" s="905"/>
      <c r="D109" s="905"/>
      <c r="E109" s="905"/>
      <c r="F109" s="905"/>
      <c r="G109" s="905"/>
      <c r="H109" s="905"/>
      <c r="I109" s="905"/>
      <c r="J109" s="905"/>
      <c r="K109" s="905"/>
      <c r="L109" s="905"/>
      <c r="M109" s="905"/>
      <c r="N109" s="905"/>
      <c r="O109" s="905"/>
      <c r="P109" s="905"/>
      <c r="Q109" s="905"/>
      <c r="R109" s="905"/>
      <c r="S109" s="905"/>
      <c r="T109" s="905"/>
      <c r="U109" s="905"/>
      <c r="V109" s="905"/>
      <c r="W109" s="905"/>
      <c r="X109" s="905"/>
      <c r="Y109" s="905"/>
      <c r="Z109" s="906"/>
      <c r="AA109" s="907" t="s">
        <v>427</v>
      </c>
      <c r="AB109" s="905"/>
      <c r="AC109" s="905"/>
      <c r="AD109" s="905"/>
      <c r="AE109" s="906"/>
      <c r="AF109" s="907" t="s">
        <v>428</v>
      </c>
      <c r="AG109" s="905"/>
      <c r="AH109" s="905"/>
      <c r="AI109" s="905"/>
      <c r="AJ109" s="906"/>
      <c r="AK109" s="907" t="s">
        <v>304</v>
      </c>
      <c r="AL109" s="905"/>
      <c r="AM109" s="905"/>
      <c r="AN109" s="905"/>
      <c r="AO109" s="906"/>
      <c r="AP109" s="907" t="s">
        <v>429</v>
      </c>
      <c r="AQ109" s="905"/>
      <c r="AR109" s="905"/>
      <c r="AS109" s="905"/>
      <c r="AT109" s="938"/>
      <c r="AU109" s="904" t="s">
        <v>426</v>
      </c>
      <c r="AV109" s="905"/>
      <c r="AW109" s="905"/>
      <c r="AX109" s="905"/>
      <c r="AY109" s="905"/>
      <c r="AZ109" s="905"/>
      <c r="BA109" s="905"/>
      <c r="BB109" s="905"/>
      <c r="BC109" s="905"/>
      <c r="BD109" s="905"/>
      <c r="BE109" s="905"/>
      <c r="BF109" s="905"/>
      <c r="BG109" s="905"/>
      <c r="BH109" s="905"/>
      <c r="BI109" s="905"/>
      <c r="BJ109" s="905"/>
      <c r="BK109" s="905"/>
      <c r="BL109" s="905"/>
      <c r="BM109" s="905"/>
      <c r="BN109" s="905"/>
      <c r="BO109" s="905"/>
      <c r="BP109" s="906"/>
      <c r="BQ109" s="907" t="s">
        <v>427</v>
      </c>
      <c r="BR109" s="905"/>
      <c r="BS109" s="905"/>
      <c r="BT109" s="905"/>
      <c r="BU109" s="906"/>
      <c r="BV109" s="907" t="s">
        <v>428</v>
      </c>
      <c r="BW109" s="905"/>
      <c r="BX109" s="905"/>
      <c r="BY109" s="905"/>
      <c r="BZ109" s="906"/>
      <c r="CA109" s="907" t="s">
        <v>304</v>
      </c>
      <c r="CB109" s="905"/>
      <c r="CC109" s="905"/>
      <c r="CD109" s="905"/>
      <c r="CE109" s="906"/>
      <c r="CF109" s="945" t="s">
        <v>429</v>
      </c>
      <c r="CG109" s="945"/>
      <c r="CH109" s="945"/>
      <c r="CI109" s="945"/>
      <c r="CJ109" s="945"/>
      <c r="CK109" s="907" t="s">
        <v>430</v>
      </c>
      <c r="CL109" s="905"/>
      <c r="CM109" s="905"/>
      <c r="CN109" s="905"/>
      <c r="CO109" s="905"/>
      <c r="CP109" s="905"/>
      <c r="CQ109" s="905"/>
      <c r="CR109" s="905"/>
      <c r="CS109" s="905"/>
      <c r="CT109" s="905"/>
      <c r="CU109" s="905"/>
      <c r="CV109" s="905"/>
      <c r="CW109" s="905"/>
      <c r="CX109" s="905"/>
      <c r="CY109" s="905"/>
      <c r="CZ109" s="905"/>
      <c r="DA109" s="905"/>
      <c r="DB109" s="905"/>
      <c r="DC109" s="905"/>
      <c r="DD109" s="905"/>
      <c r="DE109" s="905"/>
      <c r="DF109" s="906"/>
      <c r="DG109" s="907" t="s">
        <v>427</v>
      </c>
      <c r="DH109" s="905"/>
      <c r="DI109" s="905"/>
      <c r="DJ109" s="905"/>
      <c r="DK109" s="906"/>
      <c r="DL109" s="907" t="s">
        <v>428</v>
      </c>
      <c r="DM109" s="905"/>
      <c r="DN109" s="905"/>
      <c r="DO109" s="905"/>
      <c r="DP109" s="906"/>
      <c r="DQ109" s="907" t="s">
        <v>304</v>
      </c>
      <c r="DR109" s="905"/>
      <c r="DS109" s="905"/>
      <c r="DT109" s="905"/>
      <c r="DU109" s="906"/>
      <c r="DV109" s="907" t="s">
        <v>429</v>
      </c>
      <c r="DW109" s="905"/>
      <c r="DX109" s="905"/>
      <c r="DY109" s="905"/>
      <c r="DZ109" s="938"/>
    </row>
    <row r="110" spans="1:131" s="221" customFormat="1" ht="26.25" customHeight="1" x14ac:dyDescent="0.2">
      <c r="A110" s="816" t="s">
        <v>431</v>
      </c>
      <c r="B110" s="817"/>
      <c r="C110" s="817"/>
      <c r="D110" s="817"/>
      <c r="E110" s="817"/>
      <c r="F110" s="817"/>
      <c r="G110" s="817"/>
      <c r="H110" s="817"/>
      <c r="I110" s="817"/>
      <c r="J110" s="817"/>
      <c r="K110" s="817"/>
      <c r="L110" s="817"/>
      <c r="M110" s="817"/>
      <c r="N110" s="817"/>
      <c r="O110" s="817"/>
      <c r="P110" s="817"/>
      <c r="Q110" s="817"/>
      <c r="R110" s="817"/>
      <c r="S110" s="817"/>
      <c r="T110" s="817"/>
      <c r="U110" s="817"/>
      <c r="V110" s="817"/>
      <c r="W110" s="817"/>
      <c r="X110" s="817"/>
      <c r="Y110" s="817"/>
      <c r="Z110" s="818"/>
      <c r="AA110" s="897">
        <v>232902</v>
      </c>
      <c r="AB110" s="898"/>
      <c r="AC110" s="898"/>
      <c r="AD110" s="898"/>
      <c r="AE110" s="899"/>
      <c r="AF110" s="900">
        <v>232301</v>
      </c>
      <c r="AG110" s="898"/>
      <c r="AH110" s="898"/>
      <c r="AI110" s="898"/>
      <c r="AJ110" s="899"/>
      <c r="AK110" s="900">
        <v>244463</v>
      </c>
      <c r="AL110" s="898"/>
      <c r="AM110" s="898"/>
      <c r="AN110" s="898"/>
      <c r="AO110" s="899"/>
      <c r="AP110" s="901">
        <v>10.9</v>
      </c>
      <c r="AQ110" s="902"/>
      <c r="AR110" s="902"/>
      <c r="AS110" s="902"/>
      <c r="AT110" s="903"/>
      <c r="AU110" s="939" t="s">
        <v>72</v>
      </c>
      <c r="AV110" s="940"/>
      <c r="AW110" s="940"/>
      <c r="AX110" s="940"/>
      <c r="AY110" s="940"/>
      <c r="AZ110" s="869" t="s">
        <v>432</v>
      </c>
      <c r="BA110" s="817"/>
      <c r="BB110" s="817"/>
      <c r="BC110" s="817"/>
      <c r="BD110" s="817"/>
      <c r="BE110" s="817"/>
      <c r="BF110" s="817"/>
      <c r="BG110" s="817"/>
      <c r="BH110" s="817"/>
      <c r="BI110" s="817"/>
      <c r="BJ110" s="817"/>
      <c r="BK110" s="817"/>
      <c r="BL110" s="817"/>
      <c r="BM110" s="817"/>
      <c r="BN110" s="817"/>
      <c r="BO110" s="817"/>
      <c r="BP110" s="818"/>
      <c r="BQ110" s="870">
        <v>3181108</v>
      </c>
      <c r="BR110" s="851"/>
      <c r="BS110" s="851"/>
      <c r="BT110" s="851"/>
      <c r="BU110" s="851"/>
      <c r="BV110" s="851">
        <v>3228372</v>
      </c>
      <c r="BW110" s="851"/>
      <c r="BX110" s="851"/>
      <c r="BY110" s="851"/>
      <c r="BZ110" s="851"/>
      <c r="CA110" s="851">
        <v>3130962</v>
      </c>
      <c r="CB110" s="851"/>
      <c r="CC110" s="851"/>
      <c r="CD110" s="851"/>
      <c r="CE110" s="851"/>
      <c r="CF110" s="875">
        <v>139.69999999999999</v>
      </c>
      <c r="CG110" s="876"/>
      <c r="CH110" s="876"/>
      <c r="CI110" s="876"/>
      <c r="CJ110" s="876"/>
      <c r="CK110" s="935" t="s">
        <v>433</v>
      </c>
      <c r="CL110" s="828"/>
      <c r="CM110" s="869" t="s">
        <v>434</v>
      </c>
      <c r="CN110" s="817"/>
      <c r="CO110" s="817"/>
      <c r="CP110" s="817"/>
      <c r="CQ110" s="817"/>
      <c r="CR110" s="817"/>
      <c r="CS110" s="817"/>
      <c r="CT110" s="817"/>
      <c r="CU110" s="817"/>
      <c r="CV110" s="817"/>
      <c r="CW110" s="817"/>
      <c r="CX110" s="817"/>
      <c r="CY110" s="817"/>
      <c r="CZ110" s="817"/>
      <c r="DA110" s="817"/>
      <c r="DB110" s="817"/>
      <c r="DC110" s="817"/>
      <c r="DD110" s="817"/>
      <c r="DE110" s="817"/>
      <c r="DF110" s="818"/>
      <c r="DG110" s="870" t="s">
        <v>435</v>
      </c>
      <c r="DH110" s="851"/>
      <c r="DI110" s="851"/>
      <c r="DJ110" s="851"/>
      <c r="DK110" s="851"/>
      <c r="DL110" s="851" t="s">
        <v>436</v>
      </c>
      <c r="DM110" s="851"/>
      <c r="DN110" s="851"/>
      <c r="DO110" s="851"/>
      <c r="DP110" s="851"/>
      <c r="DQ110" s="851" t="s">
        <v>436</v>
      </c>
      <c r="DR110" s="851"/>
      <c r="DS110" s="851"/>
      <c r="DT110" s="851"/>
      <c r="DU110" s="851"/>
      <c r="DV110" s="852" t="s">
        <v>437</v>
      </c>
      <c r="DW110" s="852"/>
      <c r="DX110" s="852"/>
      <c r="DY110" s="852"/>
      <c r="DZ110" s="853"/>
    </row>
    <row r="111" spans="1:131" s="221" customFormat="1" ht="26.25" customHeight="1" x14ac:dyDescent="0.2">
      <c r="A111" s="783" t="s">
        <v>438</v>
      </c>
      <c r="B111" s="784"/>
      <c r="C111" s="784"/>
      <c r="D111" s="784"/>
      <c r="E111" s="784"/>
      <c r="F111" s="784"/>
      <c r="G111" s="784"/>
      <c r="H111" s="784"/>
      <c r="I111" s="784"/>
      <c r="J111" s="784"/>
      <c r="K111" s="784"/>
      <c r="L111" s="784"/>
      <c r="M111" s="784"/>
      <c r="N111" s="784"/>
      <c r="O111" s="784"/>
      <c r="P111" s="784"/>
      <c r="Q111" s="784"/>
      <c r="R111" s="784"/>
      <c r="S111" s="784"/>
      <c r="T111" s="784"/>
      <c r="U111" s="784"/>
      <c r="V111" s="784"/>
      <c r="W111" s="784"/>
      <c r="X111" s="784"/>
      <c r="Y111" s="784"/>
      <c r="Z111" s="934"/>
      <c r="AA111" s="927" t="s">
        <v>436</v>
      </c>
      <c r="AB111" s="928"/>
      <c r="AC111" s="928"/>
      <c r="AD111" s="928"/>
      <c r="AE111" s="929"/>
      <c r="AF111" s="930" t="s">
        <v>437</v>
      </c>
      <c r="AG111" s="928"/>
      <c r="AH111" s="928"/>
      <c r="AI111" s="928"/>
      <c r="AJ111" s="929"/>
      <c r="AK111" s="930" t="s">
        <v>435</v>
      </c>
      <c r="AL111" s="928"/>
      <c r="AM111" s="928"/>
      <c r="AN111" s="928"/>
      <c r="AO111" s="929"/>
      <c r="AP111" s="931" t="s">
        <v>435</v>
      </c>
      <c r="AQ111" s="932"/>
      <c r="AR111" s="932"/>
      <c r="AS111" s="932"/>
      <c r="AT111" s="933"/>
      <c r="AU111" s="941"/>
      <c r="AV111" s="942"/>
      <c r="AW111" s="942"/>
      <c r="AX111" s="942"/>
      <c r="AY111" s="942"/>
      <c r="AZ111" s="824" t="s">
        <v>439</v>
      </c>
      <c r="BA111" s="761"/>
      <c r="BB111" s="761"/>
      <c r="BC111" s="761"/>
      <c r="BD111" s="761"/>
      <c r="BE111" s="761"/>
      <c r="BF111" s="761"/>
      <c r="BG111" s="761"/>
      <c r="BH111" s="761"/>
      <c r="BI111" s="761"/>
      <c r="BJ111" s="761"/>
      <c r="BK111" s="761"/>
      <c r="BL111" s="761"/>
      <c r="BM111" s="761"/>
      <c r="BN111" s="761"/>
      <c r="BO111" s="761"/>
      <c r="BP111" s="762"/>
      <c r="BQ111" s="825">
        <v>15134</v>
      </c>
      <c r="BR111" s="826"/>
      <c r="BS111" s="826"/>
      <c r="BT111" s="826"/>
      <c r="BU111" s="826"/>
      <c r="BV111" s="826">
        <v>10618</v>
      </c>
      <c r="BW111" s="826"/>
      <c r="BX111" s="826"/>
      <c r="BY111" s="826"/>
      <c r="BZ111" s="826"/>
      <c r="CA111" s="826">
        <v>7068</v>
      </c>
      <c r="CB111" s="826"/>
      <c r="CC111" s="826"/>
      <c r="CD111" s="826"/>
      <c r="CE111" s="826"/>
      <c r="CF111" s="884">
        <v>0.3</v>
      </c>
      <c r="CG111" s="885"/>
      <c r="CH111" s="885"/>
      <c r="CI111" s="885"/>
      <c r="CJ111" s="885"/>
      <c r="CK111" s="936"/>
      <c r="CL111" s="830"/>
      <c r="CM111" s="824" t="s">
        <v>440</v>
      </c>
      <c r="CN111" s="761"/>
      <c r="CO111" s="761"/>
      <c r="CP111" s="761"/>
      <c r="CQ111" s="761"/>
      <c r="CR111" s="761"/>
      <c r="CS111" s="761"/>
      <c r="CT111" s="761"/>
      <c r="CU111" s="761"/>
      <c r="CV111" s="761"/>
      <c r="CW111" s="761"/>
      <c r="CX111" s="761"/>
      <c r="CY111" s="761"/>
      <c r="CZ111" s="761"/>
      <c r="DA111" s="761"/>
      <c r="DB111" s="761"/>
      <c r="DC111" s="761"/>
      <c r="DD111" s="761"/>
      <c r="DE111" s="761"/>
      <c r="DF111" s="762"/>
      <c r="DG111" s="825" t="s">
        <v>436</v>
      </c>
      <c r="DH111" s="826"/>
      <c r="DI111" s="826"/>
      <c r="DJ111" s="826"/>
      <c r="DK111" s="826"/>
      <c r="DL111" s="826" t="s">
        <v>127</v>
      </c>
      <c r="DM111" s="826"/>
      <c r="DN111" s="826"/>
      <c r="DO111" s="826"/>
      <c r="DP111" s="826"/>
      <c r="DQ111" s="826" t="s">
        <v>127</v>
      </c>
      <c r="DR111" s="826"/>
      <c r="DS111" s="826"/>
      <c r="DT111" s="826"/>
      <c r="DU111" s="826"/>
      <c r="DV111" s="803" t="s">
        <v>127</v>
      </c>
      <c r="DW111" s="803"/>
      <c r="DX111" s="803"/>
      <c r="DY111" s="803"/>
      <c r="DZ111" s="804"/>
    </row>
    <row r="112" spans="1:131" s="221" customFormat="1" ht="26.25" customHeight="1" x14ac:dyDescent="0.2">
      <c r="A112" s="921" t="s">
        <v>441</v>
      </c>
      <c r="B112" s="922"/>
      <c r="C112" s="761" t="s">
        <v>442</v>
      </c>
      <c r="D112" s="761"/>
      <c r="E112" s="761"/>
      <c r="F112" s="761"/>
      <c r="G112" s="761"/>
      <c r="H112" s="761"/>
      <c r="I112" s="761"/>
      <c r="J112" s="761"/>
      <c r="K112" s="761"/>
      <c r="L112" s="761"/>
      <c r="M112" s="761"/>
      <c r="N112" s="761"/>
      <c r="O112" s="761"/>
      <c r="P112" s="761"/>
      <c r="Q112" s="761"/>
      <c r="R112" s="761"/>
      <c r="S112" s="761"/>
      <c r="T112" s="761"/>
      <c r="U112" s="761"/>
      <c r="V112" s="761"/>
      <c r="W112" s="761"/>
      <c r="X112" s="761"/>
      <c r="Y112" s="761"/>
      <c r="Z112" s="762"/>
      <c r="AA112" s="788" t="s">
        <v>437</v>
      </c>
      <c r="AB112" s="789"/>
      <c r="AC112" s="789"/>
      <c r="AD112" s="789"/>
      <c r="AE112" s="790"/>
      <c r="AF112" s="791" t="s">
        <v>437</v>
      </c>
      <c r="AG112" s="789"/>
      <c r="AH112" s="789"/>
      <c r="AI112" s="789"/>
      <c r="AJ112" s="790"/>
      <c r="AK112" s="791" t="s">
        <v>435</v>
      </c>
      <c r="AL112" s="789"/>
      <c r="AM112" s="789"/>
      <c r="AN112" s="789"/>
      <c r="AO112" s="790"/>
      <c r="AP112" s="833" t="s">
        <v>437</v>
      </c>
      <c r="AQ112" s="834"/>
      <c r="AR112" s="834"/>
      <c r="AS112" s="834"/>
      <c r="AT112" s="835"/>
      <c r="AU112" s="941"/>
      <c r="AV112" s="942"/>
      <c r="AW112" s="942"/>
      <c r="AX112" s="942"/>
      <c r="AY112" s="942"/>
      <c r="AZ112" s="824" t="s">
        <v>443</v>
      </c>
      <c r="BA112" s="761"/>
      <c r="BB112" s="761"/>
      <c r="BC112" s="761"/>
      <c r="BD112" s="761"/>
      <c r="BE112" s="761"/>
      <c r="BF112" s="761"/>
      <c r="BG112" s="761"/>
      <c r="BH112" s="761"/>
      <c r="BI112" s="761"/>
      <c r="BJ112" s="761"/>
      <c r="BK112" s="761"/>
      <c r="BL112" s="761"/>
      <c r="BM112" s="761"/>
      <c r="BN112" s="761"/>
      <c r="BO112" s="761"/>
      <c r="BP112" s="762"/>
      <c r="BQ112" s="825">
        <v>1545932</v>
      </c>
      <c r="BR112" s="826"/>
      <c r="BS112" s="826"/>
      <c r="BT112" s="826"/>
      <c r="BU112" s="826"/>
      <c r="BV112" s="826">
        <v>1540699</v>
      </c>
      <c r="BW112" s="826"/>
      <c r="BX112" s="826"/>
      <c r="BY112" s="826"/>
      <c r="BZ112" s="826"/>
      <c r="CA112" s="826">
        <v>1571869</v>
      </c>
      <c r="CB112" s="826"/>
      <c r="CC112" s="826"/>
      <c r="CD112" s="826"/>
      <c r="CE112" s="826"/>
      <c r="CF112" s="884">
        <v>70.099999999999994</v>
      </c>
      <c r="CG112" s="885"/>
      <c r="CH112" s="885"/>
      <c r="CI112" s="885"/>
      <c r="CJ112" s="885"/>
      <c r="CK112" s="936"/>
      <c r="CL112" s="830"/>
      <c r="CM112" s="824" t="s">
        <v>444</v>
      </c>
      <c r="CN112" s="761"/>
      <c r="CO112" s="761"/>
      <c r="CP112" s="761"/>
      <c r="CQ112" s="761"/>
      <c r="CR112" s="761"/>
      <c r="CS112" s="761"/>
      <c r="CT112" s="761"/>
      <c r="CU112" s="761"/>
      <c r="CV112" s="761"/>
      <c r="CW112" s="761"/>
      <c r="CX112" s="761"/>
      <c r="CY112" s="761"/>
      <c r="CZ112" s="761"/>
      <c r="DA112" s="761"/>
      <c r="DB112" s="761"/>
      <c r="DC112" s="761"/>
      <c r="DD112" s="761"/>
      <c r="DE112" s="761"/>
      <c r="DF112" s="762"/>
      <c r="DG112" s="825" t="s">
        <v>436</v>
      </c>
      <c r="DH112" s="826"/>
      <c r="DI112" s="826"/>
      <c r="DJ112" s="826"/>
      <c r="DK112" s="826"/>
      <c r="DL112" s="826" t="s">
        <v>435</v>
      </c>
      <c r="DM112" s="826"/>
      <c r="DN112" s="826"/>
      <c r="DO112" s="826"/>
      <c r="DP112" s="826"/>
      <c r="DQ112" s="826" t="s">
        <v>127</v>
      </c>
      <c r="DR112" s="826"/>
      <c r="DS112" s="826"/>
      <c r="DT112" s="826"/>
      <c r="DU112" s="826"/>
      <c r="DV112" s="803" t="s">
        <v>127</v>
      </c>
      <c r="DW112" s="803"/>
      <c r="DX112" s="803"/>
      <c r="DY112" s="803"/>
      <c r="DZ112" s="804"/>
    </row>
    <row r="113" spans="1:130" s="221" customFormat="1" ht="26.25" customHeight="1" x14ac:dyDescent="0.2">
      <c r="A113" s="923"/>
      <c r="B113" s="924"/>
      <c r="C113" s="761" t="s">
        <v>445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2"/>
      <c r="AA113" s="927">
        <v>101161</v>
      </c>
      <c r="AB113" s="928"/>
      <c r="AC113" s="928"/>
      <c r="AD113" s="928"/>
      <c r="AE113" s="929"/>
      <c r="AF113" s="930">
        <v>102854</v>
      </c>
      <c r="AG113" s="928"/>
      <c r="AH113" s="928"/>
      <c r="AI113" s="928"/>
      <c r="AJ113" s="929"/>
      <c r="AK113" s="930">
        <v>99743</v>
      </c>
      <c r="AL113" s="928"/>
      <c r="AM113" s="928"/>
      <c r="AN113" s="928"/>
      <c r="AO113" s="929"/>
      <c r="AP113" s="931">
        <v>4.4000000000000004</v>
      </c>
      <c r="AQ113" s="932"/>
      <c r="AR113" s="932"/>
      <c r="AS113" s="932"/>
      <c r="AT113" s="933"/>
      <c r="AU113" s="941"/>
      <c r="AV113" s="942"/>
      <c r="AW113" s="942"/>
      <c r="AX113" s="942"/>
      <c r="AY113" s="942"/>
      <c r="AZ113" s="824" t="s">
        <v>446</v>
      </c>
      <c r="BA113" s="761"/>
      <c r="BB113" s="761"/>
      <c r="BC113" s="761"/>
      <c r="BD113" s="761"/>
      <c r="BE113" s="761"/>
      <c r="BF113" s="761"/>
      <c r="BG113" s="761"/>
      <c r="BH113" s="761"/>
      <c r="BI113" s="761"/>
      <c r="BJ113" s="761"/>
      <c r="BK113" s="761"/>
      <c r="BL113" s="761"/>
      <c r="BM113" s="761"/>
      <c r="BN113" s="761"/>
      <c r="BO113" s="761"/>
      <c r="BP113" s="762"/>
      <c r="BQ113" s="825">
        <v>118159</v>
      </c>
      <c r="BR113" s="826"/>
      <c r="BS113" s="826"/>
      <c r="BT113" s="826"/>
      <c r="BU113" s="826"/>
      <c r="BV113" s="826">
        <v>201677</v>
      </c>
      <c r="BW113" s="826"/>
      <c r="BX113" s="826"/>
      <c r="BY113" s="826"/>
      <c r="BZ113" s="826"/>
      <c r="CA113" s="826">
        <v>197775</v>
      </c>
      <c r="CB113" s="826"/>
      <c r="CC113" s="826"/>
      <c r="CD113" s="826"/>
      <c r="CE113" s="826"/>
      <c r="CF113" s="884">
        <v>8.8000000000000007</v>
      </c>
      <c r="CG113" s="885"/>
      <c r="CH113" s="885"/>
      <c r="CI113" s="885"/>
      <c r="CJ113" s="885"/>
      <c r="CK113" s="936"/>
      <c r="CL113" s="830"/>
      <c r="CM113" s="824" t="s">
        <v>447</v>
      </c>
      <c r="CN113" s="761"/>
      <c r="CO113" s="761"/>
      <c r="CP113" s="761"/>
      <c r="CQ113" s="761"/>
      <c r="CR113" s="761"/>
      <c r="CS113" s="761"/>
      <c r="CT113" s="761"/>
      <c r="CU113" s="761"/>
      <c r="CV113" s="761"/>
      <c r="CW113" s="761"/>
      <c r="CX113" s="761"/>
      <c r="CY113" s="761"/>
      <c r="CZ113" s="761"/>
      <c r="DA113" s="761"/>
      <c r="DB113" s="761"/>
      <c r="DC113" s="761"/>
      <c r="DD113" s="761"/>
      <c r="DE113" s="761"/>
      <c r="DF113" s="762"/>
      <c r="DG113" s="788" t="s">
        <v>437</v>
      </c>
      <c r="DH113" s="789"/>
      <c r="DI113" s="789"/>
      <c r="DJ113" s="789"/>
      <c r="DK113" s="790"/>
      <c r="DL113" s="791" t="s">
        <v>127</v>
      </c>
      <c r="DM113" s="789"/>
      <c r="DN113" s="789"/>
      <c r="DO113" s="789"/>
      <c r="DP113" s="790"/>
      <c r="DQ113" s="791" t="s">
        <v>127</v>
      </c>
      <c r="DR113" s="789"/>
      <c r="DS113" s="789"/>
      <c r="DT113" s="789"/>
      <c r="DU113" s="790"/>
      <c r="DV113" s="833" t="s">
        <v>127</v>
      </c>
      <c r="DW113" s="834"/>
      <c r="DX113" s="834"/>
      <c r="DY113" s="834"/>
      <c r="DZ113" s="835"/>
    </row>
    <row r="114" spans="1:130" s="221" customFormat="1" ht="26.25" customHeight="1" x14ac:dyDescent="0.2">
      <c r="A114" s="923"/>
      <c r="B114" s="924"/>
      <c r="C114" s="761" t="s">
        <v>448</v>
      </c>
      <c r="D114" s="761"/>
      <c r="E114" s="761"/>
      <c r="F114" s="761"/>
      <c r="G114" s="761"/>
      <c r="H114" s="761"/>
      <c r="I114" s="761"/>
      <c r="J114" s="761"/>
      <c r="K114" s="761"/>
      <c r="L114" s="761"/>
      <c r="M114" s="761"/>
      <c r="N114" s="761"/>
      <c r="O114" s="761"/>
      <c r="P114" s="761"/>
      <c r="Q114" s="761"/>
      <c r="R114" s="761"/>
      <c r="S114" s="761"/>
      <c r="T114" s="761"/>
      <c r="U114" s="761"/>
      <c r="V114" s="761"/>
      <c r="W114" s="761"/>
      <c r="X114" s="761"/>
      <c r="Y114" s="761"/>
      <c r="Z114" s="762"/>
      <c r="AA114" s="788">
        <v>2245</v>
      </c>
      <c r="AB114" s="789"/>
      <c r="AC114" s="789"/>
      <c r="AD114" s="789"/>
      <c r="AE114" s="790"/>
      <c r="AF114" s="791">
        <v>2993</v>
      </c>
      <c r="AG114" s="789"/>
      <c r="AH114" s="789"/>
      <c r="AI114" s="789"/>
      <c r="AJ114" s="790"/>
      <c r="AK114" s="791">
        <v>3920</v>
      </c>
      <c r="AL114" s="789"/>
      <c r="AM114" s="789"/>
      <c r="AN114" s="789"/>
      <c r="AO114" s="790"/>
      <c r="AP114" s="833">
        <v>0.2</v>
      </c>
      <c r="AQ114" s="834"/>
      <c r="AR114" s="834"/>
      <c r="AS114" s="834"/>
      <c r="AT114" s="835"/>
      <c r="AU114" s="941"/>
      <c r="AV114" s="942"/>
      <c r="AW114" s="942"/>
      <c r="AX114" s="942"/>
      <c r="AY114" s="942"/>
      <c r="AZ114" s="824" t="s">
        <v>449</v>
      </c>
      <c r="BA114" s="761"/>
      <c r="BB114" s="761"/>
      <c r="BC114" s="761"/>
      <c r="BD114" s="761"/>
      <c r="BE114" s="761"/>
      <c r="BF114" s="761"/>
      <c r="BG114" s="761"/>
      <c r="BH114" s="761"/>
      <c r="BI114" s="761"/>
      <c r="BJ114" s="761"/>
      <c r="BK114" s="761"/>
      <c r="BL114" s="761"/>
      <c r="BM114" s="761"/>
      <c r="BN114" s="761"/>
      <c r="BO114" s="761"/>
      <c r="BP114" s="762"/>
      <c r="BQ114" s="825">
        <v>413847</v>
      </c>
      <c r="BR114" s="826"/>
      <c r="BS114" s="826"/>
      <c r="BT114" s="826"/>
      <c r="BU114" s="826"/>
      <c r="BV114" s="826">
        <v>377143</v>
      </c>
      <c r="BW114" s="826"/>
      <c r="BX114" s="826"/>
      <c r="BY114" s="826"/>
      <c r="BZ114" s="826"/>
      <c r="CA114" s="826">
        <v>348611</v>
      </c>
      <c r="CB114" s="826"/>
      <c r="CC114" s="826"/>
      <c r="CD114" s="826"/>
      <c r="CE114" s="826"/>
      <c r="CF114" s="884">
        <v>15.6</v>
      </c>
      <c r="CG114" s="885"/>
      <c r="CH114" s="885"/>
      <c r="CI114" s="885"/>
      <c r="CJ114" s="885"/>
      <c r="CK114" s="936"/>
      <c r="CL114" s="830"/>
      <c r="CM114" s="824" t="s">
        <v>450</v>
      </c>
      <c r="CN114" s="761"/>
      <c r="CO114" s="761"/>
      <c r="CP114" s="761"/>
      <c r="CQ114" s="761"/>
      <c r="CR114" s="761"/>
      <c r="CS114" s="761"/>
      <c r="CT114" s="761"/>
      <c r="CU114" s="761"/>
      <c r="CV114" s="761"/>
      <c r="CW114" s="761"/>
      <c r="CX114" s="761"/>
      <c r="CY114" s="761"/>
      <c r="CZ114" s="761"/>
      <c r="DA114" s="761"/>
      <c r="DB114" s="761"/>
      <c r="DC114" s="761"/>
      <c r="DD114" s="761"/>
      <c r="DE114" s="761"/>
      <c r="DF114" s="762"/>
      <c r="DG114" s="788" t="s">
        <v>127</v>
      </c>
      <c r="DH114" s="789"/>
      <c r="DI114" s="789"/>
      <c r="DJ114" s="789"/>
      <c r="DK114" s="790"/>
      <c r="DL114" s="791" t="s">
        <v>437</v>
      </c>
      <c r="DM114" s="789"/>
      <c r="DN114" s="789"/>
      <c r="DO114" s="789"/>
      <c r="DP114" s="790"/>
      <c r="DQ114" s="791" t="s">
        <v>127</v>
      </c>
      <c r="DR114" s="789"/>
      <c r="DS114" s="789"/>
      <c r="DT114" s="789"/>
      <c r="DU114" s="790"/>
      <c r="DV114" s="833" t="s">
        <v>127</v>
      </c>
      <c r="DW114" s="834"/>
      <c r="DX114" s="834"/>
      <c r="DY114" s="834"/>
      <c r="DZ114" s="835"/>
    </row>
    <row r="115" spans="1:130" s="221" customFormat="1" ht="26.25" customHeight="1" x14ac:dyDescent="0.2">
      <c r="A115" s="923"/>
      <c r="B115" s="924"/>
      <c r="C115" s="761" t="s">
        <v>451</v>
      </c>
      <c r="D115" s="761"/>
      <c r="E115" s="761"/>
      <c r="F115" s="761"/>
      <c r="G115" s="761"/>
      <c r="H115" s="761"/>
      <c r="I115" s="761"/>
      <c r="J115" s="761"/>
      <c r="K115" s="761"/>
      <c r="L115" s="761"/>
      <c r="M115" s="761"/>
      <c r="N115" s="761"/>
      <c r="O115" s="761"/>
      <c r="P115" s="761"/>
      <c r="Q115" s="761"/>
      <c r="R115" s="761"/>
      <c r="S115" s="761"/>
      <c r="T115" s="761"/>
      <c r="U115" s="761"/>
      <c r="V115" s="761"/>
      <c r="W115" s="761"/>
      <c r="X115" s="761"/>
      <c r="Y115" s="761"/>
      <c r="Z115" s="762"/>
      <c r="AA115" s="927">
        <v>5506</v>
      </c>
      <c r="AB115" s="928"/>
      <c r="AC115" s="928"/>
      <c r="AD115" s="928"/>
      <c r="AE115" s="929"/>
      <c r="AF115" s="930">
        <v>4683</v>
      </c>
      <c r="AG115" s="928"/>
      <c r="AH115" s="928"/>
      <c r="AI115" s="928"/>
      <c r="AJ115" s="929"/>
      <c r="AK115" s="930">
        <v>3647</v>
      </c>
      <c r="AL115" s="928"/>
      <c r="AM115" s="928"/>
      <c r="AN115" s="928"/>
      <c r="AO115" s="929"/>
      <c r="AP115" s="931">
        <v>0.2</v>
      </c>
      <c r="AQ115" s="932"/>
      <c r="AR115" s="932"/>
      <c r="AS115" s="932"/>
      <c r="AT115" s="933"/>
      <c r="AU115" s="941"/>
      <c r="AV115" s="942"/>
      <c r="AW115" s="942"/>
      <c r="AX115" s="942"/>
      <c r="AY115" s="942"/>
      <c r="AZ115" s="824" t="s">
        <v>452</v>
      </c>
      <c r="BA115" s="761"/>
      <c r="BB115" s="761"/>
      <c r="BC115" s="761"/>
      <c r="BD115" s="761"/>
      <c r="BE115" s="761"/>
      <c r="BF115" s="761"/>
      <c r="BG115" s="761"/>
      <c r="BH115" s="761"/>
      <c r="BI115" s="761"/>
      <c r="BJ115" s="761"/>
      <c r="BK115" s="761"/>
      <c r="BL115" s="761"/>
      <c r="BM115" s="761"/>
      <c r="BN115" s="761"/>
      <c r="BO115" s="761"/>
      <c r="BP115" s="762"/>
      <c r="BQ115" s="825" t="s">
        <v>437</v>
      </c>
      <c r="BR115" s="826"/>
      <c r="BS115" s="826"/>
      <c r="BT115" s="826"/>
      <c r="BU115" s="826"/>
      <c r="BV115" s="826" t="s">
        <v>127</v>
      </c>
      <c r="BW115" s="826"/>
      <c r="BX115" s="826"/>
      <c r="BY115" s="826"/>
      <c r="BZ115" s="826"/>
      <c r="CA115" s="826" t="s">
        <v>437</v>
      </c>
      <c r="CB115" s="826"/>
      <c r="CC115" s="826"/>
      <c r="CD115" s="826"/>
      <c r="CE115" s="826"/>
      <c r="CF115" s="884" t="s">
        <v>436</v>
      </c>
      <c r="CG115" s="885"/>
      <c r="CH115" s="885"/>
      <c r="CI115" s="885"/>
      <c r="CJ115" s="885"/>
      <c r="CK115" s="936"/>
      <c r="CL115" s="830"/>
      <c r="CM115" s="824" t="s">
        <v>453</v>
      </c>
      <c r="CN115" s="761"/>
      <c r="CO115" s="761"/>
      <c r="CP115" s="761"/>
      <c r="CQ115" s="761"/>
      <c r="CR115" s="761"/>
      <c r="CS115" s="761"/>
      <c r="CT115" s="761"/>
      <c r="CU115" s="761"/>
      <c r="CV115" s="761"/>
      <c r="CW115" s="761"/>
      <c r="CX115" s="761"/>
      <c r="CY115" s="761"/>
      <c r="CZ115" s="761"/>
      <c r="DA115" s="761"/>
      <c r="DB115" s="761"/>
      <c r="DC115" s="761"/>
      <c r="DD115" s="761"/>
      <c r="DE115" s="761"/>
      <c r="DF115" s="762"/>
      <c r="DG115" s="788" t="s">
        <v>437</v>
      </c>
      <c r="DH115" s="789"/>
      <c r="DI115" s="789"/>
      <c r="DJ115" s="789"/>
      <c r="DK115" s="790"/>
      <c r="DL115" s="791" t="s">
        <v>436</v>
      </c>
      <c r="DM115" s="789"/>
      <c r="DN115" s="789"/>
      <c r="DO115" s="789"/>
      <c r="DP115" s="790"/>
      <c r="DQ115" s="791" t="s">
        <v>127</v>
      </c>
      <c r="DR115" s="789"/>
      <c r="DS115" s="789"/>
      <c r="DT115" s="789"/>
      <c r="DU115" s="790"/>
      <c r="DV115" s="833" t="s">
        <v>436</v>
      </c>
      <c r="DW115" s="834"/>
      <c r="DX115" s="834"/>
      <c r="DY115" s="834"/>
      <c r="DZ115" s="835"/>
    </row>
    <row r="116" spans="1:130" s="221" customFormat="1" ht="26.25" customHeight="1" x14ac:dyDescent="0.2">
      <c r="A116" s="925"/>
      <c r="B116" s="926"/>
      <c r="C116" s="848" t="s">
        <v>454</v>
      </c>
      <c r="D116" s="848"/>
      <c r="E116" s="848"/>
      <c r="F116" s="848"/>
      <c r="G116" s="848"/>
      <c r="H116" s="848"/>
      <c r="I116" s="848"/>
      <c r="J116" s="848"/>
      <c r="K116" s="848"/>
      <c r="L116" s="848"/>
      <c r="M116" s="848"/>
      <c r="N116" s="848"/>
      <c r="O116" s="848"/>
      <c r="P116" s="848"/>
      <c r="Q116" s="848"/>
      <c r="R116" s="848"/>
      <c r="S116" s="848"/>
      <c r="T116" s="848"/>
      <c r="U116" s="848"/>
      <c r="V116" s="848"/>
      <c r="W116" s="848"/>
      <c r="X116" s="848"/>
      <c r="Y116" s="848"/>
      <c r="Z116" s="849"/>
      <c r="AA116" s="788">
        <v>25</v>
      </c>
      <c r="AB116" s="789"/>
      <c r="AC116" s="789"/>
      <c r="AD116" s="789"/>
      <c r="AE116" s="790"/>
      <c r="AF116" s="791">
        <v>40</v>
      </c>
      <c r="AG116" s="789"/>
      <c r="AH116" s="789"/>
      <c r="AI116" s="789"/>
      <c r="AJ116" s="790"/>
      <c r="AK116" s="791">
        <v>53</v>
      </c>
      <c r="AL116" s="789"/>
      <c r="AM116" s="789"/>
      <c r="AN116" s="789"/>
      <c r="AO116" s="790"/>
      <c r="AP116" s="833">
        <v>0</v>
      </c>
      <c r="AQ116" s="834"/>
      <c r="AR116" s="834"/>
      <c r="AS116" s="834"/>
      <c r="AT116" s="835"/>
      <c r="AU116" s="941"/>
      <c r="AV116" s="942"/>
      <c r="AW116" s="942"/>
      <c r="AX116" s="942"/>
      <c r="AY116" s="942"/>
      <c r="AZ116" s="918" t="s">
        <v>455</v>
      </c>
      <c r="BA116" s="919"/>
      <c r="BB116" s="919"/>
      <c r="BC116" s="919"/>
      <c r="BD116" s="919"/>
      <c r="BE116" s="919"/>
      <c r="BF116" s="919"/>
      <c r="BG116" s="919"/>
      <c r="BH116" s="919"/>
      <c r="BI116" s="919"/>
      <c r="BJ116" s="919"/>
      <c r="BK116" s="919"/>
      <c r="BL116" s="919"/>
      <c r="BM116" s="919"/>
      <c r="BN116" s="919"/>
      <c r="BO116" s="919"/>
      <c r="BP116" s="920"/>
      <c r="BQ116" s="825" t="s">
        <v>436</v>
      </c>
      <c r="BR116" s="826"/>
      <c r="BS116" s="826"/>
      <c r="BT116" s="826"/>
      <c r="BU116" s="826"/>
      <c r="BV116" s="826" t="s">
        <v>435</v>
      </c>
      <c r="BW116" s="826"/>
      <c r="BX116" s="826"/>
      <c r="BY116" s="826"/>
      <c r="BZ116" s="826"/>
      <c r="CA116" s="826" t="s">
        <v>437</v>
      </c>
      <c r="CB116" s="826"/>
      <c r="CC116" s="826"/>
      <c r="CD116" s="826"/>
      <c r="CE116" s="826"/>
      <c r="CF116" s="884" t="s">
        <v>437</v>
      </c>
      <c r="CG116" s="885"/>
      <c r="CH116" s="885"/>
      <c r="CI116" s="885"/>
      <c r="CJ116" s="885"/>
      <c r="CK116" s="936"/>
      <c r="CL116" s="830"/>
      <c r="CM116" s="824" t="s">
        <v>456</v>
      </c>
      <c r="CN116" s="761"/>
      <c r="CO116" s="761"/>
      <c r="CP116" s="761"/>
      <c r="CQ116" s="761"/>
      <c r="CR116" s="761"/>
      <c r="CS116" s="761"/>
      <c r="CT116" s="761"/>
      <c r="CU116" s="761"/>
      <c r="CV116" s="761"/>
      <c r="CW116" s="761"/>
      <c r="CX116" s="761"/>
      <c r="CY116" s="761"/>
      <c r="CZ116" s="761"/>
      <c r="DA116" s="761"/>
      <c r="DB116" s="761"/>
      <c r="DC116" s="761"/>
      <c r="DD116" s="761"/>
      <c r="DE116" s="761"/>
      <c r="DF116" s="762"/>
      <c r="DG116" s="788">
        <v>15134</v>
      </c>
      <c r="DH116" s="789"/>
      <c r="DI116" s="789"/>
      <c r="DJ116" s="789"/>
      <c r="DK116" s="790"/>
      <c r="DL116" s="791">
        <v>10618</v>
      </c>
      <c r="DM116" s="789"/>
      <c r="DN116" s="789"/>
      <c r="DO116" s="789"/>
      <c r="DP116" s="790"/>
      <c r="DQ116" s="791">
        <v>7068</v>
      </c>
      <c r="DR116" s="789"/>
      <c r="DS116" s="789"/>
      <c r="DT116" s="789"/>
      <c r="DU116" s="790"/>
      <c r="DV116" s="833">
        <v>0.3</v>
      </c>
      <c r="DW116" s="834"/>
      <c r="DX116" s="834"/>
      <c r="DY116" s="834"/>
      <c r="DZ116" s="835"/>
    </row>
    <row r="117" spans="1:130" s="221" customFormat="1" ht="26.25" customHeight="1" x14ac:dyDescent="0.2">
      <c r="A117" s="904" t="s">
        <v>187</v>
      </c>
      <c r="B117" s="905"/>
      <c r="C117" s="905"/>
      <c r="D117" s="905"/>
      <c r="E117" s="905"/>
      <c r="F117" s="905"/>
      <c r="G117" s="905"/>
      <c r="H117" s="905"/>
      <c r="I117" s="905"/>
      <c r="J117" s="905"/>
      <c r="K117" s="905"/>
      <c r="L117" s="905"/>
      <c r="M117" s="905"/>
      <c r="N117" s="905"/>
      <c r="O117" s="905"/>
      <c r="P117" s="905"/>
      <c r="Q117" s="905"/>
      <c r="R117" s="905"/>
      <c r="S117" s="905"/>
      <c r="T117" s="905"/>
      <c r="U117" s="905"/>
      <c r="V117" s="905"/>
      <c r="W117" s="905"/>
      <c r="X117" s="905"/>
      <c r="Y117" s="886" t="s">
        <v>457</v>
      </c>
      <c r="Z117" s="906"/>
      <c r="AA117" s="911">
        <v>341839</v>
      </c>
      <c r="AB117" s="912"/>
      <c r="AC117" s="912"/>
      <c r="AD117" s="912"/>
      <c r="AE117" s="913"/>
      <c r="AF117" s="914">
        <v>342871</v>
      </c>
      <c r="AG117" s="912"/>
      <c r="AH117" s="912"/>
      <c r="AI117" s="912"/>
      <c r="AJ117" s="913"/>
      <c r="AK117" s="914">
        <v>351826</v>
      </c>
      <c r="AL117" s="912"/>
      <c r="AM117" s="912"/>
      <c r="AN117" s="912"/>
      <c r="AO117" s="913"/>
      <c r="AP117" s="915"/>
      <c r="AQ117" s="916"/>
      <c r="AR117" s="916"/>
      <c r="AS117" s="916"/>
      <c r="AT117" s="917"/>
      <c r="AU117" s="941"/>
      <c r="AV117" s="942"/>
      <c r="AW117" s="942"/>
      <c r="AX117" s="942"/>
      <c r="AY117" s="942"/>
      <c r="AZ117" s="872" t="s">
        <v>458</v>
      </c>
      <c r="BA117" s="873"/>
      <c r="BB117" s="873"/>
      <c r="BC117" s="873"/>
      <c r="BD117" s="873"/>
      <c r="BE117" s="873"/>
      <c r="BF117" s="873"/>
      <c r="BG117" s="873"/>
      <c r="BH117" s="873"/>
      <c r="BI117" s="873"/>
      <c r="BJ117" s="873"/>
      <c r="BK117" s="873"/>
      <c r="BL117" s="873"/>
      <c r="BM117" s="873"/>
      <c r="BN117" s="873"/>
      <c r="BO117" s="873"/>
      <c r="BP117" s="874"/>
      <c r="BQ117" s="825" t="s">
        <v>436</v>
      </c>
      <c r="BR117" s="826"/>
      <c r="BS117" s="826"/>
      <c r="BT117" s="826"/>
      <c r="BU117" s="826"/>
      <c r="BV117" s="826" t="s">
        <v>436</v>
      </c>
      <c r="BW117" s="826"/>
      <c r="BX117" s="826"/>
      <c r="BY117" s="826"/>
      <c r="BZ117" s="826"/>
      <c r="CA117" s="826" t="s">
        <v>437</v>
      </c>
      <c r="CB117" s="826"/>
      <c r="CC117" s="826"/>
      <c r="CD117" s="826"/>
      <c r="CE117" s="826"/>
      <c r="CF117" s="884" t="s">
        <v>435</v>
      </c>
      <c r="CG117" s="885"/>
      <c r="CH117" s="885"/>
      <c r="CI117" s="885"/>
      <c r="CJ117" s="885"/>
      <c r="CK117" s="936"/>
      <c r="CL117" s="830"/>
      <c r="CM117" s="824" t="s">
        <v>459</v>
      </c>
      <c r="CN117" s="761"/>
      <c r="CO117" s="761"/>
      <c r="CP117" s="761"/>
      <c r="CQ117" s="761"/>
      <c r="CR117" s="761"/>
      <c r="CS117" s="761"/>
      <c r="CT117" s="761"/>
      <c r="CU117" s="761"/>
      <c r="CV117" s="761"/>
      <c r="CW117" s="761"/>
      <c r="CX117" s="761"/>
      <c r="CY117" s="761"/>
      <c r="CZ117" s="761"/>
      <c r="DA117" s="761"/>
      <c r="DB117" s="761"/>
      <c r="DC117" s="761"/>
      <c r="DD117" s="761"/>
      <c r="DE117" s="761"/>
      <c r="DF117" s="762"/>
      <c r="DG117" s="788" t="s">
        <v>127</v>
      </c>
      <c r="DH117" s="789"/>
      <c r="DI117" s="789"/>
      <c r="DJ117" s="789"/>
      <c r="DK117" s="790"/>
      <c r="DL117" s="791" t="s">
        <v>127</v>
      </c>
      <c r="DM117" s="789"/>
      <c r="DN117" s="789"/>
      <c r="DO117" s="789"/>
      <c r="DP117" s="790"/>
      <c r="DQ117" s="791" t="s">
        <v>435</v>
      </c>
      <c r="DR117" s="789"/>
      <c r="DS117" s="789"/>
      <c r="DT117" s="789"/>
      <c r="DU117" s="790"/>
      <c r="DV117" s="833" t="s">
        <v>435</v>
      </c>
      <c r="DW117" s="834"/>
      <c r="DX117" s="834"/>
      <c r="DY117" s="834"/>
      <c r="DZ117" s="835"/>
    </row>
    <row r="118" spans="1:130" s="221" customFormat="1" ht="26.25" customHeight="1" x14ac:dyDescent="0.2">
      <c r="A118" s="904" t="s">
        <v>430</v>
      </c>
      <c r="B118" s="905"/>
      <c r="C118" s="905"/>
      <c r="D118" s="905"/>
      <c r="E118" s="905"/>
      <c r="F118" s="905"/>
      <c r="G118" s="905"/>
      <c r="H118" s="905"/>
      <c r="I118" s="905"/>
      <c r="J118" s="905"/>
      <c r="K118" s="905"/>
      <c r="L118" s="905"/>
      <c r="M118" s="905"/>
      <c r="N118" s="905"/>
      <c r="O118" s="905"/>
      <c r="P118" s="905"/>
      <c r="Q118" s="905"/>
      <c r="R118" s="905"/>
      <c r="S118" s="905"/>
      <c r="T118" s="905"/>
      <c r="U118" s="905"/>
      <c r="V118" s="905"/>
      <c r="W118" s="905"/>
      <c r="X118" s="905"/>
      <c r="Y118" s="905"/>
      <c r="Z118" s="906"/>
      <c r="AA118" s="907" t="s">
        <v>427</v>
      </c>
      <c r="AB118" s="905"/>
      <c r="AC118" s="905"/>
      <c r="AD118" s="905"/>
      <c r="AE118" s="906"/>
      <c r="AF118" s="907" t="s">
        <v>428</v>
      </c>
      <c r="AG118" s="905"/>
      <c r="AH118" s="905"/>
      <c r="AI118" s="905"/>
      <c r="AJ118" s="906"/>
      <c r="AK118" s="907" t="s">
        <v>304</v>
      </c>
      <c r="AL118" s="905"/>
      <c r="AM118" s="905"/>
      <c r="AN118" s="905"/>
      <c r="AO118" s="906"/>
      <c r="AP118" s="908" t="s">
        <v>429</v>
      </c>
      <c r="AQ118" s="909"/>
      <c r="AR118" s="909"/>
      <c r="AS118" s="909"/>
      <c r="AT118" s="910"/>
      <c r="AU118" s="941"/>
      <c r="AV118" s="942"/>
      <c r="AW118" s="942"/>
      <c r="AX118" s="942"/>
      <c r="AY118" s="942"/>
      <c r="AZ118" s="847" t="s">
        <v>460</v>
      </c>
      <c r="BA118" s="848"/>
      <c r="BB118" s="848"/>
      <c r="BC118" s="848"/>
      <c r="BD118" s="848"/>
      <c r="BE118" s="848"/>
      <c r="BF118" s="848"/>
      <c r="BG118" s="848"/>
      <c r="BH118" s="848"/>
      <c r="BI118" s="848"/>
      <c r="BJ118" s="848"/>
      <c r="BK118" s="848"/>
      <c r="BL118" s="848"/>
      <c r="BM118" s="848"/>
      <c r="BN118" s="848"/>
      <c r="BO118" s="848"/>
      <c r="BP118" s="849"/>
      <c r="BQ118" s="888" t="s">
        <v>437</v>
      </c>
      <c r="BR118" s="854"/>
      <c r="BS118" s="854"/>
      <c r="BT118" s="854"/>
      <c r="BU118" s="854"/>
      <c r="BV118" s="854" t="s">
        <v>437</v>
      </c>
      <c r="BW118" s="854"/>
      <c r="BX118" s="854"/>
      <c r="BY118" s="854"/>
      <c r="BZ118" s="854"/>
      <c r="CA118" s="854" t="s">
        <v>437</v>
      </c>
      <c r="CB118" s="854"/>
      <c r="CC118" s="854"/>
      <c r="CD118" s="854"/>
      <c r="CE118" s="854"/>
      <c r="CF118" s="884" t="s">
        <v>435</v>
      </c>
      <c r="CG118" s="885"/>
      <c r="CH118" s="885"/>
      <c r="CI118" s="885"/>
      <c r="CJ118" s="885"/>
      <c r="CK118" s="936"/>
      <c r="CL118" s="830"/>
      <c r="CM118" s="824" t="s">
        <v>461</v>
      </c>
      <c r="CN118" s="761"/>
      <c r="CO118" s="761"/>
      <c r="CP118" s="761"/>
      <c r="CQ118" s="761"/>
      <c r="CR118" s="761"/>
      <c r="CS118" s="761"/>
      <c r="CT118" s="761"/>
      <c r="CU118" s="761"/>
      <c r="CV118" s="761"/>
      <c r="CW118" s="761"/>
      <c r="CX118" s="761"/>
      <c r="CY118" s="761"/>
      <c r="CZ118" s="761"/>
      <c r="DA118" s="761"/>
      <c r="DB118" s="761"/>
      <c r="DC118" s="761"/>
      <c r="DD118" s="761"/>
      <c r="DE118" s="761"/>
      <c r="DF118" s="762"/>
      <c r="DG118" s="788" t="s">
        <v>435</v>
      </c>
      <c r="DH118" s="789"/>
      <c r="DI118" s="789"/>
      <c r="DJ118" s="789"/>
      <c r="DK118" s="790"/>
      <c r="DL118" s="791" t="s">
        <v>436</v>
      </c>
      <c r="DM118" s="789"/>
      <c r="DN118" s="789"/>
      <c r="DO118" s="789"/>
      <c r="DP118" s="790"/>
      <c r="DQ118" s="791" t="s">
        <v>435</v>
      </c>
      <c r="DR118" s="789"/>
      <c r="DS118" s="789"/>
      <c r="DT118" s="789"/>
      <c r="DU118" s="790"/>
      <c r="DV118" s="833" t="s">
        <v>435</v>
      </c>
      <c r="DW118" s="834"/>
      <c r="DX118" s="834"/>
      <c r="DY118" s="834"/>
      <c r="DZ118" s="835"/>
    </row>
    <row r="119" spans="1:130" s="221" customFormat="1" ht="26.25" customHeight="1" x14ac:dyDescent="0.2">
      <c r="A119" s="827" t="s">
        <v>433</v>
      </c>
      <c r="B119" s="828"/>
      <c r="C119" s="869" t="s">
        <v>434</v>
      </c>
      <c r="D119" s="817"/>
      <c r="E119" s="817"/>
      <c r="F119" s="817"/>
      <c r="G119" s="817"/>
      <c r="H119" s="817"/>
      <c r="I119" s="817"/>
      <c r="J119" s="817"/>
      <c r="K119" s="817"/>
      <c r="L119" s="817"/>
      <c r="M119" s="817"/>
      <c r="N119" s="817"/>
      <c r="O119" s="817"/>
      <c r="P119" s="817"/>
      <c r="Q119" s="817"/>
      <c r="R119" s="817"/>
      <c r="S119" s="817"/>
      <c r="T119" s="817"/>
      <c r="U119" s="817"/>
      <c r="V119" s="817"/>
      <c r="W119" s="817"/>
      <c r="X119" s="817"/>
      <c r="Y119" s="817"/>
      <c r="Z119" s="818"/>
      <c r="AA119" s="897" t="s">
        <v>127</v>
      </c>
      <c r="AB119" s="898"/>
      <c r="AC119" s="898"/>
      <c r="AD119" s="898"/>
      <c r="AE119" s="899"/>
      <c r="AF119" s="900" t="s">
        <v>437</v>
      </c>
      <c r="AG119" s="898"/>
      <c r="AH119" s="898"/>
      <c r="AI119" s="898"/>
      <c r="AJ119" s="899"/>
      <c r="AK119" s="900" t="s">
        <v>437</v>
      </c>
      <c r="AL119" s="898"/>
      <c r="AM119" s="898"/>
      <c r="AN119" s="898"/>
      <c r="AO119" s="899"/>
      <c r="AP119" s="901" t="s">
        <v>127</v>
      </c>
      <c r="AQ119" s="902"/>
      <c r="AR119" s="902"/>
      <c r="AS119" s="902"/>
      <c r="AT119" s="903"/>
      <c r="AU119" s="943"/>
      <c r="AV119" s="944"/>
      <c r="AW119" s="944"/>
      <c r="AX119" s="944"/>
      <c r="AY119" s="944"/>
      <c r="AZ119" s="242" t="s">
        <v>187</v>
      </c>
      <c r="BA119" s="242"/>
      <c r="BB119" s="242"/>
      <c r="BC119" s="242"/>
      <c r="BD119" s="242"/>
      <c r="BE119" s="242"/>
      <c r="BF119" s="242"/>
      <c r="BG119" s="242"/>
      <c r="BH119" s="242"/>
      <c r="BI119" s="242"/>
      <c r="BJ119" s="242"/>
      <c r="BK119" s="242"/>
      <c r="BL119" s="242"/>
      <c r="BM119" s="242"/>
      <c r="BN119" s="242"/>
      <c r="BO119" s="886" t="s">
        <v>462</v>
      </c>
      <c r="BP119" s="887"/>
      <c r="BQ119" s="888">
        <v>5274180</v>
      </c>
      <c r="BR119" s="854"/>
      <c r="BS119" s="854"/>
      <c r="BT119" s="854"/>
      <c r="BU119" s="854"/>
      <c r="BV119" s="854">
        <v>5358509</v>
      </c>
      <c r="BW119" s="854"/>
      <c r="BX119" s="854"/>
      <c r="BY119" s="854"/>
      <c r="BZ119" s="854"/>
      <c r="CA119" s="854">
        <v>5256285</v>
      </c>
      <c r="CB119" s="854"/>
      <c r="CC119" s="854"/>
      <c r="CD119" s="854"/>
      <c r="CE119" s="854"/>
      <c r="CF119" s="757"/>
      <c r="CG119" s="758"/>
      <c r="CH119" s="758"/>
      <c r="CI119" s="758"/>
      <c r="CJ119" s="843"/>
      <c r="CK119" s="937"/>
      <c r="CL119" s="832"/>
      <c r="CM119" s="847" t="s">
        <v>463</v>
      </c>
      <c r="CN119" s="848"/>
      <c r="CO119" s="848"/>
      <c r="CP119" s="848"/>
      <c r="CQ119" s="848"/>
      <c r="CR119" s="848"/>
      <c r="CS119" s="848"/>
      <c r="CT119" s="848"/>
      <c r="CU119" s="848"/>
      <c r="CV119" s="848"/>
      <c r="CW119" s="848"/>
      <c r="CX119" s="848"/>
      <c r="CY119" s="848"/>
      <c r="CZ119" s="848"/>
      <c r="DA119" s="848"/>
      <c r="DB119" s="848"/>
      <c r="DC119" s="848"/>
      <c r="DD119" s="848"/>
      <c r="DE119" s="848"/>
      <c r="DF119" s="849"/>
      <c r="DG119" s="772" t="s">
        <v>435</v>
      </c>
      <c r="DH119" s="773"/>
      <c r="DI119" s="773"/>
      <c r="DJ119" s="773"/>
      <c r="DK119" s="774"/>
      <c r="DL119" s="775" t="s">
        <v>127</v>
      </c>
      <c r="DM119" s="773"/>
      <c r="DN119" s="773"/>
      <c r="DO119" s="773"/>
      <c r="DP119" s="774"/>
      <c r="DQ119" s="775" t="s">
        <v>435</v>
      </c>
      <c r="DR119" s="773"/>
      <c r="DS119" s="773"/>
      <c r="DT119" s="773"/>
      <c r="DU119" s="774"/>
      <c r="DV119" s="857" t="s">
        <v>437</v>
      </c>
      <c r="DW119" s="858"/>
      <c r="DX119" s="858"/>
      <c r="DY119" s="858"/>
      <c r="DZ119" s="859"/>
    </row>
    <row r="120" spans="1:130" s="221" customFormat="1" ht="26.25" customHeight="1" x14ac:dyDescent="0.2">
      <c r="A120" s="829"/>
      <c r="B120" s="830"/>
      <c r="C120" s="824" t="s">
        <v>440</v>
      </c>
      <c r="D120" s="761"/>
      <c r="E120" s="761"/>
      <c r="F120" s="761"/>
      <c r="G120" s="761"/>
      <c r="H120" s="761"/>
      <c r="I120" s="761"/>
      <c r="J120" s="761"/>
      <c r="K120" s="761"/>
      <c r="L120" s="761"/>
      <c r="M120" s="761"/>
      <c r="N120" s="761"/>
      <c r="O120" s="761"/>
      <c r="P120" s="761"/>
      <c r="Q120" s="761"/>
      <c r="R120" s="761"/>
      <c r="S120" s="761"/>
      <c r="T120" s="761"/>
      <c r="U120" s="761"/>
      <c r="V120" s="761"/>
      <c r="W120" s="761"/>
      <c r="X120" s="761"/>
      <c r="Y120" s="761"/>
      <c r="Z120" s="762"/>
      <c r="AA120" s="788" t="s">
        <v>437</v>
      </c>
      <c r="AB120" s="789"/>
      <c r="AC120" s="789"/>
      <c r="AD120" s="789"/>
      <c r="AE120" s="790"/>
      <c r="AF120" s="791" t="s">
        <v>437</v>
      </c>
      <c r="AG120" s="789"/>
      <c r="AH120" s="789"/>
      <c r="AI120" s="789"/>
      <c r="AJ120" s="790"/>
      <c r="AK120" s="791" t="s">
        <v>127</v>
      </c>
      <c r="AL120" s="789"/>
      <c r="AM120" s="789"/>
      <c r="AN120" s="789"/>
      <c r="AO120" s="790"/>
      <c r="AP120" s="833" t="s">
        <v>437</v>
      </c>
      <c r="AQ120" s="834"/>
      <c r="AR120" s="834"/>
      <c r="AS120" s="834"/>
      <c r="AT120" s="835"/>
      <c r="AU120" s="889" t="s">
        <v>464</v>
      </c>
      <c r="AV120" s="890"/>
      <c r="AW120" s="890"/>
      <c r="AX120" s="890"/>
      <c r="AY120" s="891"/>
      <c r="AZ120" s="869" t="s">
        <v>465</v>
      </c>
      <c r="BA120" s="817"/>
      <c r="BB120" s="817"/>
      <c r="BC120" s="817"/>
      <c r="BD120" s="817"/>
      <c r="BE120" s="817"/>
      <c r="BF120" s="817"/>
      <c r="BG120" s="817"/>
      <c r="BH120" s="817"/>
      <c r="BI120" s="817"/>
      <c r="BJ120" s="817"/>
      <c r="BK120" s="817"/>
      <c r="BL120" s="817"/>
      <c r="BM120" s="817"/>
      <c r="BN120" s="817"/>
      <c r="BO120" s="817"/>
      <c r="BP120" s="818"/>
      <c r="BQ120" s="870">
        <v>1909472</v>
      </c>
      <c r="BR120" s="851"/>
      <c r="BS120" s="851"/>
      <c r="BT120" s="851"/>
      <c r="BU120" s="851"/>
      <c r="BV120" s="851">
        <v>2108270</v>
      </c>
      <c r="BW120" s="851"/>
      <c r="BX120" s="851"/>
      <c r="BY120" s="851"/>
      <c r="BZ120" s="851"/>
      <c r="CA120" s="851">
        <v>2526630</v>
      </c>
      <c r="CB120" s="851"/>
      <c r="CC120" s="851"/>
      <c r="CD120" s="851"/>
      <c r="CE120" s="851"/>
      <c r="CF120" s="875">
        <v>112.7</v>
      </c>
      <c r="CG120" s="876"/>
      <c r="CH120" s="876"/>
      <c r="CI120" s="876"/>
      <c r="CJ120" s="876"/>
      <c r="CK120" s="877" t="s">
        <v>466</v>
      </c>
      <c r="CL120" s="861"/>
      <c r="CM120" s="861"/>
      <c r="CN120" s="861"/>
      <c r="CO120" s="862"/>
      <c r="CP120" s="881" t="s">
        <v>409</v>
      </c>
      <c r="CQ120" s="882"/>
      <c r="CR120" s="882"/>
      <c r="CS120" s="882"/>
      <c r="CT120" s="882"/>
      <c r="CU120" s="882"/>
      <c r="CV120" s="882"/>
      <c r="CW120" s="882"/>
      <c r="CX120" s="882"/>
      <c r="CY120" s="882"/>
      <c r="CZ120" s="882"/>
      <c r="DA120" s="882"/>
      <c r="DB120" s="882"/>
      <c r="DC120" s="882"/>
      <c r="DD120" s="882"/>
      <c r="DE120" s="882"/>
      <c r="DF120" s="883"/>
      <c r="DG120" s="870">
        <v>1081820</v>
      </c>
      <c r="DH120" s="851"/>
      <c r="DI120" s="851"/>
      <c r="DJ120" s="851"/>
      <c r="DK120" s="851"/>
      <c r="DL120" s="851">
        <v>1096166</v>
      </c>
      <c r="DM120" s="851"/>
      <c r="DN120" s="851"/>
      <c r="DO120" s="851"/>
      <c r="DP120" s="851"/>
      <c r="DQ120" s="851">
        <v>1142660</v>
      </c>
      <c r="DR120" s="851"/>
      <c r="DS120" s="851"/>
      <c r="DT120" s="851"/>
      <c r="DU120" s="851"/>
      <c r="DV120" s="852">
        <v>51</v>
      </c>
      <c r="DW120" s="852"/>
      <c r="DX120" s="852"/>
      <c r="DY120" s="852"/>
      <c r="DZ120" s="853"/>
    </row>
    <row r="121" spans="1:130" s="221" customFormat="1" ht="26.25" customHeight="1" x14ac:dyDescent="0.2">
      <c r="A121" s="829"/>
      <c r="B121" s="830"/>
      <c r="C121" s="872" t="s">
        <v>467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788" t="s">
        <v>437</v>
      </c>
      <c r="AB121" s="789"/>
      <c r="AC121" s="789"/>
      <c r="AD121" s="789"/>
      <c r="AE121" s="790"/>
      <c r="AF121" s="791" t="s">
        <v>437</v>
      </c>
      <c r="AG121" s="789"/>
      <c r="AH121" s="789"/>
      <c r="AI121" s="789"/>
      <c r="AJ121" s="790"/>
      <c r="AK121" s="791" t="s">
        <v>435</v>
      </c>
      <c r="AL121" s="789"/>
      <c r="AM121" s="789"/>
      <c r="AN121" s="789"/>
      <c r="AO121" s="790"/>
      <c r="AP121" s="833" t="s">
        <v>437</v>
      </c>
      <c r="AQ121" s="834"/>
      <c r="AR121" s="834"/>
      <c r="AS121" s="834"/>
      <c r="AT121" s="835"/>
      <c r="AU121" s="892"/>
      <c r="AV121" s="893"/>
      <c r="AW121" s="893"/>
      <c r="AX121" s="893"/>
      <c r="AY121" s="894"/>
      <c r="AZ121" s="824" t="s">
        <v>468</v>
      </c>
      <c r="BA121" s="761"/>
      <c r="BB121" s="761"/>
      <c r="BC121" s="761"/>
      <c r="BD121" s="761"/>
      <c r="BE121" s="761"/>
      <c r="BF121" s="761"/>
      <c r="BG121" s="761"/>
      <c r="BH121" s="761"/>
      <c r="BI121" s="761"/>
      <c r="BJ121" s="761"/>
      <c r="BK121" s="761"/>
      <c r="BL121" s="761"/>
      <c r="BM121" s="761"/>
      <c r="BN121" s="761"/>
      <c r="BO121" s="761"/>
      <c r="BP121" s="762"/>
      <c r="BQ121" s="825" t="s">
        <v>127</v>
      </c>
      <c r="BR121" s="826"/>
      <c r="BS121" s="826"/>
      <c r="BT121" s="826"/>
      <c r="BU121" s="826"/>
      <c r="BV121" s="826" t="s">
        <v>437</v>
      </c>
      <c r="BW121" s="826"/>
      <c r="BX121" s="826"/>
      <c r="BY121" s="826"/>
      <c r="BZ121" s="826"/>
      <c r="CA121" s="826" t="s">
        <v>127</v>
      </c>
      <c r="CB121" s="826"/>
      <c r="CC121" s="826"/>
      <c r="CD121" s="826"/>
      <c r="CE121" s="826"/>
      <c r="CF121" s="884" t="s">
        <v>435</v>
      </c>
      <c r="CG121" s="885"/>
      <c r="CH121" s="885"/>
      <c r="CI121" s="885"/>
      <c r="CJ121" s="885"/>
      <c r="CK121" s="878"/>
      <c r="CL121" s="864"/>
      <c r="CM121" s="864"/>
      <c r="CN121" s="864"/>
      <c r="CO121" s="865"/>
      <c r="CP121" s="844" t="s">
        <v>469</v>
      </c>
      <c r="CQ121" s="845"/>
      <c r="CR121" s="845"/>
      <c r="CS121" s="845"/>
      <c r="CT121" s="845"/>
      <c r="CU121" s="845"/>
      <c r="CV121" s="845"/>
      <c r="CW121" s="845"/>
      <c r="CX121" s="845"/>
      <c r="CY121" s="845"/>
      <c r="CZ121" s="845"/>
      <c r="DA121" s="845"/>
      <c r="DB121" s="845"/>
      <c r="DC121" s="845"/>
      <c r="DD121" s="845"/>
      <c r="DE121" s="845"/>
      <c r="DF121" s="846"/>
      <c r="DG121" s="825">
        <v>415782</v>
      </c>
      <c r="DH121" s="826"/>
      <c r="DI121" s="826"/>
      <c r="DJ121" s="826"/>
      <c r="DK121" s="826"/>
      <c r="DL121" s="826">
        <v>399773</v>
      </c>
      <c r="DM121" s="826"/>
      <c r="DN121" s="826"/>
      <c r="DO121" s="826"/>
      <c r="DP121" s="826"/>
      <c r="DQ121" s="826">
        <v>388082</v>
      </c>
      <c r="DR121" s="826"/>
      <c r="DS121" s="826"/>
      <c r="DT121" s="826"/>
      <c r="DU121" s="826"/>
      <c r="DV121" s="803">
        <v>17.3</v>
      </c>
      <c r="DW121" s="803"/>
      <c r="DX121" s="803"/>
      <c r="DY121" s="803"/>
      <c r="DZ121" s="804"/>
    </row>
    <row r="122" spans="1:130" s="221" customFormat="1" ht="26.25" customHeight="1" x14ac:dyDescent="0.2">
      <c r="A122" s="829"/>
      <c r="B122" s="830"/>
      <c r="C122" s="824" t="s">
        <v>450</v>
      </c>
      <c r="D122" s="761"/>
      <c r="E122" s="761"/>
      <c r="F122" s="761"/>
      <c r="G122" s="761"/>
      <c r="H122" s="761"/>
      <c r="I122" s="761"/>
      <c r="J122" s="761"/>
      <c r="K122" s="761"/>
      <c r="L122" s="761"/>
      <c r="M122" s="761"/>
      <c r="N122" s="761"/>
      <c r="O122" s="761"/>
      <c r="P122" s="761"/>
      <c r="Q122" s="761"/>
      <c r="R122" s="761"/>
      <c r="S122" s="761"/>
      <c r="T122" s="761"/>
      <c r="U122" s="761"/>
      <c r="V122" s="761"/>
      <c r="W122" s="761"/>
      <c r="X122" s="761"/>
      <c r="Y122" s="761"/>
      <c r="Z122" s="762"/>
      <c r="AA122" s="788" t="s">
        <v>435</v>
      </c>
      <c r="AB122" s="789"/>
      <c r="AC122" s="789"/>
      <c r="AD122" s="789"/>
      <c r="AE122" s="790"/>
      <c r="AF122" s="791" t="s">
        <v>437</v>
      </c>
      <c r="AG122" s="789"/>
      <c r="AH122" s="789"/>
      <c r="AI122" s="789"/>
      <c r="AJ122" s="790"/>
      <c r="AK122" s="791" t="s">
        <v>437</v>
      </c>
      <c r="AL122" s="789"/>
      <c r="AM122" s="789"/>
      <c r="AN122" s="789"/>
      <c r="AO122" s="790"/>
      <c r="AP122" s="833" t="s">
        <v>437</v>
      </c>
      <c r="AQ122" s="834"/>
      <c r="AR122" s="834"/>
      <c r="AS122" s="834"/>
      <c r="AT122" s="835"/>
      <c r="AU122" s="892"/>
      <c r="AV122" s="893"/>
      <c r="AW122" s="893"/>
      <c r="AX122" s="893"/>
      <c r="AY122" s="894"/>
      <c r="AZ122" s="847" t="s">
        <v>470</v>
      </c>
      <c r="BA122" s="848"/>
      <c r="BB122" s="848"/>
      <c r="BC122" s="848"/>
      <c r="BD122" s="848"/>
      <c r="BE122" s="848"/>
      <c r="BF122" s="848"/>
      <c r="BG122" s="848"/>
      <c r="BH122" s="848"/>
      <c r="BI122" s="848"/>
      <c r="BJ122" s="848"/>
      <c r="BK122" s="848"/>
      <c r="BL122" s="848"/>
      <c r="BM122" s="848"/>
      <c r="BN122" s="848"/>
      <c r="BO122" s="848"/>
      <c r="BP122" s="849"/>
      <c r="BQ122" s="888">
        <v>2993677</v>
      </c>
      <c r="BR122" s="854"/>
      <c r="BS122" s="854"/>
      <c r="BT122" s="854"/>
      <c r="BU122" s="854"/>
      <c r="BV122" s="854">
        <v>3034344</v>
      </c>
      <c r="BW122" s="854"/>
      <c r="BX122" s="854"/>
      <c r="BY122" s="854"/>
      <c r="BZ122" s="854"/>
      <c r="CA122" s="854">
        <v>2952033</v>
      </c>
      <c r="CB122" s="854"/>
      <c r="CC122" s="854"/>
      <c r="CD122" s="854"/>
      <c r="CE122" s="854"/>
      <c r="CF122" s="855">
        <v>131.69999999999999</v>
      </c>
      <c r="CG122" s="856"/>
      <c r="CH122" s="856"/>
      <c r="CI122" s="856"/>
      <c r="CJ122" s="856"/>
      <c r="CK122" s="878"/>
      <c r="CL122" s="864"/>
      <c r="CM122" s="864"/>
      <c r="CN122" s="864"/>
      <c r="CO122" s="865"/>
      <c r="CP122" s="844" t="s">
        <v>471</v>
      </c>
      <c r="CQ122" s="845"/>
      <c r="CR122" s="845"/>
      <c r="CS122" s="845"/>
      <c r="CT122" s="845"/>
      <c r="CU122" s="845"/>
      <c r="CV122" s="845"/>
      <c r="CW122" s="845"/>
      <c r="CX122" s="845"/>
      <c r="CY122" s="845"/>
      <c r="CZ122" s="845"/>
      <c r="DA122" s="845"/>
      <c r="DB122" s="845"/>
      <c r="DC122" s="845"/>
      <c r="DD122" s="845"/>
      <c r="DE122" s="845"/>
      <c r="DF122" s="846"/>
      <c r="DG122" s="825">
        <v>48330</v>
      </c>
      <c r="DH122" s="826"/>
      <c r="DI122" s="826"/>
      <c r="DJ122" s="826"/>
      <c r="DK122" s="826"/>
      <c r="DL122" s="826">
        <v>44760</v>
      </c>
      <c r="DM122" s="826"/>
      <c r="DN122" s="826"/>
      <c r="DO122" s="826"/>
      <c r="DP122" s="826"/>
      <c r="DQ122" s="826">
        <v>41127</v>
      </c>
      <c r="DR122" s="826"/>
      <c r="DS122" s="826"/>
      <c r="DT122" s="826"/>
      <c r="DU122" s="826"/>
      <c r="DV122" s="803">
        <v>1.8</v>
      </c>
      <c r="DW122" s="803"/>
      <c r="DX122" s="803"/>
      <c r="DY122" s="803"/>
      <c r="DZ122" s="804"/>
    </row>
    <row r="123" spans="1:130" s="221" customFormat="1" ht="26.25" customHeight="1" x14ac:dyDescent="0.2">
      <c r="A123" s="829"/>
      <c r="B123" s="830"/>
      <c r="C123" s="824" t="s">
        <v>456</v>
      </c>
      <c r="D123" s="761"/>
      <c r="E123" s="761"/>
      <c r="F123" s="761"/>
      <c r="G123" s="761"/>
      <c r="H123" s="761"/>
      <c r="I123" s="761"/>
      <c r="J123" s="761"/>
      <c r="K123" s="761"/>
      <c r="L123" s="761"/>
      <c r="M123" s="761"/>
      <c r="N123" s="761"/>
      <c r="O123" s="761"/>
      <c r="P123" s="761"/>
      <c r="Q123" s="761"/>
      <c r="R123" s="761"/>
      <c r="S123" s="761"/>
      <c r="T123" s="761"/>
      <c r="U123" s="761"/>
      <c r="V123" s="761"/>
      <c r="W123" s="761"/>
      <c r="X123" s="761"/>
      <c r="Y123" s="761"/>
      <c r="Z123" s="762"/>
      <c r="AA123" s="788">
        <v>5506</v>
      </c>
      <c r="AB123" s="789"/>
      <c r="AC123" s="789"/>
      <c r="AD123" s="789"/>
      <c r="AE123" s="790"/>
      <c r="AF123" s="791">
        <v>4683</v>
      </c>
      <c r="AG123" s="789"/>
      <c r="AH123" s="789"/>
      <c r="AI123" s="789"/>
      <c r="AJ123" s="790"/>
      <c r="AK123" s="791">
        <v>3647</v>
      </c>
      <c r="AL123" s="789"/>
      <c r="AM123" s="789"/>
      <c r="AN123" s="789"/>
      <c r="AO123" s="790"/>
      <c r="AP123" s="833">
        <v>0.2</v>
      </c>
      <c r="AQ123" s="834"/>
      <c r="AR123" s="834"/>
      <c r="AS123" s="834"/>
      <c r="AT123" s="835"/>
      <c r="AU123" s="895"/>
      <c r="AV123" s="896"/>
      <c r="AW123" s="896"/>
      <c r="AX123" s="896"/>
      <c r="AY123" s="896"/>
      <c r="AZ123" s="242" t="s">
        <v>187</v>
      </c>
      <c r="BA123" s="242"/>
      <c r="BB123" s="242"/>
      <c r="BC123" s="242"/>
      <c r="BD123" s="242"/>
      <c r="BE123" s="242"/>
      <c r="BF123" s="242"/>
      <c r="BG123" s="242"/>
      <c r="BH123" s="242"/>
      <c r="BI123" s="242"/>
      <c r="BJ123" s="242"/>
      <c r="BK123" s="242"/>
      <c r="BL123" s="242"/>
      <c r="BM123" s="242"/>
      <c r="BN123" s="242"/>
      <c r="BO123" s="886" t="s">
        <v>472</v>
      </c>
      <c r="BP123" s="887"/>
      <c r="BQ123" s="841">
        <v>4903149</v>
      </c>
      <c r="BR123" s="842"/>
      <c r="BS123" s="842"/>
      <c r="BT123" s="842"/>
      <c r="BU123" s="842"/>
      <c r="BV123" s="842">
        <v>5142614</v>
      </c>
      <c r="BW123" s="842"/>
      <c r="BX123" s="842"/>
      <c r="BY123" s="842"/>
      <c r="BZ123" s="842"/>
      <c r="CA123" s="842">
        <v>5478663</v>
      </c>
      <c r="CB123" s="842"/>
      <c r="CC123" s="842"/>
      <c r="CD123" s="842"/>
      <c r="CE123" s="842"/>
      <c r="CF123" s="757"/>
      <c r="CG123" s="758"/>
      <c r="CH123" s="758"/>
      <c r="CI123" s="758"/>
      <c r="CJ123" s="843"/>
      <c r="CK123" s="878"/>
      <c r="CL123" s="864"/>
      <c r="CM123" s="864"/>
      <c r="CN123" s="864"/>
      <c r="CO123" s="865"/>
      <c r="CP123" s="844" t="s">
        <v>473</v>
      </c>
      <c r="CQ123" s="845"/>
      <c r="CR123" s="845"/>
      <c r="CS123" s="845"/>
      <c r="CT123" s="845"/>
      <c r="CU123" s="845"/>
      <c r="CV123" s="845"/>
      <c r="CW123" s="845"/>
      <c r="CX123" s="845"/>
      <c r="CY123" s="845"/>
      <c r="CZ123" s="845"/>
      <c r="DA123" s="845"/>
      <c r="DB123" s="845"/>
      <c r="DC123" s="845"/>
      <c r="DD123" s="845"/>
      <c r="DE123" s="845"/>
      <c r="DF123" s="846"/>
      <c r="DG123" s="788" t="s">
        <v>127</v>
      </c>
      <c r="DH123" s="789"/>
      <c r="DI123" s="789"/>
      <c r="DJ123" s="789"/>
      <c r="DK123" s="790"/>
      <c r="DL123" s="791" t="s">
        <v>435</v>
      </c>
      <c r="DM123" s="789"/>
      <c r="DN123" s="789"/>
      <c r="DO123" s="789"/>
      <c r="DP123" s="790"/>
      <c r="DQ123" s="791" t="s">
        <v>437</v>
      </c>
      <c r="DR123" s="789"/>
      <c r="DS123" s="789"/>
      <c r="DT123" s="789"/>
      <c r="DU123" s="790"/>
      <c r="DV123" s="833" t="s">
        <v>437</v>
      </c>
      <c r="DW123" s="834"/>
      <c r="DX123" s="834"/>
      <c r="DY123" s="834"/>
      <c r="DZ123" s="835"/>
    </row>
    <row r="124" spans="1:130" s="221" customFormat="1" ht="26.25" customHeight="1" thickBot="1" x14ac:dyDescent="0.25">
      <c r="A124" s="829"/>
      <c r="B124" s="830"/>
      <c r="C124" s="824" t="s">
        <v>459</v>
      </c>
      <c r="D124" s="761"/>
      <c r="E124" s="761"/>
      <c r="F124" s="761"/>
      <c r="G124" s="761"/>
      <c r="H124" s="761"/>
      <c r="I124" s="761"/>
      <c r="J124" s="761"/>
      <c r="K124" s="761"/>
      <c r="L124" s="761"/>
      <c r="M124" s="761"/>
      <c r="N124" s="761"/>
      <c r="O124" s="761"/>
      <c r="P124" s="761"/>
      <c r="Q124" s="761"/>
      <c r="R124" s="761"/>
      <c r="S124" s="761"/>
      <c r="T124" s="761"/>
      <c r="U124" s="761"/>
      <c r="V124" s="761"/>
      <c r="W124" s="761"/>
      <c r="X124" s="761"/>
      <c r="Y124" s="761"/>
      <c r="Z124" s="762"/>
      <c r="AA124" s="788" t="s">
        <v>437</v>
      </c>
      <c r="AB124" s="789"/>
      <c r="AC124" s="789"/>
      <c r="AD124" s="789"/>
      <c r="AE124" s="790"/>
      <c r="AF124" s="791" t="s">
        <v>437</v>
      </c>
      <c r="AG124" s="789"/>
      <c r="AH124" s="789"/>
      <c r="AI124" s="789"/>
      <c r="AJ124" s="790"/>
      <c r="AK124" s="791" t="s">
        <v>437</v>
      </c>
      <c r="AL124" s="789"/>
      <c r="AM124" s="789"/>
      <c r="AN124" s="789"/>
      <c r="AO124" s="790"/>
      <c r="AP124" s="833" t="s">
        <v>127</v>
      </c>
      <c r="AQ124" s="834"/>
      <c r="AR124" s="834"/>
      <c r="AS124" s="834"/>
      <c r="AT124" s="835"/>
      <c r="AU124" s="836" t="s">
        <v>474</v>
      </c>
      <c r="AV124" s="837"/>
      <c r="AW124" s="837"/>
      <c r="AX124" s="837"/>
      <c r="AY124" s="837"/>
      <c r="AZ124" s="837"/>
      <c r="BA124" s="837"/>
      <c r="BB124" s="837"/>
      <c r="BC124" s="837"/>
      <c r="BD124" s="837"/>
      <c r="BE124" s="837"/>
      <c r="BF124" s="837"/>
      <c r="BG124" s="837"/>
      <c r="BH124" s="837"/>
      <c r="BI124" s="837"/>
      <c r="BJ124" s="837"/>
      <c r="BK124" s="837"/>
      <c r="BL124" s="837"/>
      <c r="BM124" s="837"/>
      <c r="BN124" s="837"/>
      <c r="BO124" s="837"/>
      <c r="BP124" s="838"/>
      <c r="BQ124" s="839">
        <v>19.100000000000001</v>
      </c>
      <c r="BR124" s="840"/>
      <c r="BS124" s="840"/>
      <c r="BT124" s="840"/>
      <c r="BU124" s="840"/>
      <c r="BV124" s="840">
        <v>10.5</v>
      </c>
      <c r="BW124" s="840"/>
      <c r="BX124" s="840"/>
      <c r="BY124" s="840"/>
      <c r="BZ124" s="840"/>
      <c r="CA124" s="840" t="s">
        <v>437</v>
      </c>
      <c r="CB124" s="840"/>
      <c r="CC124" s="840"/>
      <c r="CD124" s="840"/>
      <c r="CE124" s="840"/>
      <c r="CF124" s="735"/>
      <c r="CG124" s="736"/>
      <c r="CH124" s="736"/>
      <c r="CI124" s="736"/>
      <c r="CJ124" s="871"/>
      <c r="CK124" s="879"/>
      <c r="CL124" s="879"/>
      <c r="CM124" s="879"/>
      <c r="CN124" s="879"/>
      <c r="CO124" s="880"/>
      <c r="CP124" s="844" t="s">
        <v>475</v>
      </c>
      <c r="CQ124" s="845"/>
      <c r="CR124" s="845"/>
      <c r="CS124" s="845"/>
      <c r="CT124" s="845"/>
      <c r="CU124" s="845"/>
      <c r="CV124" s="845"/>
      <c r="CW124" s="845"/>
      <c r="CX124" s="845"/>
      <c r="CY124" s="845"/>
      <c r="CZ124" s="845"/>
      <c r="DA124" s="845"/>
      <c r="DB124" s="845"/>
      <c r="DC124" s="845"/>
      <c r="DD124" s="845"/>
      <c r="DE124" s="845"/>
      <c r="DF124" s="846"/>
      <c r="DG124" s="772" t="s">
        <v>437</v>
      </c>
      <c r="DH124" s="773"/>
      <c r="DI124" s="773"/>
      <c r="DJ124" s="773"/>
      <c r="DK124" s="774"/>
      <c r="DL124" s="775" t="s">
        <v>437</v>
      </c>
      <c r="DM124" s="773"/>
      <c r="DN124" s="773"/>
      <c r="DO124" s="773"/>
      <c r="DP124" s="774"/>
      <c r="DQ124" s="775" t="s">
        <v>437</v>
      </c>
      <c r="DR124" s="773"/>
      <c r="DS124" s="773"/>
      <c r="DT124" s="773"/>
      <c r="DU124" s="774"/>
      <c r="DV124" s="857" t="s">
        <v>437</v>
      </c>
      <c r="DW124" s="858"/>
      <c r="DX124" s="858"/>
      <c r="DY124" s="858"/>
      <c r="DZ124" s="859"/>
    </row>
    <row r="125" spans="1:130" s="221" customFormat="1" ht="26.25" customHeight="1" x14ac:dyDescent="0.2">
      <c r="A125" s="829"/>
      <c r="B125" s="830"/>
      <c r="C125" s="824" t="s">
        <v>461</v>
      </c>
      <c r="D125" s="761"/>
      <c r="E125" s="761"/>
      <c r="F125" s="761"/>
      <c r="G125" s="761"/>
      <c r="H125" s="761"/>
      <c r="I125" s="761"/>
      <c r="J125" s="761"/>
      <c r="K125" s="761"/>
      <c r="L125" s="761"/>
      <c r="M125" s="761"/>
      <c r="N125" s="761"/>
      <c r="O125" s="761"/>
      <c r="P125" s="761"/>
      <c r="Q125" s="761"/>
      <c r="R125" s="761"/>
      <c r="S125" s="761"/>
      <c r="T125" s="761"/>
      <c r="U125" s="761"/>
      <c r="V125" s="761"/>
      <c r="W125" s="761"/>
      <c r="X125" s="761"/>
      <c r="Y125" s="761"/>
      <c r="Z125" s="762"/>
      <c r="AA125" s="788" t="s">
        <v>437</v>
      </c>
      <c r="AB125" s="789"/>
      <c r="AC125" s="789"/>
      <c r="AD125" s="789"/>
      <c r="AE125" s="790"/>
      <c r="AF125" s="791" t="s">
        <v>435</v>
      </c>
      <c r="AG125" s="789"/>
      <c r="AH125" s="789"/>
      <c r="AI125" s="789"/>
      <c r="AJ125" s="790"/>
      <c r="AK125" s="791" t="s">
        <v>437</v>
      </c>
      <c r="AL125" s="789"/>
      <c r="AM125" s="789"/>
      <c r="AN125" s="789"/>
      <c r="AO125" s="790"/>
      <c r="AP125" s="833" t="s">
        <v>437</v>
      </c>
      <c r="AQ125" s="834"/>
      <c r="AR125" s="834"/>
      <c r="AS125" s="834"/>
      <c r="AT125" s="835"/>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60" t="s">
        <v>476</v>
      </c>
      <c r="CL125" s="861"/>
      <c r="CM125" s="861"/>
      <c r="CN125" s="861"/>
      <c r="CO125" s="862"/>
      <c r="CP125" s="869" t="s">
        <v>477</v>
      </c>
      <c r="CQ125" s="817"/>
      <c r="CR125" s="817"/>
      <c r="CS125" s="817"/>
      <c r="CT125" s="817"/>
      <c r="CU125" s="817"/>
      <c r="CV125" s="817"/>
      <c r="CW125" s="817"/>
      <c r="CX125" s="817"/>
      <c r="CY125" s="817"/>
      <c r="CZ125" s="817"/>
      <c r="DA125" s="817"/>
      <c r="DB125" s="817"/>
      <c r="DC125" s="817"/>
      <c r="DD125" s="817"/>
      <c r="DE125" s="817"/>
      <c r="DF125" s="818"/>
      <c r="DG125" s="870" t="s">
        <v>435</v>
      </c>
      <c r="DH125" s="851"/>
      <c r="DI125" s="851"/>
      <c r="DJ125" s="851"/>
      <c r="DK125" s="851"/>
      <c r="DL125" s="851" t="s">
        <v>435</v>
      </c>
      <c r="DM125" s="851"/>
      <c r="DN125" s="851"/>
      <c r="DO125" s="851"/>
      <c r="DP125" s="851"/>
      <c r="DQ125" s="851" t="s">
        <v>437</v>
      </c>
      <c r="DR125" s="851"/>
      <c r="DS125" s="851"/>
      <c r="DT125" s="851"/>
      <c r="DU125" s="851"/>
      <c r="DV125" s="852" t="s">
        <v>437</v>
      </c>
      <c r="DW125" s="852"/>
      <c r="DX125" s="852"/>
      <c r="DY125" s="852"/>
      <c r="DZ125" s="853"/>
    </row>
    <row r="126" spans="1:130" s="221" customFormat="1" ht="26.25" customHeight="1" thickBot="1" x14ac:dyDescent="0.25">
      <c r="A126" s="829"/>
      <c r="B126" s="830"/>
      <c r="C126" s="824" t="s">
        <v>463</v>
      </c>
      <c r="D126" s="761"/>
      <c r="E126" s="761"/>
      <c r="F126" s="761"/>
      <c r="G126" s="761"/>
      <c r="H126" s="761"/>
      <c r="I126" s="761"/>
      <c r="J126" s="761"/>
      <c r="K126" s="761"/>
      <c r="L126" s="761"/>
      <c r="M126" s="761"/>
      <c r="N126" s="761"/>
      <c r="O126" s="761"/>
      <c r="P126" s="761"/>
      <c r="Q126" s="761"/>
      <c r="R126" s="761"/>
      <c r="S126" s="761"/>
      <c r="T126" s="761"/>
      <c r="U126" s="761"/>
      <c r="V126" s="761"/>
      <c r="W126" s="761"/>
      <c r="X126" s="761"/>
      <c r="Y126" s="761"/>
      <c r="Z126" s="762"/>
      <c r="AA126" s="788" t="s">
        <v>435</v>
      </c>
      <c r="AB126" s="789"/>
      <c r="AC126" s="789"/>
      <c r="AD126" s="789"/>
      <c r="AE126" s="790"/>
      <c r="AF126" s="791" t="s">
        <v>437</v>
      </c>
      <c r="AG126" s="789"/>
      <c r="AH126" s="789"/>
      <c r="AI126" s="789"/>
      <c r="AJ126" s="790"/>
      <c r="AK126" s="791" t="s">
        <v>437</v>
      </c>
      <c r="AL126" s="789"/>
      <c r="AM126" s="789"/>
      <c r="AN126" s="789"/>
      <c r="AO126" s="790"/>
      <c r="AP126" s="833" t="s">
        <v>437</v>
      </c>
      <c r="AQ126" s="834"/>
      <c r="AR126" s="834"/>
      <c r="AS126" s="834"/>
      <c r="AT126" s="835"/>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63"/>
      <c r="CL126" s="864"/>
      <c r="CM126" s="864"/>
      <c r="CN126" s="864"/>
      <c r="CO126" s="865"/>
      <c r="CP126" s="824" t="s">
        <v>478</v>
      </c>
      <c r="CQ126" s="761"/>
      <c r="CR126" s="761"/>
      <c r="CS126" s="761"/>
      <c r="CT126" s="761"/>
      <c r="CU126" s="761"/>
      <c r="CV126" s="761"/>
      <c r="CW126" s="761"/>
      <c r="CX126" s="761"/>
      <c r="CY126" s="761"/>
      <c r="CZ126" s="761"/>
      <c r="DA126" s="761"/>
      <c r="DB126" s="761"/>
      <c r="DC126" s="761"/>
      <c r="DD126" s="761"/>
      <c r="DE126" s="761"/>
      <c r="DF126" s="762"/>
      <c r="DG126" s="825" t="s">
        <v>437</v>
      </c>
      <c r="DH126" s="826"/>
      <c r="DI126" s="826"/>
      <c r="DJ126" s="826"/>
      <c r="DK126" s="826"/>
      <c r="DL126" s="826" t="s">
        <v>127</v>
      </c>
      <c r="DM126" s="826"/>
      <c r="DN126" s="826"/>
      <c r="DO126" s="826"/>
      <c r="DP126" s="826"/>
      <c r="DQ126" s="826" t="s">
        <v>435</v>
      </c>
      <c r="DR126" s="826"/>
      <c r="DS126" s="826"/>
      <c r="DT126" s="826"/>
      <c r="DU126" s="826"/>
      <c r="DV126" s="803" t="s">
        <v>437</v>
      </c>
      <c r="DW126" s="803"/>
      <c r="DX126" s="803"/>
      <c r="DY126" s="803"/>
      <c r="DZ126" s="804"/>
    </row>
    <row r="127" spans="1:130" s="221" customFormat="1" ht="26.25" customHeight="1" x14ac:dyDescent="0.2">
      <c r="A127" s="831"/>
      <c r="B127" s="832"/>
      <c r="C127" s="847" t="s">
        <v>479</v>
      </c>
      <c r="D127" s="848"/>
      <c r="E127" s="848"/>
      <c r="F127" s="848"/>
      <c r="G127" s="848"/>
      <c r="H127" s="848"/>
      <c r="I127" s="848"/>
      <c r="J127" s="848"/>
      <c r="K127" s="848"/>
      <c r="L127" s="848"/>
      <c r="M127" s="848"/>
      <c r="N127" s="848"/>
      <c r="O127" s="848"/>
      <c r="P127" s="848"/>
      <c r="Q127" s="848"/>
      <c r="R127" s="848"/>
      <c r="S127" s="848"/>
      <c r="T127" s="848"/>
      <c r="U127" s="848"/>
      <c r="V127" s="848"/>
      <c r="W127" s="848"/>
      <c r="X127" s="848"/>
      <c r="Y127" s="848"/>
      <c r="Z127" s="849"/>
      <c r="AA127" s="788" t="s">
        <v>127</v>
      </c>
      <c r="AB127" s="789"/>
      <c r="AC127" s="789"/>
      <c r="AD127" s="789"/>
      <c r="AE127" s="790"/>
      <c r="AF127" s="791" t="s">
        <v>435</v>
      </c>
      <c r="AG127" s="789"/>
      <c r="AH127" s="789"/>
      <c r="AI127" s="789"/>
      <c r="AJ127" s="790"/>
      <c r="AK127" s="791" t="s">
        <v>437</v>
      </c>
      <c r="AL127" s="789"/>
      <c r="AM127" s="789"/>
      <c r="AN127" s="789"/>
      <c r="AO127" s="790"/>
      <c r="AP127" s="833" t="s">
        <v>437</v>
      </c>
      <c r="AQ127" s="834"/>
      <c r="AR127" s="834"/>
      <c r="AS127" s="834"/>
      <c r="AT127" s="835"/>
      <c r="AU127" s="223"/>
      <c r="AV127" s="223"/>
      <c r="AW127" s="223"/>
      <c r="AX127" s="850" t="s">
        <v>480</v>
      </c>
      <c r="AY127" s="821"/>
      <c r="AZ127" s="821"/>
      <c r="BA127" s="821"/>
      <c r="BB127" s="821"/>
      <c r="BC127" s="821"/>
      <c r="BD127" s="821"/>
      <c r="BE127" s="822"/>
      <c r="BF127" s="820" t="s">
        <v>481</v>
      </c>
      <c r="BG127" s="821"/>
      <c r="BH127" s="821"/>
      <c r="BI127" s="821"/>
      <c r="BJ127" s="821"/>
      <c r="BK127" s="821"/>
      <c r="BL127" s="822"/>
      <c r="BM127" s="820" t="s">
        <v>482</v>
      </c>
      <c r="BN127" s="821"/>
      <c r="BO127" s="821"/>
      <c r="BP127" s="821"/>
      <c r="BQ127" s="821"/>
      <c r="BR127" s="821"/>
      <c r="BS127" s="822"/>
      <c r="BT127" s="820" t="s">
        <v>483</v>
      </c>
      <c r="BU127" s="821"/>
      <c r="BV127" s="821"/>
      <c r="BW127" s="821"/>
      <c r="BX127" s="821"/>
      <c r="BY127" s="821"/>
      <c r="BZ127" s="823"/>
      <c r="CA127" s="223"/>
      <c r="CB127" s="223"/>
      <c r="CC127" s="223"/>
      <c r="CD127" s="246"/>
      <c r="CE127" s="246"/>
      <c r="CF127" s="246"/>
      <c r="CG127" s="223"/>
      <c r="CH127" s="223"/>
      <c r="CI127" s="223"/>
      <c r="CJ127" s="245"/>
      <c r="CK127" s="863"/>
      <c r="CL127" s="864"/>
      <c r="CM127" s="864"/>
      <c r="CN127" s="864"/>
      <c r="CO127" s="865"/>
      <c r="CP127" s="824" t="s">
        <v>484</v>
      </c>
      <c r="CQ127" s="761"/>
      <c r="CR127" s="761"/>
      <c r="CS127" s="761"/>
      <c r="CT127" s="761"/>
      <c r="CU127" s="761"/>
      <c r="CV127" s="761"/>
      <c r="CW127" s="761"/>
      <c r="CX127" s="761"/>
      <c r="CY127" s="761"/>
      <c r="CZ127" s="761"/>
      <c r="DA127" s="761"/>
      <c r="DB127" s="761"/>
      <c r="DC127" s="761"/>
      <c r="DD127" s="761"/>
      <c r="DE127" s="761"/>
      <c r="DF127" s="762"/>
      <c r="DG127" s="825" t="s">
        <v>435</v>
      </c>
      <c r="DH127" s="826"/>
      <c r="DI127" s="826"/>
      <c r="DJ127" s="826"/>
      <c r="DK127" s="826"/>
      <c r="DL127" s="826" t="s">
        <v>435</v>
      </c>
      <c r="DM127" s="826"/>
      <c r="DN127" s="826"/>
      <c r="DO127" s="826"/>
      <c r="DP127" s="826"/>
      <c r="DQ127" s="826" t="s">
        <v>437</v>
      </c>
      <c r="DR127" s="826"/>
      <c r="DS127" s="826"/>
      <c r="DT127" s="826"/>
      <c r="DU127" s="826"/>
      <c r="DV127" s="803" t="s">
        <v>437</v>
      </c>
      <c r="DW127" s="803"/>
      <c r="DX127" s="803"/>
      <c r="DY127" s="803"/>
      <c r="DZ127" s="804"/>
    </row>
    <row r="128" spans="1:130" s="221" customFormat="1" ht="26.25" customHeight="1" thickBot="1" x14ac:dyDescent="0.25">
      <c r="A128" s="805" t="s">
        <v>485</v>
      </c>
      <c r="B128" s="806"/>
      <c r="C128" s="806"/>
      <c r="D128" s="806"/>
      <c r="E128" s="806"/>
      <c r="F128" s="806"/>
      <c r="G128" s="806"/>
      <c r="H128" s="806"/>
      <c r="I128" s="806"/>
      <c r="J128" s="806"/>
      <c r="K128" s="806"/>
      <c r="L128" s="806"/>
      <c r="M128" s="806"/>
      <c r="N128" s="806"/>
      <c r="O128" s="806"/>
      <c r="P128" s="806"/>
      <c r="Q128" s="806"/>
      <c r="R128" s="806"/>
      <c r="S128" s="806"/>
      <c r="T128" s="806"/>
      <c r="U128" s="806"/>
      <c r="V128" s="806"/>
      <c r="W128" s="807" t="s">
        <v>486</v>
      </c>
      <c r="X128" s="807"/>
      <c r="Y128" s="807"/>
      <c r="Z128" s="808"/>
      <c r="AA128" s="809" t="s">
        <v>437</v>
      </c>
      <c r="AB128" s="810"/>
      <c r="AC128" s="810"/>
      <c r="AD128" s="810"/>
      <c r="AE128" s="811"/>
      <c r="AF128" s="812" t="s">
        <v>437</v>
      </c>
      <c r="AG128" s="810"/>
      <c r="AH128" s="810"/>
      <c r="AI128" s="810"/>
      <c r="AJ128" s="811"/>
      <c r="AK128" s="812" t="s">
        <v>435</v>
      </c>
      <c r="AL128" s="810"/>
      <c r="AM128" s="810"/>
      <c r="AN128" s="810"/>
      <c r="AO128" s="811"/>
      <c r="AP128" s="813"/>
      <c r="AQ128" s="814"/>
      <c r="AR128" s="814"/>
      <c r="AS128" s="814"/>
      <c r="AT128" s="815"/>
      <c r="AU128" s="223"/>
      <c r="AV128" s="223"/>
      <c r="AW128" s="223"/>
      <c r="AX128" s="816" t="s">
        <v>487</v>
      </c>
      <c r="AY128" s="817"/>
      <c r="AZ128" s="817"/>
      <c r="BA128" s="817"/>
      <c r="BB128" s="817"/>
      <c r="BC128" s="817"/>
      <c r="BD128" s="817"/>
      <c r="BE128" s="818"/>
      <c r="BF128" s="795" t="s">
        <v>488</v>
      </c>
      <c r="BG128" s="796"/>
      <c r="BH128" s="796"/>
      <c r="BI128" s="796"/>
      <c r="BJ128" s="796"/>
      <c r="BK128" s="796"/>
      <c r="BL128" s="819"/>
      <c r="BM128" s="795">
        <v>15</v>
      </c>
      <c r="BN128" s="796"/>
      <c r="BO128" s="796"/>
      <c r="BP128" s="796"/>
      <c r="BQ128" s="796"/>
      <c r="BR128" s="796"/>
      <c r="BS128" s="819"/>
      <c r="BT128" s="795">
        <v>20</v>
      </c>
      <c r="BU128" s="796"/>
      <c r="BV128" s="796"/>
      <c r="BW128" s="796"/>
      <c r="BX128" s="796"/>
      <c r="BY128" s="796"/>
      <c r="BZ128" s="797"/>
      <c r="CA128" s="246"/>
      <c r="CB128" s="246"/>
      <c r="CC128" s="246"/>
      <c r="CD128" s="246"/>
      <c r="CE128" s="246"/>
      <c r="CF128" s="246"/>
      <c r="CG128" s="223"/>
      <c r="CH128" s="223"/>
      <c r="CI128" s="223"/>
      <c r="CJ128" s="245"/>
      <c r="CK128" s="866"/>
      <c r="CL128" s="867"/>
      <c r="CM128" s="867"/>
      <c r="CN128" s="867"/>
      <c r="CO128" s="868"/>
      <c r="CP128" s="798" t="s">
        <v>489</v>
      </c>
      <c r="CQ128" s="739"/>
      <c r="CR128" s="739"/>
      <c r="CS128" s="739"/>
      <c r="CT128" s="739"/>
      <c r="CU128" s="739"/>
      <c r="CV128" s="739"/>
      <c r="CW128" s="739"/>
      <c r="CX128" s="739"/>
      <c r="CY128" s="739"/>
      <c r="CZ128" s="739"/>
      <c r="DA128" s="739"/>
      <c r="DB128" s="739"/>
      <c r="DC128" s="739"/>
      <c r="DD128" s="739"/>
      <c r="DE128" s="739"/>
      <c r="DF128" s="740"/>
      <c r="DG128" s="799" t="s">
        <v>488</v>
      </c>
      <c r="DH128" s="800"/>
      <c r="DI128" s="800"/>
      <c r="DJ128" s="800"/>
      <c r="DK128" s="800"/>
      <c r="DL128" s="800" t="s">
        <v>488</v>
      </c>
      <c r="DM128" s="800"/>
      <c r="DN128" s="800"/>
      <c r="DO128" s="800"/>
      <c r="DP128" s="800"/>
      <c r="DQ128" s="800" t="s">
        <v>488</v>
      </c>
      <c r="DR128" s="800"/>
      <c r="DS128" s="800"/>
      <c r="DT128" s="800"/>
      <c r="DU128" s="800"/>
      <c r="DV128" s="801" t="s">
        <v>488</v>
      </c>
      <c r="DW128" s="801"/>
      <c r="DX128" s="801"/>
      <c r="DY128" s="801"/>
      <c r="DZ128" s="802"/>
    </row>
    <row r="129" spans="1:131" s="221" customFormat="1" ht="26.25" customHeight="1" x14ac:dyDescent="0.2">
      <c r="A129" s="783" t="s">
        <v>106</v>
      </c>
      <c r="B129" s="784"/>
      <c r="C129" s="784"/>
      <c r="D129" s="784"/>
      <c r="E129" s="784"/>
      <c r="F129" s="784"/>
      <c r="G129" s="784"/>
      <c r="H129" s="784"/>
      <c r="I129" s="784"/>
      <c r="J129" s="784"/>
      <c r="K129" s="784"/>
      <c r="L129" s="784"/>
      <c r="M129" s="784"/>
      <c r="N129" s="784"/>
      <c r="O129" s="784"/>
      <c r="P129" s="784"/>
      <c r="Q129" s="784"/>
      <c r="R129" s="784"/>
      <c r="S129" s="784"/>
      <c r="T129" s="784"/>
      <c r="U129" s="784"/>
      <c r="V129" s="784"/>
      <c r="W129" s="785" t="s">
        <v>490</v>
      </c>
      <c r="X129" s="786"/>
      <c r="Y129" s="786"/>
      <c r="Z129" s="787"/>
      <c r="AA129" s="788">
        <v>2171869</v>
      </c>
      <c r="AB129" s="789"/>
      <c r="AC129" s="789"/>
      <c r="AD129" s="789"/>
      <c r="AE129" s="790"/>
      <c r="AF129" s="791">
        <v>2299901</v>
      </c>
      <c r="AG129" s="789"/>
      <c r="AH129" s="789"/>
      <c r="AI129" s="789"/>
      <c r="AJ129" s="790"/>
      <c r="AK129" s="791">
        <v>2484332</v>
      </c>
      <c r="AL129" s="789"/>
      <c r="AM129" s="789"/>
      <c r="AN129" s="789"/>
      <c r="AO129" s="790"/>
      <c r="AP129" s="792"/>
      <c r="AQ129" s="793"/>
      <c r="AR129" s="793"/>
      <c r="AS129" s="793"/>
      <c r="AT129" s="794"/>
      <c r="AU129" s="224"/>
      <c r="AV129" s="224"/>
      <c r="AW129" s="224"/>
      <c r="AX129" s="760" t="s">
        <v>491</v>
      </c>
      <c r="AY129" s="761"/>
      <c r="AZ129" s="761"/>
      <c r="BA129" s="761"/>
      <c r="BB129" s="761"/>
      <c r="BC129" s="761"/>
      <c r="BD129" s="761"/>
      <c r="BE129" s="762"/>
      <c r="BF129" s="779" t="s">
        <v>492</v>
      </c>
      <c r="BG129" s="780"/>
      <c r="BH129" s="780"/>
      <c r="BI129" s="780"/>
      <c r="BJ129" s="780"/>
      <c r="BK129" s="780"/>
      <c r="BL129" s="781"/>
      <c r="BM129" s="779">
        <v>20</v>
      </c>
      <c r="BN129" s="780"/>
      <c r="BO129" s="780"/>
      <c r="BP129" s="780"/>
      <c r="BQ129" s="780"/>
      <c r="BR129" s="780"/>
      <c r="BS129" s="781"/>
      <c r="BT129" s="779">
        <v>30</v>
      </c>
      <c r="BU129" s="780"/>
      <c r="BV129" s="780"/>
      <c r="BW129" s="780"/>
      <c r="BX129" s="780"/>
      <c r="BY129" s="780"/>
      <c r="BZ129" s="782"/>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783" t="s">
        <v>493</v>
      </c>
      <c r="B130" s="784"/>
      <c r="C130" s="784"/>
      <c r="D130" s="784"/>
      <c r="E130" s="784"/>
      <c r="F130" s="784"/>
      <c r="G130" s="784"/>
      <c r="H130" s="784"/>
      <c r="I130" s="784"/>
      <c r="J130" s="784"/>
      <c r="K130" s="784"/>
      <c r="L130" s="784"/>
      <c r="M130" s="784"/>
      <c r="N130" s="784"/>
      <c r="O130" s="784"/>
      <c r="P130" s="784"/>
      <c r="Q130" s="784"/>
      <c r="R130" s="784"/>
      <c r="S130" s="784"/>
      <c r="T130" s="784"/>
      <c r="U130" s="784"/>
      <c r="V130" s="784"/>
      <c r="W130" s="785" t="s">
        <v>494</v>
      </c>
      <c r="X130" s="786"/>
      <c r="Y130" s="786"/>
      <c r="Z130" s="787"/>
      <c r="AA130" s="788">
        <v>235590</v>
      </c>
      <c r="AB130" s="789"/>
      <c r="AC130" s="789"/>
      <c r="AD130" s="789"/>
      <c r="AE130" s="790"/>
      <c r="AF130" s="791">
        <v>246094</v>
      </c>
      <c r="AG130" s="789"/>
      <c r="AH130" s="789"/>
      <c r="AI130" s="789"/>
      <c r="AJ130" s="790"/>
      <c r="AK130" s="791">
        <v>242752</v>
      </c>
      <c r="AL130" s="789"/>
      <c r="AM130" s="789"/>
      <c r="AN130" s="789"/>
      <c r="AO130" s="790"/>
      <c r="AP130" s="792"/>
      <c r="AQ130" s="793"/>
      <c r="AR130" s="793"/>
      <c r="AS130" s="793"/>
      <c r="AT130" s="794"/>
      <c r="AU130" s="224"/>
      <c r="AV130" s="224"/>
      <c r="AW130" s="224"/>
      <c r="AX130" s="760" t="s">
        <v>495</v>
      </c>
      <c r="AY130" s="761"/>
      <c r="AZ130" s="761"/>
      <c r="BA130" s="761"/>
      <c r="BB130" s="761"/>
      <c r="BC130" s="761"/>
      <c r="BD130" s="761"/>
      <c r="BE130" s="762"/>
      <c r="BF130" s="763">
        <v>5</v>
      </c>
      <c r="BG130" s="764"/>
      <c r="BH130" s="764"/>
      <c r="BI130" s="764"/>
      <c r="BJ130" s="764"/>
      <c r="BK130" s="764"/>
      <c r="BL130" s="765"/>
      <c r="BM130" s="763">
        <v>25</v>
      </c>
      <c r="BN130" s="764"/>
      <c r="BO130" s="764"/>
      <c r="BP130" s="764"/>
      <c r="BQ130" s="764"/>
      <c r="BR130" s="764"/>
      <c r="BS130" s="765"/>
      <c r="BT130" s="763">
        <v>35</v>
      </c>
      <c r="BU130" s="764"/>
      <c r="BV130" s="764"/>
      <c r="BW130" s="764"/>
      <c r="BX130" s="764"/>
      <c r="BY130" s="764"/>
      <c r="BZ130" s="766"/>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767"/>
      <c r="B131" s="768"/>
      <c r="C131" s="768"/>
      <c r="D131" s="768"/>
      <c r="E131" s="768"/>
      <c r="F131" s="768"/>
      <c r="G131" s="768"/>
      <c r="H131" s="768"/>
      <c r="I131" s="768"/>
      <c r="J131" s="768"/>
      <c r="K131" s="768"/>
      <c r="L131" s="768"/>
      <c r="M131" s="768"/>
      <c r="N131" s="768"/>
      <c r="O131" s="768"/>
      <c r="P131" s="768"/>
      <c r="Q131" s="768"/>
      <c r="R131" s="768"/>
      <c r="S131" s="768"/>
      <c r="T131" s="768"/>
      <c r="U131" s="768"/>
      <c r="V131" s="768"/>
      <c r="W131" s="769" t="s">
        <v>496</v>
      </c>
      <c r="X131" s="770"/>
      <c r="Y131" s="770"/>
      <c r="Z131" s="771"/>
      <c r="AA131" s="772">
        <v>1936279</v>
      </c>
      <c r="AB131" s="773"/>
      <c r="AC131" s="773"/>
      <c r="AD131" s="773"/>
      <c r="AE131" s="774"/>
      <c r="AF131" s="775">
        <v>2053807</v>
      </c>
      <c r="AG131" s="773"/>
      <c r="AH131" s="773"/>
      <c r="AI131" s="773"/>
      <c r="AJ131" s="774"/>
      <c r="AK131" s="775">
        <v>2241580</v>
      </c>
      <c r="AL131" s="773"/>
      <c r="AM131" s="773"/>
      <c r="AN131" s="773"/>
      <c r="AO131" s="774"/>
      <c r="AP131" s="776"/>
      <c r="AQ131" s="777"/>
      <c r="AR131" s="777"/>
      <c r="AS131" s="777"/>
      <c r="AT131" s="778"/>
      <c r="AU131" s="224"/>
      <c r="AV131" s="224"/>
      <c r="AW131" s="224"/>
      <c r="AX131" s="738" t="s">
        <v>497</v>
      </c>
      <c r="AY131" s="739"/>
      <c r="AZ131" s="739"/>
      <c r="BA131" s="739"/>
      <c r="BB131" s="739"/>
      <c r="BC131" s="739"/>
      <c r="BD131" s="739"/>
      <c r="BE131" s="740"/>
      <c r="BF131" s="741" t="s">
        <v>488</v>
      </c>
      <c r="BG131" s="742"/>
      <c r="BH131" s="742"/>
      <c r="BI131" s="742"/>
      <c r="BJ131" s="742"/>
      <c r="BK131" s="742"/>
      <c r="BL131" s="743"/>
      <c r="BM131" s="741">
        <v>350</v>
      </c>
      <c r="BN131" s="742"/>
      <c r="BO131" s="742"/>
      <c r="BP131" s="742"/>
      <c r="BQ131" s="742"/>
      <c r="BR131" s="742"/>
      <c r="BS131" s="743"/>
      <c r="BT131" s="744"/>
      <c r="BU131" s="745"/>
      <c r="BV131" s="745"/>
      <c r="BW131" s="745"/>
      <c r="BX131" s="745"/>
      <c r="BY131" s="745"/>
      <c r="BZ131" s="746"/>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747" t="s">
        <v>498</v>
      </c>
      <c r="B132" s="748"/>
      <c r="C132" s="748"/>
      <c r="D132" s="748"/>
      <c r="E132" s="748"/>
      <c r="F132" s="748"/>
      <c r="G132" s="748"/>
      <c r="H132" s="748"/>
      <c r="I132" s="748"/>
      <c r="J132" s="748"/>
      <c r="K132" s="748"/>
      <c r="L132" s="748"/>
      <c r="M132" s="748"/>
      <c r="N132" s="748"/>
      <c r="O132" s="748"/>
      <c r="P132" s="748"/>
      <c r="Q132" s="748"/>
      <c r="R132" s="748"/>
      <c r="S132" s="748"/>
      <c r="T132" s="748"/>
      <c r="U132" s="748"/>
      <c r="V132" s="751" t="s">
        <v>499</v>
      </c>
      <c r="W132" s="751"/>
      <c r="X132" s="751"/>
      <c r="Y132" s="751"/>
      <c r="Z132" s="752"/>
      <c r="AA132" s="753">
        <v>5.4872774020000001</v>
      </c>
      <c r="AB132" s="754"/>
      <c r="AC132" s="754"/>
      <c r="AD132" s="754"/>
      <c r="AE132" s="755"/>
      <c r="AF132" s="756">
        <v>4.7120785940000003</v>
      </c>
      <c r="AG132" s="754"/>
      <c r="AH132" s="754"/>
      <c r="AI132" s="754"/>
      <c r="AJ132" s="755"/>
      <c r="AK132" s="756">
        <v>4.8659427730000004</v>
      </c>
      <c r="AL132" s="754"/>
      <c r="AM132" s="754"/>
      <c r="AN132" s="754"/>
      <c r="AO132" s="755"/>
      <c r="AP132" s="757"/>
      <c r="AQ132" s="758"/>
      <c r="AR132" s="758"/>
      <c r="AS132" s="758"/>
      <c r="AT132" s="759"/>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749"/>
      <c r="B133" s="750"/>
      <c r="C133" s="750"/>
      <c r="D133" s="750"/>
      <c r="E133" s="750"/>
      <c r="F133" s="750"/>
      <c r="G133" s="750"/>
      <c r="H133" s="750"/>
      <c r="I133" s="750"/>
      <c r="J133" s="750"/>
      <c r="K133" s="750"/>
      <c r="L133" s="750"/>
      <c r="M133" s="750"/>
      <c r="N133" s="750"/>
      <c r="O133" s="750"/>
      <c r="P133" s="750"/>
      <c r="Q133" s="750"/>
      <c r="R133" s="750"/>
      <c r="S133" s="750"/>
      <c r="T133" s="750"/>
      <c r="U133" s="750"/>
      <c r="V133" s="730" t="s">
        <v>500</v>
      </c>
      <c r="W133" s="730"/>
      <c r="X133" s="730"/>
      <c r="Y133" s="730"/>
      <c r="Z133" s="731"/>
      <c r="AA133" s="732">
        <v>6.2</v>
      </c>
      <c r="AB133" s="733"/>
      <c r="AC133" s="733"/>
      <c r="AD133" s="733"/>
      <c r="AE133" s="734"/>
      <c r="AF133" s="732">
        <v>5.4</v>
      </c>
      <c r="AG133" s="733"/>
      <c r="AH133" s="733"/>
      <c r="AI133" s="733"/>
      <c r="AJ133" s="734"/>
      <c r="AK133" s="732">
        <v>5</v>
      </c>
      <c r="AL133" s="733"/>
      <c r="AM133" s="733"/>
      <c r="AN133" s="733"/>
      <c r="AO133" s="734"/>
      <c r="AP133" s="735"/>
      <c r="AQ133" s="736"/>
      <c r="AR133" s="736"/>
      <c r="AS133" s="736"/>
      <c r="AT133" s="737"/>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md116wIvZxyRMVjGuOHgR4AHkF+8SnKcQKc7OeZmeSi0sM19S+a2zB3JbJPhZU3cFqfA4Lg14Jjja6KbAXg/Ow==" saltValue="DZOuAx55gfg+1VeHHkaQm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501</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sheetProtection algorithmName="SHA-512" hashValue="hZXHLQ/N0DdqkHC50ZO8RYNUtdJS22zSuKaZMGRdQX+Sf3RkIDlZW3TeXW6WWPsZ4R08+5tttPMetUPlE8Zy3A==" saltValue="QJX+Me2CHGBFx5Xi5lq5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IoRgx71rmmeo7qxn2ELx8h9jGrs1fAbQ84PTXFl17jUdsP14FBO7MjY/7eHyDuaHuiYWJN326xim8I0DEiYHg==" saltValue="i2THp4G3rqVbgVUH42Sfgg==" spinCount="100000" sheet="1" objects="1" scenarios="1"/>
  <dataConsolidate/>
  <phoneticPr fontId="2"/>
  <printOptions horizontalCentered="1" verticalCentered="1"/>
  <pageMargins left="0" right="0" top="0" bottom="0" header="0" footer="0"/>
  <pageSetup paperSize="9" scale="48"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52" customWidth="1"/>
    <col min="37" max="44" width="17" style="252" customWidth="1"/>
    <col min="45" max="45" width="6.109375" style="258" customWidth="1"/>
    <col min="46" max="46" width="3" style="256" customWidth="1"/>
    <col min="47" max="47" width="19.109375" style="252" hidden="1" customWidth="1"/>
    <col min="48" max="52" width="12.6640625" style="252" hidden="1" customWidth="1"/>
    <col min="53" max="16384" width="8.6640625" style="252" hidden="1"/>
  </cols>
  <sheetData>
    <row r="1" spans="1:46" ht="13.2" x14ac:dyDescent="0.2">
      <c r="AS1" s="252"/>
      <c r="AT1" s="252"/>
    </row>
    <row r="2" spans="1:46" ht="13.2" x14ac:dyDescent="0.2">
      <c r="AS2" s="252"/>
      <c r="AT2" s="252"/>
    </row>
    <row r="3" spans="1:46" ht="13.2" x14ac:dyDescent="0.2">
      <c r="AS3" s="252"/>
      <c r="AT3" s="252"/>
    </row>
    <row r="4" spans="1:46" ht="13.2" x14ac:dyDescent="0.2">
      <c r="AS4" s="252"/>
      <c r="AT4" s="252"/>
    </row>
    <row r="5" spans="1:46" ht="16.2" x14ac:dyDescent="0.2">
      <c r="A5" s="253" t="s">
        <v>502</v>
      </c>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5"/>
    </row>
    <row r="6" spans="1:46" ht="13.2" x14ac:dyDescent="0.2">
      <c r="A6" s="256"/>
      <c r="AK6" s="257" t="s">
        <v>503</v>
      </c>
      <c r="AL6" s="257"/>
      <c r="AM6" s="257"/>
      <c r="AN6" s="257"/>
    </row>
    <row r="7" spans="1:46" ht="13.5" customHeight="1" x14ac:dyDescent="0.2">
      <c r="A7" s="256"/>
      <c r="AK7" s="259"/>
      <c r="AL7" s="260"/>
      <c r="AM7" s="260"/>
      <c r="AN7" s="261"/>
      <c r="AO7" s="1127" t="s">
        <v>504</v>
      </c>
      <c r="AP7" s="262"/>
      <c r="AQ7" s="263" t="s">
        <v>505</v>
      </c>
      <c r="AR7" s="264"/>
    </row>
    <row r="8" spans="1:46" ht="13.2" x14ac:dyDescent="0.2">
      <c r="A8" s="256"/>
      <c r="AK8" s="265"/>
      <c r="AL8" s="266"/>
      <c r="AM8" s="266"/>
      <c r="AN8" s="267"/>
      <c r="AO8" s="1128"/>
      <c r="AP8" s="268" t="s">
        <v>506</v>
      </c>
      <c r="AQ8" s="269" t="s">
        <v>507</v>
      </c>
      <c r="AR8" s="270" t="s">
        <v>508</v>
      </c>
    </row>
    <row r="9" spans="1:46" ht="13.2" x14ac:dyDescent="0.2">
      <c r="A9" s="256"/>
      <c r="AK9" s="1139" t="s">
        <v>509</v>
      </c>
      <c r="AL9" s="1140"/>
      <c r="AM9" s="1140"/>
      <c r="AN9" s="1141"/>
      <c r="AO9" s="271">
        <v>721258</v>
      </c>
      <c r="AP9" s="271">
        <v>117240</v>
      </c>
      <c r="AQ9" s="272">
        <v>135698</v>
      </c>
      <c r="AR9" s="273">
        <v>-13.6</v>
      </c>
    </row>
    <row r="10" spans="1:46" ht="13.5" customHeight="1" x14ac:dyDescent="0.2">
      <c r="A10" s="256"/>
      <c r="AK10" s="1139" t="s">
        <v>510</v>
      </c>
      <c r="AL10" s="1140"/>
      <c r="AM10" s="1140"/>
      <c r="AN10" s="1141"/>
      <c r="AO10" s="274">
        <v>124327</v>
      </c>
      <c r="AP10" s="274">
        <v>20209</v>
      </c>
      <c r="AQ10" s="275">
        <v>15070</v>
      </c>
      <c r="AR10" s="276">
        <v>34.1</v>
      </c>
    </row>
    <row r="11" spans="1:46" ht="13.5" customHeight="1" x14ac:dyDescent="0.2">
      <c r="A11" s="256"/>
      <c r="AK11" s="1139" t="s">
        <v>511</v>
      </c>
      <c r="AL11" s="1140"/>
      <c r="AM11" s="1140"/>
      <c r="AN11" s="1141"/>
      <c r="AO11" s="274" t="s">
        <v>512</v>
      </c>
      <c r="AP11" s="274" t="s">
        <v>512</v>
      </c>
      <c r="AQ11" s="275">
        <v>1204</v>
      </c>
      <c r="AR11" s="276" t="s">
        <v>512</v>
      </c>
    </row>
    <row r="12" spans="1:46" ht="13.5" customHeight="1" x14ac:dyDescent="0.2">
      <c r="A12" s="256"/>
      <c r="AK12" s="1139" t="s">
        <v>513</v>
      </c>
      <c r="AL12" s="1140"/>
      <c r="AM12" s="1140"/>
      <c r="AN12" s="1141"/>
      <c r="AO12" s="274" t="s">
        <v>512</v>
      </c>
      <c r="AP12" s="274" t="s">
        <v>512</v>
      </c>
      <c r="AQ12" s="275" t="s">
        <v>512</v>
      </c>
      <c r="AR12" s="276" t="s">
        <v>512</v>
      </c>
    </row>
    <row r="13" spans="1:46" ht="13.5" customHeight="1" x14ac:dyDescent="0.2">
      <c r="A13" s="256"/>
      <c r="AK13" s="1139" t="s">
        <v>514</v>
      </c>
      <c r="AL13" s="1140"/>
      <c r="AM13" s="1140"/>
      <c r="AN13" s="1141"/>
      <c r="AO13" s="274">
        <v>33799</v>
      </c>
      <c r="AP13" s="274">
        <v>5494</v>
      </c>
      <c r="AQ13" s="275">
        <v>5161</v>
      </c>
      <c r="AR13" s="276">
        <v>6.5</v>
      </c>
    </row>
    <row r="14" spans="1:46" ht="13.5" customHeight="1" x14ac:dyDescent="0.2">
      <c r="A14" s="256"/>
      <c r="AK14" s="1139" t="s">
        <v>515</v>
      </c>
      <c r="AL14" s="1140"/>
      <c r="AM14" s="1140"/>
      <c r="AN14" s="1141"/>
      <c r="AO14" s="274">
        <v>7360</v>
      </c>
      <c r="AP14" s="274">
        <v>1196</v>
      </c>
      <c r="AQ14" s="275">
        <v>2589</v>
      </c>
      <c r="AR14" s="276">
        <v>-53.8</v>
      </c>
    </row>
    <row r="15" spans="1:46" ht="13.5" customHeight="1" x14ac:dyDescent="0.2">
      <c r="A15" s="256"/>
      <c r="AK15" s="1142" t="s">
        <v>516</v>
      </c>
      <c r="AL15" s="1143"/>
      <c r="AM15" s="1143"/>
      <c r="AN15" s="1144"/>
      <c r="AO15" s="274">
        <v>-58281</v>
      </c>
      <c r="AP15" s="274">
        <v>-9474</v>
      </c>
      <c r="AQ15" s="275">
        <v>-9993</v>
      </c>
      <c r="AR15" s="276">
        <v>-5.2</v>
      </c>
    </row>
    <row r="16" spans="1:46" ht="13.2" x14ac:dyDescent="0.2">
      <c r="A16" s="256"/>
      <c r="AK16" s="1142" t="s">
        <v>187</v>
      </c>
      <c r="AL16" s="1143"/>
      <c r="AM16" s="1143"/>
      <c r="AN16" s="1144"/>
      <c r="AO16" s="274">
        <v>828463</v>
      </c>
      <c r="AP16" s="274">
        <v>134666</v>
      </c>
      <c r="AQ16" s="275">
        <v>149729</v>
      </c>
      <c r="AR16" s="276">
        <v>-10.1</v>
      </c>
    </row>
    <row r="17" spans="1:46" ht="13.2" x14ac:dyDescent="0.2">
      <c r="A17" s="256"/>
    </row>
    <row r="18" spans="1:46" ht="13.2" x14ac:dyDescent="0.2">
      <c r="A18" s="256"/>
      <c r="AQ18" s="277"/>
      <c r="AR18" s="277"/>
    </row>
    <row r="19" spans="1:46" ht="13.2" x14ac:dyDescent="0.2">
      <c r="A19" s="256"/>
      <c r="AK19" s="252" t="s">
        <v>517</v>
      </c>
    </row>
    <row r="20" spans="1:46" ht="13.2" x14ac:dyDescent="0.2">
      <c r="A20" s="256"/>
      <c r="AK20" s="278"/>
      <c r="AL20" s="279"/>
      <c r="AM20" s="279"/>
      <c r="AN20" s="280"/>
      <c r="AO20" s="281" t="s">
        <v>518</v>
      </c>
      <c r="AP20" s="282" t="s">
        <v>519</v>
      </c>
      <c r="AQ20" s="283" t="s">
        <v>520</v>
      </c>
      <c r="AR20" s="284"/>
    </row>
    <row r="21" spans="1:46" s="257" customFormat="1" ht="13.2" x14ac:dyDescent="0.2">
      <c r="A21" s="285"/>
      <c r="AK21" s="1145" t="s">
        <v>521</v>
      </c>
      <c r="AL21" s="1146"/>
      <c r="AM21" s="1146"/>
      <c r="AN21" s="1147"/>
      <c r="AO21" s="286">
        <v>10.08</v>
      </c>
      <c r="AP21" s="287">
        <v>13.47</v>
      </c>
      <c r="AQ21" s="288">
        <v>-3.39</v>
      </c>
      <c r="AS21" s="289"/>
      <c r="AT21" s="285"/>
    </row>
    <row r="22" spans="1:46" s="257" customFormat="1" ht="13.2" x14ac:dyDescent="0.2">
      <c r="A22" s="285"/>
      <c r="AK22" s="1145" t="s">
        <v>522</v>
      </c>
      <c r="AL22" s="1146"/>
      <c r="AM22" s="1146"/>
      <c r="AN22" s="1147"/>
      <c r="AO22" s="290">
        <v>100.3</v>
      </c>
      <c r="AP22" s="291">
        <v>96.1</v>
      </c>
      <c r="AQ22" s="292">
        <v>4.2</v>
      </c>
      <c r="AR22" s="277"/>
      <c r="AS22" s="289"/>
      <c r="AT22" s="285"/>
    </row>
    <row r="23" spans="1:46" s="257" customFormat="1" ht="13.2" x14ac:dyDescent="0.2">
      <c r="A23" s="285"/>
      <c r="AP23" s="277"/>
      <c r="AQ23" s="277"/>
      <c r="AR23" s="277"/>
      <c r="AS23" s="289"/>
      <c r="AT23" s="285"/>
    </row>
    <row r="24" spans="1:46" s="257" customFormat="1" ht="13.2" x14ac:dyDescent="0.2">
      <c r="A24" s="285"/>
      <c r="AP24" s="277"/>
      <c r="AQ24" s="277"/>
      <c r="AR24" s="277"/>
      <c r="AS24" s="289"/>
      <c r="AT24" s="285"/>
    </row>
    <row r="25" spans="1:46" s="257"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5"/>
    </row>
    <row r="26" spans="1:46" s="257" customFormat="1" ht="13.2" x14ac:dyDescent="0.2">
      <c r="A26" s="1138" t="s">
        <v>523</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row>
    <row r="27" spans="1:46" ht="13.2" x14ac:dyDescent="0.2">
      <c r="A27" s="297"/>
      <c r="AS27" s="252"/>
      <c r="AT27" s="252"/>
    </row>
    <row r="28" spans="1:46" ht="16.2" x14ac:dyDescent="0.2">
      <c r="A28" s="253" t="s">
        <v>524</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98"/>
    </row>
    <row r="29" spans="1:46" ht="13.2" x14ac:dyDescent="0.2">
      <c r="A29" s="256"/>
      <c r="AK29" s="257" t="s">
        <v>525</v>
      </c>
      <c r="AL29" s="257"/>
      <c r="AM29" s="257"/>
      <c r="AN29" s="257"/>
      <c r="AS29" s="299"/>
    </row>
    <row r="30" spans="1:46" ht="13.5" customHeight="1" x14ac:dyDescent="0.2">
      <c r="A30" s="256"/>
      <c r="AK30" s="259"/>
      <c r="AL30" s="260"/>
      <c r="AM30" s="260"/>
      <c r="AN30" s="261"/>
      <c r="AO30" s="1127" t="s">
        <v>504</v>
      </c>
      <c r="AP30" s="262"/>
      <c r="AQ30" s="263" t="s">
        <v>505</v>
      </c>
      <c r="AR30" s="264"/>
    </row>
    <row r="31" spans="1:46" ht="13.2" x14ac:dyDescent="0.2">
      <c r="A31" s="256"/>
      <c r="AK31" s="265"/>
      <c r="AL31" s="266"/>
      <c r="AM31" s="266"/>
      <c r="AN31" s="267"/>
      <c r="AO31" s="1128"/>
      <c r="AP31" s="268" t="s">
        <v>506</v>
      </c>
      <c r="AQ31" s="269" t="s">
        <v>507</v>
      </c>
      <c r="AR31" s="270" t="s">
        <v>508</v>
      </c>
    </row>
    <row r="32" spans="1:46" ht="27" customHeight="1" x14ac:dyDescent="0.2">
      <c r="A32" s="256"/>
      <c r="AK32" s="1129" t="s">
        <v>526</v>
      </c>
      <c r="AL32" s="1130"/>
      <c r="AM32" s="1130"/>
      <c r="AN32" s="1131"/>
      <c r="AO32" s="300">
        <v>244463</v>
      </c>
      <c r="AP32" s="300">
        <v>39737</v>
      </c>
      <c r="AQ32" s="301">
        <v>77495</v>
      </c>
      <c r="AR32" s="302">
        <v>-48.7</v>
      </c>
    </row>
    <row r="33" spans="1:46" ht="13.5" customHeight="1" x14ac:dyDescent="0.2">
      <c r="A33" s="256"/>
      <c r="AK33" s="1129" t="s">
        <v>527</v>
      </c>
      <c r="AL33" s="1130"/>
      <c r="AM33" s="1130"/>
      <c r="AN33" s="1131"/>
      <c r="AO33" s="300" t="s">
        <v>512</v>
      </c>
      <c r="AP33" s="300" t="s">
        <v>512</v>
      </c>
      <c r="AQ33" s="301" t="s">
        <v>512</v>
      </c>
      <c r="AR33" s="302" t="s">
        <v>512</v>
      </c>
    </row>
    <row r="34" spans="1:46" ht="27" customHeight="1" x14ac:dyDescent="0.2">
      <c r="A34" s="256"/>
      <c r="AK34" s="1129" t="s">
        <v>528</v>
      </c>
      <c r="AL34" s="1130"/>
      <c r="AM34" s="1130"/>
      <c r="AN34" s="1131"/>
      <c r="AO34" s="300" t="s">
        <v>512</v>
      </c>
      <c r="AP34" s="300" t="s">
        <v>512</v>
      </c>
      <c r="AQ34" s="301" t="s">
        <v>512</v>
      </c>
      <c r="AR34" s="302" t="s">
        <v>512</v>
      </c>
    </row>
    <row r="35" spans="1:46" ht="27" customHeight="1" x14ac:dyDescent="0.2">
      <c r="A35" s="256"/>
      <c r="AK35" s="1129" t="s">
        <v>529</v>
      </c>
      <c r="AL35" s="1130"/>
      <c r="AM35" s="1130"/>
      <c r="AN35" s="1131"/>
      <c r="AO35" s="300">
        <v>99743</v>
      </c>
      <c r="AP35" s="300">
        <v>16213</v>
      </c>
      <c r="AQ35" s="301">
        <v>26940</v>
      </c>
      <c r="AR35" s="302">
        <v>-39.799999999999997</v>
      </c>
    </row>
    <row r="36" spans="1:46" ht="27" customHeight="1" x14ac:dyDescent="0.2">
      <c r="A36" s="256"/>
      <c r="AK36" s="1129" t="s">
        <v>530</v>
      </c>
      <c r="AL36" s="1130"/>
      <c r="AM36" s="1130"/>
      <c r="AN36" s="1131"/>
      <c r="AO36" s="300">
        <v>3920</v>
      </c>
      <c r="AP36" s="300">
        <v>637</v>
      </c>
      <c r="AQ36" s="301">
        <v>3757</v>
      </c>
      <c r="AR36" s="302">
        <v>-83</v>
      </c>
    </row>
    <row r="37" spans="1:46" ht="13.5" customHeight="1" x14ac:dyDescent="0.2">
      <c r="A37" s="256"/>
      <c r="AK37" s="1129" t="s">
        <v>531</v>
      </c>
      <c r="AL37" s="1130"/>
      <c r="AM37" s="1130"/>
      <c r="AN37" s="1131"/>
      <c r="AO37" s="300">
        <v>3647</v>
      </c>
      <c r="AP37" s="300">
        <v>593</v>
      </c>
      <c r="AQ37" s="301">
        <v>476</v>
      </c>
      <c r="AR37" s="302">
        <v>24.6</v>
      </c>
    </row>
    <row r="38" spans="1:46" ht="27" customHeight="1" x14ac:dyDescent="0.2">
      <c r="A38" s="256"/>
      <c r="AK38" s="1132" t="s">
        <v>532</v>
      </c>
      <c r="AL38" s="1133"/>
      <c r="AM38" s="1133"/>
      <c r="AN38" s="1134"/>
      <c r="AO38" s="303">
        <v>53</v>
      </c>
      <c r="AP38" s="303">
        <v>9</v>
      </c>
      <c r="AQ38" s="304">
        <v>3</v>
      </c>
      <c r="AR38" s="292">
        <v>200</v>
      </c>
      <c r="AS38" s="299"/>
    </row>
    <row r="39" spans="1:46" ht="13.2" x14ac:dyDescent="0.2">
      <c r="A39" s="256"/>
      <c r="AK39" s="1132" t="s">
        <v>533</v>
      </c>
      <c r="AL39" s="1133"/>
      <c r="AM39" s="1133"/>
      <c r="AN39" s="1134"/>
      <c r="AO39" s="300" t="s">
        <v>512</v>
      </c>
      <c r="AP39" s="300" t="s">
        <v>512</v>
      </c>
      <c r="AQ39" s="301">
        <v>-1869</v>
      </c>
      <c r="AR39" s="302" t="s">
        <v>512</v>
      </c>
      <c r="AS39" s="299"/>
    </row>
    <row r="40" spans="1:46" ht="27" customHeight="1" x14ac:dyDescent="0.2">
      <c r="A40" s="256"/>
      <c r="AK40" s="1129" t="s">
        <v>534</v>
      </c>
      <c r="AL40" s="1130"/>
      <c r="AM40" s="1130"/>
      <c r="AN40" s="1131"/>
      <c r="AO40" s="300">
        <v>-242752</v>
      </c>
      <c r="AP40" s="300">
        <v>-39459</v>
      </c>
      <c r="AQ40" s="301">
        <v>-73868</v>
      </c>
      <c r="AR40" s="302">
        <v>-46.6</v>
      </c>
      <c r="AS40" s="299"/>
    </row>
    <row r="41" spans="1:46" ht="13.2" x14ac:dyDescent="0.2">
      <c r="A41" s="256"/>
      <c r="AK41" s="1135" t="s">
        <v>297</v>
      </c>
      <c r="AL41" s="1136"/>
      <c r="AM41" s="1136"/>
      <c r="AN41" s="1137"/>
      <c r="AO41" s="300">
        <v>109074</v>
      </c>
      <c r="AP41" s="300">
        <v>17730</v>
      </c>
      <c r="AQ41" s="301">
        <v>32935</v>
      </c>
      <c r="AR41" s="302">
        <v>-46.2</v>
      </c>
      <c r="AS41" s="299"/>
    </row>
    <row r="42" spans="1:46" ht="13.2" x14ac:dyDescent="0.2">
      <c r="A42" s="256"/>
      <c r="AK42" s="305" t="s">
        <v>535</v>
      </c>
      <c r="AQ42" s="277"/>
      <c r="AR42" s="277"/>
      <c r="AS42" s="299"/>
    </row>
    <row r="43" spans="1:46" ht="13.2" x14ac:dyDescent="0.2">
      <c r="A43" s="256"/>
      <c r="AP43" s="306"/>
      <c r="AQ43" s="277"/>
      <c r="AS43" s="299"/>
    </row>
    <row r="44" spans="1:46" ht="13.2" x14ac:dyDescent="0.2">
      <c r="A44" s="256"/>
      <c r="AQ44" s="277"/>
    </row>
    <row r="45" spans="1:46" ht="13.2" x14ac:dyDescent="0.2">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307"/>
      <c r="AR45" s="254"/>
      <c r="AS45" s="254"/>
      <c r="AT45" s="252"/>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2"/>
    </row>
    <row r="47" spans="1:46" ht="17.25" customHeight="1" x14ac:dyDescent="0.2">
      <c r="A47" s="309" t="s">
        <v>536</v>
      </c>
    </row>
    <row r="48" spans="1:46" ht="13.2" x14ac:dyDescent="0.2">
      <c r="A48" s="256"/>
      <c r="AK48" s="310" t="s">
        <v>537</v>
      </c>
      <c r="AL48" s="310"/>
      <c r="AM48" s="310"/>
      <c r="AN48" s="310"/>
      <c r="AO48" s="310"/>
      <c r="AP48" s="310"/>
      <c r="AQ48" s="311"/>
      <c r="AR48" s="310"/>
    </row>
    <row r="49" spans="1:44" ht="13.5" customHeight="1" x14ac:dyDescent="0.2">
      <c r="A49" s="256"/>
      <c r="AK49" s="312"/>
      <c r="AL49" s="313"/>
      <c r="AM49" s="1122" t="s">
        <v>504</v>
      </c>
      <c r="AN49" s="1124" t="s">
        <v>538</v>
      </c>
      <c r="AO49" s="1125"/>
      <c r="AP49" s="1125"/>
      <c r="AQ49" s="1125"/>
      <c r="AR49" s="1126"/>
    </row>
    <row r="50" spans="1:44" ht="13.2" x14ac:dyDescent="0.2">
      <c r="A50" s="256"/>
      <c r="AK50" s="314"/>
      <c r="AL50" s="315"/>
      <c r="AM50" s="1123"/>
      <c r="AN50" s="316" t="s">
        <v>539</v>
      </c>
      <c r="AO50" s="317" t="s">
        <v>540</v>
      </c>
      <c r="AP50" s="318" t="s">
        <v>541</v>
      </c>
      <c r="AQ50" s="319" t="s">
        <v>542</v>
      </c>
      <c r="AR50" s="320" t="s">
        <v>543</v>
      </c>
    </row>
    <row r="51" spans="1:44" ht="13.2" x14ac:dyDescent="0.2">
      <c r="A51" s="256"/>
      <c r="AK51" s="312" t="s">
        <v>544</v>
      </c>
      <c r="AL51" s="313"/>
      <c r="AM51" s="321">
        <v>852324</v>
      </c>
      <c r="AN51" s="322">
        <v>129947</v>
      </c>
      <c r="AO51" s="323">
        <v>-3.8</v>
      </c>
      <c r="AP51" s="324">
        <v>122882</v>
      </c>
      <c r="AQ51" s="325">
        <v>-11.4</v>
      </c>
      <c r="AR51" s="326">
        <v>7.6</v>
      </c>
    </row>
    <row r="52" spans="1:44" ht="13.2" x14ac:dyDescent="0.2">
      <c r="A52" s="256"/>
      <c r="AK52" s="327"/>
      <c r="AL52" s="328" t="s">
        <v>545</v>
      </c>
      <c r="AM52" s="329">
        <v>561268</v>
      </c>
      <c r="AN52" s="330">
        <v>85572</v>
      </c>
      <c r="AO52" s="331">
        <v>-11.4</v>
      </c>
      <c r="AP52" s="332">
        <v>65785</v>
      </c>
      <c r="AQ52" s="333">
        <v>-7.6</v>
      </c>
      <c r="AR52" s="334">
        <v>-3.8</v>
      </c>
    </row>
    <row r="53" spans="1:44" ht="13.2" x14ac:dyDescent="0.2">
      <c r="A53" s="256"/>
      <c r="AK53" s="312" t="s">
        <v>546</v>
      </c>
      <c r="AL53" s="313"/>
      <c r="AM53" s="321">
        <v>434232</v>
      </c>
      <c r="AN53" s="322">
        <v>67427</v>
      </c>
      <c r="AO53" s="323">
        <v>-48.1</v>
      </c>
      <c r="AP53" s="324">
        <v>114790</v>
      </c>
      <c r="AQ53" s="325">
        <v>-6.6</v>
      </c>
      <c r="AR53" s="326">
        <v>-41.5</v>
      </c>
    </row>
    <row r="54" spans="1:44" ht="13.2" x14ac:dyDescent="0.2">
      <c r="A54" s="256"/>
      <c r="AK54" s="327"/>
      <c r="AL54" s="328" t="s">
        <v>545</v>
      </c>
      <c r="AM54" s="329">
        <v>258617</v>
      </c>
      <c r="AN54" s="330">
        <v>40158</v>
      </c>
      <c r="AO54" s="331">
        <v>-53.1</v>
      </c>
      <c r="AP54" s="332">
        <v>55601</v>
      </c>
      <c r="AQ54" s="333">
        <v>-15.5</v>
      </c>
      <c r="AR54" s="334">
        <v>-37.6</v>
      </c>
    </row>
    <row r="55" spans="1:44" ht="13.2" x14ac:dyDescent="0.2">
      <c r="A55" s="256"/>
      <c r="AK55" s="312" t="s">
        <v>547</v>
      </c>
      <c r="AL55" s="313"/>
      <c r="AM55" s="321">
        <v>400939</v>
      </c>
      <c r="AN55" s="322">
        <v>63230</v>
      </c>
      <c r="AO55" s="323">
        <v>-6.2</v>
      </c>
      <c r="AP55" s="324">
        <v>126262</v>
      </c>
      <c r="AQ55" s="325">
        <v>10</v>
      </c>
      <c r="AR55" s="326">
        <v>-16.2</v>
      </c>
    </row>
    <row r="56" spans="1:44" ht="13.2" x14ac:dyDescent="0.2">
      <c r="A56" s="256"/>
      <c r="AK56" s="327"/>
      <c r="AL56" s="328" t="s">
        <v>545</v>
      </c>
      <c r="AM56" s="329">
        <v>230271</v>
      </c>
      <c r="AN56" s="330">
        <v>36315</v>
      </c>
      <c r="AO56" s="331">
        <v>-9.6</v>
      </c>
      <c r="AP56" s="332">
        <v>56769</v>
      </c>
      <c r="AQ56" s="333">
        <v>2.1</v>
      </c>
      <c r="AR56" s="334">
        <v>-11.7</v>
      </c>
    </row>
    <row r="57" spans="1:44" ht="13.2" x14ac:dyDescent="0.2">
      <c r="A57" s="256"/>
      <c r="AK57" s="312" t="s">
        <v>548</v>
      </c>
      <c r="AL57" s="313"/>
      <c r="AM57" s="321">
        <v>459852</v>
      </c>
      <c r="AN57" s="322">
        <v>73600</v>
      </c>
      <c r="AO57" s="323">
        <v>16.399999999999999</v>
      </c>
      <c r="AP57" s="324">
        <v>126525</v>
      </c>
      <c r="AQ57" s="325">
        <v>0.2</v>
      </c>
      <c r="AR57" s="326">
        <v>16.2</v>
      </c>
    </row>
    <row r="58" spans="1:44" ht="13.2" x14ac:dyDescent="0.2">
      <c r="A58" s="256"/>
      <c r="AK58" s="327"/>
      <c r="AL58" s="328" t="s">
        <v>545</v>
      </c>
      <c r="AM58" s="329">
        <v>242885</v>
      </c>
      <c r="AN58" s="330">
        <v>38874</v>
      </c>
      <c r="AO58" s="331">
        <v>7</v>
      </c>
      <c r="AP58" s="332">
        <v>67052</v>
      </c>
      <c r="AQ58" s="333">
        <v>18.100000000000001</v>
      </c>
      <c r="AR58" s="334">
        <v>-11.1</v>
      </c>
    </row>
    <row r="59" spans="1:44" ht="13.2" x14ac:dyDescent="0.2">
      <c r="A59" s="256"/>
      <c r="AK59" s="312" t="s">
        <v>549</v>
      </c>
      <c r="AL59" s="313"/>
      <c r="AM59" s="321">
        <v>370882</v>
      </c>
      <c r="AN59" s="322">
        <v>60286</v>
      </c>
      <c r="AO59" s="323">
        <v>-18.100000000000001</v>
      </c>
      <c r="AP59" s="324">
        <v>122054</v>
      </c>
      <c r="AQ59" s="325">
        <v>-3.5</v>
      </c>
      <c r="AR59" s="326">
        <v>-14.6</v>
      </c>
    </row>
    <row r="60" spans="1:44" ht="13.2" x14ac:dyDescent="0.2">
      <c r="A60" s="256"/>
      <c r="AK60" s="327"/>
      <c r="AL60" s="328" t="s">
        <v>545</v>
      </c>
      <c r="AM60" s="329">
        <v>178399</v>
      </c>
      <c r="AN60" s="330">
        <v>28999</v>
      </c>
      <c r="AO60" s="331">
        <v>-25.4</v>
      </c>
      <c r="AP60" s="332">
        <v>68298</v>
      </c>
      <c r="AQ60" s="333">
        <v>1.9</v>
      </c>
      <c r="AR60" s="334">
        <v>-27.3</v>
      </c>
    </row>
    <row r="61" spans="1:44" ht="13.2" x14ac:dyDescent="0.2">
      <c r="A61" s="256"/>
      <c r="AK61" s="312" t="s">
        <v>550</v>
      </c>
      <c r="AL61" s="335"/>
      <c r="AM61" s="321">
        <v>503646</v>
      </c>
      <c r="AN61" s="322">
        <v>78898</v>
      </c>
      <c r="AO61" s="323">
        <v>-12</v>
      </c>
      <c r="AP61" s="324">
        <v>122503</v>
      </c>
      <c r="AQ61" s="336">
        <v>-2.2999999999999998</v>
      </c>
      <c r="AR61" s="326">
        <v>-9.6999999999999993</v>
      </c>
    </row>
    <row r="62" spans="1:44" ht="13.2" x14ac:dyDescent="0.2">
      <c r="A62" s="256"/>
      <c r="AK62" s="327"/>
      <c r="AL62" s="328" t="s">
        <v>545</v>
      </c>
      <c r="AM62" s="329">
        <v>294288</v>
      </c>
      <c r="AN62" s="330">
        <v>45984</v>
      </c>
      <c r="AO62" s="331">
        <v>-18.5</v>
      </c>
      <c r="AP62" s="332">
        <v>62701</v>
      </c>
      <c r="AQ62" s="333">
        <v>-0.2</v>
      </c>
      <c r="AR62" s="334">
        <v>-18.3</v>
      </c>
    </row>
    <row r="63" spans="1:44" ht="13.2" x14ac:dyDescent="0.2">
      <c r="A63" s="256"/>
    </row>
    <row r="64" spans="1:44" ht="13.2" x14ac:dyDescent="0.2">
      <c r="A64" s="256"/>
    </row>
    <row r="65" spans="1:46" ht="13.2" x14ac:dyDescent="0.2">
      <c r="A65" s="256"/>
    </row>
    <row r="66" spans="1:46" ht="13.2" x14ac:dyDescent="0.2">
      <c r="A66" s="337"/>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38"/>
    </row>
    <row r="67" spans="1:46" ht="13.5" hidden="1" customHeight="1" x14ac:dyDescent="0.2">
      <c r="AS67" s="252"/>
      <c r="AT67" s="252"/>
    </row>
    <row r="70" spans="1:46" ht="13.2" hidden="1" x14ac:dyDescent="0.2"/>
    <row r="71" spans="1:46" ht="13.2" hidden="1" x14ac:dyDescent="0.2"/>
    <row r="72" spans="1:46" ht="13.2" hidden="1" x14ac:dyDescent="0.2"/>
    <row r="73" spans="1:46" ht="13.2" hidden="1" x14ac:dyDescent="0.2"/>
  </sheetData>
  <sheetProtection algorithmName="SHA-512" hashValue="Td7rFBPId2xhd+zCv2cDoBDQXagQhsWJ5AfzpR62d6Q3wSe2I2IS3M0ztYRt2oShXpLPmPjf5QWPshnkWqo4GQ==" saltValue="Sf2REOdiW4AdhBFwLk16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552</v>
      </c>
    </row>
    <row r="121" spans="125:125" ht="13.5" hidden="1" customHeight="1" x14ac:dyDescent="0.2">
      <c r="DU121" s="250"/>
    </row>
  </sheetData>
  <sheetProtection algorithmName="SHA-512" hashValue="LfnDWlgJ4OfdcVmZQ3pkXWdmtBV/2/nH1lC/Xh6ifULSHEhTFtVf0tVrbm9TpsIRIX9YHRX0woGdXvCOFEMEUw==" saltValue="q1NzrzfZCaaF1TWWMdOJGg=="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553</v>
      </c>
    </row>
  </sheetData>
  <sheetProtection algorithmName="SHA-512" hashValue="H7fESFWiX+GqnwTb5TGC5IKVht/WQDYfpC8srTbptyWjckcsb0eSl5XMQaFX9qIFjuGaxd+oS9W7qPnKf1LSXA==" saltValue="/h0Vaqoya9ORyxmGPoqOTw=="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2">
      <c r="B47" s="10"/>
      <c r="C47" s="1148" t="s">
        <v>3</v>
      </c>
      <c r="D47" s="1148"/>
      <c r="E47" s="1149"/>
      <c r="F47" s="11">
        <v>39.06</v>
      </c>
      <c r="G47" s="12">
        <v>38.5</v>
      </c>
      <c r="H47" s="12">
        <v>27.17</v>
      </c>
      <c r="I47" s="12">
        <v>33.909999999999997</v>
      </c>
      <c r="J47" s="13">
        <v>39.450000000000003</v>
      </c>
    </row>
    <row r="48" spans="2:10" ht="57.75" customHeight="1" x14ac:dyDescent="0.2">
      <c r="B48" s="14"/>
      <c r="C48" s="1150" t="s">
        <v>4</v>
      </c>
      <c r="D48" s="1150"/>
      <c r="E48" s="1151"/>
      <c r="F48" s="15">
        <v>11.48</v>
      </c>
      <c r="G48" s="16">
        <v>9.86</v>
      </c>
      <c r="H48" s="16">
        <v>6.24</v>
      </c>
      <c r="I48" s="16">
        <v>11.3</v>
      </c>
      <c r="J48" s="17">
        <v>6.87</v>
      </c>
    </row>
    <row r="49" spans="2:10" ht="57.75" customHeight="1" thickBot="1" x14ac:dyDescent="0.25">
      <c r="B49" s="18"/>
      <c r="C49" s="1152" t="s">
        <v>5</v>
      </c>
      <c r="D49" s="1152"/>
      <c r="E49" s="1153"/>
      <c r="F49" s="19" t="s">
        <v>559</v>
      </c>
      <c r="G49" s="20" t="s">
        <v>560</v>
      </c>
      <c r="H49" s="20" t="s">
        <v>561</v>
      </c>
      <c r="I49" s="20">
        <v>13.67</v>
      </c>
      <c r="J49" s="21">
        <v>4.47</v>
      </c>
    </row>
    <row r="50" spans="2:10" ht="13.2" x14ac:dyDescent="0.2"/>
  </sheetData>
  <sheetProtection algorithmName="SHA-512" hashValue="2xcaPCq5DZaVflnwdgaxYjft6ipnz9iwF1L+C73OuTaxKLkZbX6AvQk1rif6ZIR/iF152f22g2TOZMkf5wF5xA==" saltValue="xhYmTXniGASXaiDjv/MS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渡辺 沙彩</cp:lastModifiedBy>
  <dcterms:modified xsi:type="dcterms:W3CDTF">2023-10-31T00:47:52Z</dcterms:modified>
</cp:coreProperties>
</file>